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3848"/>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45621"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AM35" i="10"/>
  <c r="U35" i="10"/>
  <c r="C35" i="10"/>
  <c r="CO34" i="10"/>
  <c r="BW34" i="10"/>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<sst xmlns="http://schemas.openxmlformats.org/spreadsheetml/2006/main" count="1084" uniqueCount="575">
  <si>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</si>
  <si>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</si>
  <si>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</si>
  <si>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</si>
  <si>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</si>
  <si>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</si>
  <si>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</si>
  <si>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</si>
  <si>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</si>
  <si>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</si>
  <si>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</si>
  <si>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</si>
  <si>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</si>
  <si>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</si>
  <si>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</si>
  <si>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</si>
  <si>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</si>
  <si>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</si>
  <si>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</si>
  <si>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</si>
  <si>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</si>
  <si>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</si>
  <si>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</si>
  <si>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</si>
  <si>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</si>
  <si>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</si>
  <si>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</si>
  <si>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</si>
  <si>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</si>
  <si>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</si>
  <si>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</si>
  <si>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</si>
  <si>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</si>
  <si>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</si>
  <si>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</si>
  <si>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</si>
  <si>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</si>
  <si>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</si>
  <si>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</si>
  <si>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</si>
  <si>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</si>
  <si>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</si>
  <si>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</si>
  <si>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</si>
  <si>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</si>
  <si>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</si>
  <si>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</si>
  <si>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</si>
  <si>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</si>
  <si>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</si>
  <si>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</si>
  <si>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</si>
  <si>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</si>
  <si>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</si>
  <si>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</si>
  <si>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</si>
  <si>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</si>
  <si>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</si>
  <si>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</si>
  <si>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</si>
  <si>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</si>
  <si>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</si>
  <si>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</si>
  <si>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</si>
  <si>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</si>
  <si>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</si>
  <si>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</si>
  <si>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</si>
  <si>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</si>
  <si>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</si>
  <si>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</si>
  <si>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</si>
  <si>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</si>
  <si>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</si>
  <si>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</si>
  <si>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</si>
  <si>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</si>
  <si>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</si>
  <si>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</si>
  <si>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</si>
  <si>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</si>
  <si>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</si>
  <si>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</si>
  <si>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</si>
  <si>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</si>
  <si>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</si>
  <si>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</si>
  <si>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</si>
  <si>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</si>
  <si>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</si>
  <si>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</si>
  <si>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</si>
  <si>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</si>
  <si>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</si>
  <si>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江別市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</si>
  <si>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</si>
  <si>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</si>
  <si>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</si>
  <si>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</si>
  <si>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</si>
  <si>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</si>
  <si>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</si>
  <si>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</si>
  <si>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</si>
  <si>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</si>
  <si>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</si>
  <si>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</si>
  <si>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</si>
  <si>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</si>
  <si>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</si>
  <si>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</si>
  <si>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</si>
  <si>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</si>
  <si>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</si>
  <si>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</si>
  <si>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</si>
  <si>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</si>
  <si>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</si>
  <si>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</si>
  <si>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</si>
  <si>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</si>
  <si>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</si>
  <si>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</si>
  <si>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</si>
  <si>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</si>
  <si>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</si>
  <si>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</si>
  <si>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</si>
  <si>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</si>
  <si>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</si>
  <si>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</si>
  <si>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</si>
  <si>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</si>
  <si>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</si>
  <si>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</si>
  <si>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</si>
  <si>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</si>
  <si>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</si>
  <si>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</si>
  <si>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</si>
  <si>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</si>
  <si>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</si>
  <si>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</si>
  <si>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</si>
  <si>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</si>
  <si>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</si>
  <si>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</si>
  <si>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</si>
  <si>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</si>
  <si>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</si>
  <si>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</si>
  <si>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</si>
  <si>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</si>
  <si>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</si>
  <si>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</si>
  <si>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</si>
  <si>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</si>
  <si>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</si>
  <si>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</si>
  <si>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</si>
  <si>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</si>
  <si>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</si>
  <si>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</si>
  <si>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</si>
  <si>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</si>
  <si>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</si>
  <si>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</si>
  <si>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</si>
  <si>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</si>
  <si>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</si>
  <si>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</si>
  <si>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</si>
  <si>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</si>
  <si>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</si>
  <si>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</si>
  <si>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</si>
  <si>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</si>
  <si>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</si>
  <si>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</si>
  <si>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</si>
  <si>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</si>
  <si>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</si>
  <si>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</si>
  <si>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</si>
  <si>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</si>
  <si>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</si>
  <si>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</si>
  <si>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</si>
  <si>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</si>
  <si>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</si>
  <si>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</si>
  <si>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</si>
  <si>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</si>
  <si>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</si>
  <si>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</si>
  <si>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</si>
  <si>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</si>
  <si>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</si>
  <si>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</si>
  <si>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</si>
  <si>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</si>
  <si>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</si>
  <si>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</si>
  <si>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</si>
  <si>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北海道江別市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</si>
  <si>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</si>
  <si>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</si>
  <si>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</si>
  <si>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</si>
  <si>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</si>
  <si>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</si>
  <si>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</si>
  <si>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</si>
  <si>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</si>
  <si>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</si>
  <si>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</si>
  <si>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</si>
  <si>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</si>
  <si>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</si>
  <si>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</si>
  <si>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</si>
  <si>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</si>
  <si>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</si>
  <si>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</si>
  <si>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</si>
  <si>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</si>
  <si>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</si>
  <si>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</si>
  <si>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</si>
  <si>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</si>
  <si>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</si>
  <si>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</si>
  <si>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</si>
  <si>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</si>
  <si>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</si>
  <si>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</si>
  <si>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</si>
  <si>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</si>
  <si>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</si>
  <si>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</si>
  <si>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</si>
  <si>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</si>
  <si>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</si>
  <si>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</si>
  <si>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</si>
  <si>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</si>
  <si>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</si>
  <si>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</si>
  <si>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</si>
  <si>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</si>
  <si>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</si>
  <si>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</si>
  <si>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</si>
  <si>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</si>
  <si>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</si>
  <si>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</si>
  <si>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</si>
  <si>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</si>
  <si>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</si>
  <si>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</si>
  <si>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</si>
  <si>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</si>
  <si>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</si>
  <si>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</si>
  <si>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</si>
  <si>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</si>
  <si>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</si>
  <si>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</si>
  <si>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</si>
  <si>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</si>
  <si>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</si>
  <si>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</si>
  <si>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</si>
  <si>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</si>
  <si>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</si>
  <si>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</si>
  <si>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</si>
  <si>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</si>
  <si>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</si>
  <si>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</si>
  <si>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</si>
  <si>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</si>
  <si>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</si>
  <si>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</si>
  <si>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</si>
  <si>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</si>
  <si>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</si>
  <si>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</si>
  <si>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</si>
  <si>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</si>
  <si>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</si>
  <si>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</si>
  <si>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</si>
  <si>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</si>
  <si>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</si>
  <si>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</si>
  <si>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</si>
  <si>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</si>
  <si>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</si>
  <si>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</si>
  <si>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</si>
  <si>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</si>
  <si>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</si>
  <si>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</si>
  <si>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</si>
  <si>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</si>
  <si>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</si>
  <si>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</si>
  <si>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</si>
  <si>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</si>
  <si>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</si>
  <si>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</si>
  <si>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</si>
  <si>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</si>
  <si>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</si>
  <si>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</si>
  <si>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</si>
  <si>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</si>
  <si>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</si>
  <si>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</si>
  <si>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</si>
  <si>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</si>
  <si>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</si>
  <si>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</si>
  <si>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</si>
  <si>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</si>
  <si>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</si>
  <si>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</si>
  <si>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</si>
  <si>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</si>
  <si>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</si>
  <si>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</si>
  <si>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</si>
  <si>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</si>
  <si>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</si>
  <si>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</si>
  <si>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</si>
  <si>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</si>
  <si>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</si>
  <si>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</si>
  <si>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</si>
  <si>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</si>
  <si>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</si>
  <si>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</si>
  <si>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</si>
  <si>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</si>
  <si>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</si>
  <si>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</si>
  <si>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</si>
  <si>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</si>
  <si>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</si>
  <si>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</si>
  <si>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</si>
  <si>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</si>
  <si>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</si>
  <si>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北海道江別市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</si>
  <si>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</si>
  <si>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</si>
  <si>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</si>
  <si>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</si>
  <si>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</si>
  <si>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</si>
  <si>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</si>
  <si>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</si>
  <si>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</si>
  <si>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</si>
  <si>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</si>
  <si>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</si>
  <si>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</si>
  <si>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</si>
  <si>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</si>
  <si>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</si>
  <si>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</si>
  <si>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</si>
  <si>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</si>
  <si>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</si>
  <si>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基本財産基金運用特別会計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</si>
  <si>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</si>
  <si>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</si>
  <si>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</si>
  <si>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</si>
  <si>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</si>
  <si>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</si>
  <si>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</si>
  <si>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</si>
  <si>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</si>
  <si>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</si>
  <si>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</si>
  <si>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</si>
  <si>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</si>
  <si>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</si>
  <si>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</si>
  <si>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</si>
  <si>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病院事業会計</t>
    <phoneticPr fontId="5"/>
  </si>
  <si>
    <t>法適用企業</t>
    <phoneticPr fontId="5"/>
  </si>
  <si>
    <t>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</si>
  <si>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</si>
  <si>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</si>
  <si>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</si>
  <si>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</si>
  <si>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</si>
  <si>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</si>
  <si>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</si>
  <si>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</si>
  <si>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</si>
  <si>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</si>
  <si>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</si>
  <si>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</si>
  <si>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</si>
  <si>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</si>
  <si>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</si>
  <si>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</si>
  <si>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</si>
  <si>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</si>
  <si>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</si>
  <si>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</si>
  <si>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</si>
  <si>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</si>
  <si>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</si>
  <si>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</si>
  <si>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</si>
  <si>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</si>
  <si>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</si>
  <si>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</si>
  <si>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</si>
  <si>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</si>
  <si>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</si>
  <si>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</si>
  <si>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</si>
  <si>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</si>
  <si>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</si>
  <si>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</si>
  <si>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</si>
  <si>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</si>
  <si>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</si>
  <si>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</si>
  <si>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</si>
  <si>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</si>
  <si>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</si>
  <si>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</si>
  <si>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</si>
  <si>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</si>
  <si>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</si>
  <si>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</si>
  <si>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</si>
  <si>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</si>
  <si>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</si>
  <si>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</si>
  <si>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</si>
  <si>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</si>
  <si>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</si>
  <si>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</si>
  <si>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</si>
  <si>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</si>
  <si>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</si>
  <si>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</si>
  <si>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</si>
  <si>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</si>
  <si>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</si>
  <si>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</si>
  <si>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</si>
  <si>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</si>
  <si>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</si>
  <si>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</si>
  <si>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</si>
  <si>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</si>
  <si>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</si>
  <si>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</si>
  <si>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</si>
  <si>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</si>
  <si>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</si>
  <si>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</si>
  <si>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</si>
  <si>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</si>
  <si>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</si>
  <si>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</si>
  <si>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</si>
  <si>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</si>
  <si>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</si>
  <si>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</si>
  <si>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</si>
  <si>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</si>
  <si>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</si>
  <si>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</si>
  <si>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</si>
  <si>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</si>
  <si>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</si>
  <si>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</si>
  <si>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</si>
  <si>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</si>
  <si>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</si>
  <si>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</si>
  <si>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</si>
  <si>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</si>
  <si>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</si>
  <si>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</si>
  <si>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</si>
  <si>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</si>
  <si>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</si>
  <si>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</si>
  <si>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</si>
  <si>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</si>
  <si>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</si>
  <si>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</si>
  <si>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</si>
  <si>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</si>
  <si>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</si>
  <si>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</si>
  <si>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</si>
  <si>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</si>
  <si>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</si>
  <si>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</si>
  <si>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</si>
  <si>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</si>
  <si>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</si>
  <si>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</si>
  <si>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</si>
  <si>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</si>
  <si>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</si>
  <si>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</si>
  <si>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</si>
  <si>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</si>
  <si>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</si>
  <si>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</si>
  <si>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</si>
  <si>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</si>
  <si>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</si>
  <si>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</si>
  <si>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</si>
  <si>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</si>
  <si>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</si>
  <si>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</si>
  <si>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</si>
  <si>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一般会計</t>
  </si>
  <si>
    <t>下水道事業会計</t>
  </si>
  <si>
    <t>介護保険特別会計</t>
  </si>
  <si>
    <t>国民健康保険特別会計</t>
  </si>
  <si>
    <t>後期高齢者医療特別会計</t>
  </si>
  <si>
    <t>基本財産基金運用特別会計</t>
  </si>
  <si>
    <t>病院事業会計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</si>
  <si>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</si>
  <si>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</si>
  <si>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</si>
  <si>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</si>
  <si>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</si>
  <si>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</si>
  <si>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</si>
  <si>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</si>
  <si>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</si>
  <si>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t>
    <phoneticPr fontId="2"/>
  </si>
  <si>
    <t>-</t>
    <phoneticPr fontId="2"/>
  </si>
  <si>
    <t>石狩教育研修センター組合一般会計</t>
    <rPh sb="0" eb="2">
      <t>イシカリ</t>
    </rPh>
    <rPh sb="2" eb="4">
      <t>キョウイク</t>
    </rPh>
    <rPh sb="4" eb="6">
      <t>ケンシュウ</t>
    </rPh>
    <rPh sb="10" eb="12">
      <t>クミアイ</t>
    </rPh>
    <rPh sb="12" eb="14">
      <t>イッパン</t>
    </rPh>
    <rPh sb="14" eb="16">
      <t>カイケイ</t>
    </rPh>
    <phoneticPr fontId="2"/>
  </si>
  <si>
    <t>江別振興公社</t>
    <rPh sb="0" eb="2">
      <t>エベツ</t>
    </rPh>
    <rPh sb="2" eb="4">
      <t>シンコウ</t>
    </rPh>
    <rPh sb="4" eb="6">
      <t>コウシャ</t>
    </rPh>
    <phoneticPr fontId="2"/>
  </si>
  <si>
    <t>江別市スポーツ振興財団</t>
    <rPh sb="0" eb="3">
      <t>エベツシ</t>
    </rPh>
    <rPh sb="7" eb="9">
      <t>シンコウ</t>
    </rPh>
    <rPh sb="9" eb="11">
      <t>ザイダン</t>
    </rPh>
    <phoneticPr fontId="2"/>
  </si>
  <si>
    <t>フラワーテクニカえべつ</t>
    <phoneticPr fontId="2"/>
  </si>
  <si>
    <t>-</t>
    <phoneticPr fontId="2"/>
  </si>
  <si>
    <t>-</t>
    <phoneticPr fontId="2"/>
  </si>
  <si>
    <t>庁舎整備基金</t>
    <phoneticPr fontId="5"/>
  </si>
  <si>
    <t>廃棄物処理施設整備基金</t>
    <phoneticPr fontId="5"/>
  </si>
  <si>
    <t>ふるさとふれあい推進基金</t>
    <phoneticPr fontId="5"/>
  </si>
  <si>
    <t>社会福祉振興基金</t>
    <phoneticPr fontId="5"/>
  </si>
  <si>
    <t>公共公益施設整備基金</t>
    <rPh sb="0" eb="2">
      <t>コウキョウ</t>
    </rPh>
    <rPh sb="2" eb="4">
      <t>コウエキ</t>
    </rPh>
    <rPh sb="4" eb="6">
      <t>シセツ</t>
    </rPh>
    <rPh sb="6" eb="8">
      <t>セイビ</t>
    </rPh>
    <rPh sb="8" eb="10">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</si>
  <si>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</si>
  <si>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</si>
  <si>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将来負担比率は、令和４年度以降充当可能財源が将来負担額を上回っていることから「‐」となっている。
　有形固定資産減価償却率については、類似団体より高い水準にあるが、個別施設計画策定によって公共施設等の配置適正化を図り、老朽化した公共施設等の集約化・複合化などについて引き続き検討する。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</si>
  <si>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</si>
  <si>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</si>
  <si>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</si>
  <si>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</si>
  <si>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</si>
  <si>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</si>
  <si>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将来負担比率は、令和４年度以降充当可能財源が将来負担額を上回っていることから「‐」となっている。
　実質公債費比率は、地方債の償還終了や公営企業債等繰入見込額の減少等により改善傾向にある。
　中心市街地の活性化事業や学校改築等の大型事業の完了に伴い、市債残高は減少傾向にあるが、今後も計画的な起債と償還計画を継続することで健全な財政運営に努める。</t>
    <phoneticPr fontId="5"/>
  </si>
  <si>
    <t>実質公債費比率</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</si>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</sst>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xmlns:c16r2="http://schemas.microsoft.com/office/drawing/2015/06/chart">
            <c:ext xmlns:c16="http://schemas.microsoft.com/office/drawing/2014/chart" uri="{C3380CC4-5D6E-409C-BE32-E72D297353CC}">
              <c16:uniqueId val="{00000000-1E48-4D9F-9C63-D5732196EF6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28322</c:v>
                </c:pt>
                <c:pt idx="1">
                  <c:v>35347</c:v>
                </c:pt>
                <c:pt idx="2">
                  <c:v>32405</c:v>
                </c:pt>
                <c:pt idx="3">
                  <c:v>50006</c:v>
                </c:pt>
                <c:pt idx="4">
                  <c:v>46425</c:v>
                </c:pt>
              </c:numCache>
            </c:numRef>
          </c:val>
          <c:smooth val="0"/>
          <c:extLst xmlns:c16r2="http://schemas.microsoft.com/office/drawing/2015/06/chart">
            <c:ext xmlns:c16="http://schemas.microsoft.com/office/drawing/2014/chart" uri="{C3380CC4-5D6E-409C-BE32-E72D297353CC}">
              <c16:uniqueId val="{00000001-1E48-4D9F-9C63-D5732196EF60}"/>
            </c:ext>
          </c:extLst>
        </c:ser>
        <c:dLbls>
          <c:showLegendKey val="0"/>
          <c:showVal val="0"/>
          <c:showCatName val="0"/>
          <c:showSerName val="0"/>
          <c:showPercent val="0"/>
          <c:showBubbleSize val="0"/>
        </c:dLbls>
        <c:marker val="1"/>
        <c:smooth val="0"/>
        <c:axId val="296273792"/>
        <c:axId val="296280064"/>
      </c:lineChart>
      <c:catAx>
        <c:axId val="29627379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96280064"/>
        <c:crosses val="autoZero"/>
        <c:auto val="1"/>
        <c:lblAlgn val="ctr"/>
        <c:lblOffset val="100"/>
        <c:tickLblSkip val="1"/>
        <c:tickMarkSkip val="1"/>
        <c:noMultiLvlLbl val="0"/>
      </c:catAx>
      <c:valAx>
        <c:axId val="296280064"/>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9627379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3.91</c:v>
                </c:pt>
                <c:pt idx="1">
                  <c:v>5.66</c:v>
                </c:pt>
                <c:pt idx="2">
                  <c:v>4.7699999999999996</c:v>
                </c:pt>
                <c:pt idx="3">
                  <c:v>4.8899999999999997</c:v>
                </c:pt>
                <c:pt idx="4">
                  <c:v>4.9000000000000004</c:v>
                </c:pt>
              </c:numCache>
            </c:numRef>
          </c:val>
          <c:extLst xmlns:c16r2="http://schemas.microsoft.com/office/drawing/2015/06/chart">
            <c:ext xmlns:c16="http://schemas.microsoft.com/office/drawing/2014/chart" uri="{C3380CC4-5D6E-409C-BE32-E72D297353CC}">
              <c16:uniqueId val="{00000000-0777-4E96-9D95-21DBE36AD4E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4.91</c:v>
                </c:pt>
                <c:pt idx="1">
                  <c:v>8.91</c:v>
                </c:pt>
                <c:pt idx="2">
                  <c:v>11.66</c:v>
                </c:pt>
                <c:pt idx="3">
                  <c:v>11.71</c:v>
                </c:pt>
                <c:pt idx="4">
                  <c:v>13.39</c:v>
                </c:pt>
              </c:numCache>
            </c:numRef>
          </c:val>
          <c:extLst xmlns:c16r2="http://schemas.microsoft.com/office/drawing/2015/06/chart">
            <c:ext xmlns:c16="http://schemas.microsoft.com/office/drawing/2014/chart" uri="{C3380CC4-5D6E-409C-BE32-E72D297353CC}">
              <c16:uniqueId val="{00000001-0777-4E96-9D95-21DBE36AD4E6}"/>
            </c:ext>
          </c:extLst>
        </c:ser>
        <c:dLbls>
          <c:showLegendKey val="0"/>
          <c:showVal val="0"/>
          <c:showCatName val="0"/>
          <c:showSerName val="0"/>
          <c:showPercent val="0"/>
          <c:showBubbleSize val="0"/>
        </c:dLbls>
        <c:gapWidth val="250"/>
        <c:overlap val="100"/>
        <c:axId val="304217088"/>
        <c:axId val="30148275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2.94</c:v>
                </c:pt>
                <c:pt idx="1">
                  <c:v>6.22</c:v>
                </c:pt>
                <c:pt idx="2">
                  <c:v>2.0299999999999998</c:v>
                </c:pt>
                <c:pt idx="3">
                  <c:v>0.4</c:v>
                </c:pt>
                <c:pt idx="4">
                  <c:v>2.0699999999999998</c:v>
                </c:pt>
              </c:numCache>
            </c:numRef>
          </c:val>
          <c:smooth val="0"/>
          <c:extLst xmlns:c16r2="http://schemas.microsoft.com/office/drawing/2015/06/chart">
            <c:ext xmlns:c16="http://schemas.microsoft.com/office/drawing/2014/chart" uri="{C3380CC4-5D6E-409C-BE32-E72D297353CC}">
              <c16:uniqueId val="{00000002-0777-4E96-9D95-21DBE36AD4E6}"/>
            </c:ext>
          </c:extLst>
        </c:ser>
        <c:dLbls>
          <c:showLegendKey val="0"/>
          <c:showVal val="0"/>
          <c:showCatName val="0"/>
          <c:showSerName val="0"/>
          <c:showPercent val="0"/>
          <c:showBubbleSize val="0"/>
        </c:dLbls>
        <c:marker val="1"/>
        <c:smooth val="0"/>
        <c:axId val="304217088"/>
        <c:axId val="301482752"/>
      </c:lineChart>
      <c:catAx>
        <c:axId val="3042170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301482752"/>
        <c:crosses val="autoZero"/>
        <c:auto val="1"/>
        <c:lblAlgn val="ctr"/>
        <c:lblOffset val="100"/>
        <c:tickLblSkip val="1"/>
        <c:tickMarkSkip val="1"/>
        <c:noMultiLvlLbl val="0"/>
      </c:catAx>
      <c:valAx>
        <c:axId val="3014827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042170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9A1F-4459-8A1B-2B7FB3206C4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9A1F-4459-8A1B-2B7FB3206C4F}"/>
            </c:ext>
          </c:extLst>
        </c:ser>
        <c:ser>
          <c:idx val="2"/>
          <c:order val="2"/>
          <c:tx>
            <c:strRef>
              <c:f>データシート!$A$29</c:f>
              <c:strCache>
                <c:ptCount val="1"/>
                <c:pt idx="0">
                  <c:v>病院事業会計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9A1F-4459-8A1B-2B7FB3206C4F}"/>
            </c:ext>
          </c:extLst>
        </c:ser>
        <c:ser>
          <c:idx val="3"/>
          <c:order val="3"/>
          <c:tx>
            <c:strRef>
              <c:f>データシート!$A$30</c:f>
              <c:strCache>
                <c:ptCount val="1"/>
                <c:pt idx="0">
                  <c:v>基本財産基金運用特別会計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9A1F-4459-8A1B-2B7FB3206C4F}"/>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0.02</c:v>
                </c:pt>
                <c:pt idx="6">
                  <c:v>#N/A</c:v>
                </c:pt>
                <c:pt idx="7">
                  <c:v>0.02</c:v>
                </c:pt>
                <c:pt idx="8">
                  <c:v>#N/A</c:v>
                </c:pt>
                <c:pt idx="9">
                  <c:v>0.03</c:v>
                </c:pt>
              </c:numCache>
            </c:numRef>
          </c:val>
          <c:extLst xmlns:c16r2="http://schemas.microsoft.com/office/drawing/2015/06/chart">
            <c:ext xmlns:c16="http://schemas.microsoft.com/office/drawing/2014/chart" uri="{C3380CC4-5D6E-409C-BE32-E72D297353CC}">
              <c16:uniqueId val="{00000004-9A1F-4459-8A1B-2B7FB3206C4F}"/>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0.46</c:v>
                </c:pt>
                <c:pt idx="2">
                  <c:v>#N/A</c:v>
                </c:pt>
                <c:pt idx="3">
                  <c:v>0.66</c:v>
                </c:pt>
                <c:pt idx="4">
                  <c:v>#N/A</c:v>
                </c:pt>
                <c:pt idx="5">
                  <c:v>0.21</c:v>
                </c:pt>
                <c:pt idx="6">
                  <c:v>#N/A</c:v>
                </c:pt>
                <c:pt idx="7">
                  <c:v>0.12</c:v>
                </c:pt>
                <c:pt idx="8">
                  <c:v>#N/A</c:v>
                </c:pt>
                <c:pt idx="9">
                  <c:v>0.22</c:v>
                </c:pt>
              </c:numCache>
            </c:numRef>
          </c:val>
          <c:extLst xmlns:c16r2="http://schemas.microsoft.com/office/drawing/2015/06/chart">
            <c:ext xmlns:c16="http://schemas.microsoft.com/office/drawing/2014/chart" uri="{C3380CC4-5D6E-409C-BE32-E72D297353CC}">
              <c16:uniqueId val="{00000005-9A1F-4459-8A1B-2B7FB3206C4F}"/>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1.4</c:v>
                </c:pt>
                <c:pt idx="2">
                  <c:v>#N/A</c:v>
                </c:pt>
                <c:pt idx="3">
                  <c:v>1.98</c:v>
                </c:pt>
                <c:pt idx="4">
                  <c:v>#N/A</c:v>
                </c:pt>
                <c:pt idx="5">
                  <c:v>2.06</c:v>
                </c:pt>
                <c:pt idx="6">
                  <c:v>#N/A</c:v>
                </c:pt>
                <c:pt idx="7">
                  <c:v>0.51</c:v>
                </c:pt>
                <c:pt idx="8">
                  <c:v>#N/A</c:v>
                </c:pt>
                <c:pt idx="9">
                  <c:v>0.63</c:v>
                </c:pt>
              </c:numCache>
            </c:numRef>
          </c:val>
          <c:extLst xmlns:c16r2="http://schemas.microsoft.com/office/drawing/2015/06/chart">
            <c:ext xmlns:c16="http://schemas.microsoft.com/office/drawing/2014/chart" uri="{C3380CC4-5D6E-409C-BE32-E72D297353CC}">
              <c16:uniqueId val="{00000006-9A1F-4459-8A1B-2B7FB3206C4F}"/>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3.14</c:v>
                </c:pt>
                <c:pt idx="2">
                  <c:v>#N/A</c:v>
                </c:pt>
                <c:pt idx="3">
                  <c:v>3.34</c:v>
                </c:pt>
                <c:pt idx="4">
                  <c:v>#N/A</c:v>
                </c:pt>
                <c:pt idx="5">
                  <c:v>3.23</c:v>
                </c:pt>
                <c:pt idx="6">
                  <c:v>#N/A</c:v>
                </c:pt>
                <c:pt idx="7">
                  <c:v>3.29</c:v>
                </c:pt>
                <c:pt idx="8">
                  <c:v>#N/A</c:v>
                </c:pt>
                <c:pt idx="9">
                  <c:v>3.87</c:v>
                </c:pt>
              </c:numCache>
            </c:numRef>
          </c:val>
          <c:extLst xmlns:c16r2="http://schemas.microsoft.com/office/drawing/2015/06/chart">
            <c:ext xmlns:c16="http://schemas.microsoft.com/office/drawing/2014/chart" uri="{C3380CC4-5D6E-409C-BE32-E72D297353CC}">
              <c16:uniqueId val="{00000007-9A1F-4459-8A1B-2B7FB3206C4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3.9</c:v>
                </c:pt>
                <c:pt idx="2">
                  <c:v>#N/A</c:v>
                </c:pt>
                <c:pt idx="3">
                  <c:v>5.65</c:v>
                </c:pt>
                <c:pt idx="4">
                  <c:v>#N/A</c:v>
                </c:pt>
                <c:pt idx="5">
                  <c:v>4.76</c:v>
                </c:pt>
                <c:pt idx="6">
                  <c:v>#N/A</c:v>
                </c:pt>
                <c:pt idx="7">
                  <c:v>4.8899999999999997</c:v>
                </c:pt>
                <c:pt idx="8">
                  <c:v>#N/A</c:v>
                </c:pt>
                <c:pt idx="9">
                  <c:v>4.9000000000000004</c:v>
                </c:pt>
              </c:numCache>
            </c:numRef>
          </c:val>
          <c:extLst xmlns:c16r2="http://schemas.microsoft.com/office/drawing/2015/06/chart">
            <c:ext xmlns:c16="http://schemas.microsoft.com/office/drawing/2014/chart" uri="{C3380CC4-5D6E-409C-BE32-E72D297353CC}">
              <c16:uniqueId val="{00000008-9A1F-4459-8A1B-2B7FB3206C4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c:v>
                </c:pt>
                <c:pt idx="2">
                  <c:v>#N/A</c:v>
                </c:pt>
                <c:pt idx="3">
                  <c:v>6.32</c:v>
                </c:pt>
                <c:pt idx="4">
                  <c:v>#N/A</c:v>
                </c:pt>
                <c:pt idx="5">
                  <c:v>6.28</c:v>
                </c:pt>
                <c:pt idx="6">
                  <c:v>#N/A</c:v>
                </c:pt>
                <c:pt idx="7">
                  <c:v>5.59</c:v>
                </c:pt>
                <c:pt idx="8">
                  <c:v>#N/A</c:v>
                </c:pt>
                <c:pt idx="9">
                  <c:v>5.16</c:v>
                </c:pt>
              </c:numCache>
            </c:numRef>
          </c:val>
          <c:extLst xmlns:c16r2="http://schemas.microsoft.com/office/drawing/2015/06/chart">
            <c:ext xmlns:c16="http://schemas.microsoft.com/office/drawing/2014/chart" uri="{C3380CC4-5D6E-409C-BE32-E72D297353CC}">
              <c16:uniqueId val="{00000009-9A1F-4459-8A1B-2B7FB3206C4F}"/>
            </c:ext>
          </c:extLst>
        </c:ser>
        <c:dLbls>
          <c:showLegendKey val="0"/>
          <c:showVal val="0"/>
          <c:showCatName val="0"/>
          <c:showSerName val="0"/>
          <c:showPercent val="0"/>
          <c:showBubbleSize val="0"/>
        </c:dLbls>
        <c:gapWidth val="150"/>
        <c:overlap val="100"/>
        <c:axId val="301562112"/>
        <c:axId val="301563904"/>
      </c:barChart>
      <c:catAx>
        <c:axId val="3015621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01563904"/>
        <c:crosses val="autoZero"/>
        <c:auto val="1"/>
        <c:lblAlgn val="ctr"/>
        <c:lblOffset val="100"/>
        <c:tickLblSkip val="1"/>
        <c:tickMarkSkip val="1"/>
        <c:noMultiLvlLbl val="0"/>
      </c:catAx>
      <c:valAx>
        <c:axId val="3015639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0156211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3689</c:v>
                </c:pt>
                <c:pt idx="5">
                  <c:v>3640</c:v>
                </c:pt>
                <c:pt idx="8">
                  <c:v>3607</c:v>
                </c:pt>
                <c:pt idx="11">
                  <c:v>3463</c:v>
                </c:pt>
                <c:pt idx="14">
                  <c:v>3424</c:v>
                </c:pt>
              </c:numCache>
            </c:numRef>
          </c:val>
          <c:extLst xmlns:c16r2="http://schemas.microsoft.com/office/drawing/2015/06/chart">
            <c:ext xmlns:c16="http://schemas.microsoft.com/office/drawing/2014/chart" uri="{C3380CC4-5D6E-409C-BE32-E72D297353CC}">
              <c16:uniqueId val="{00000000-2600-4B54-86C9-FA83830E138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2600-4B54-86C9-FA83830E138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27</c:v>
                </c:pt>
                <c:pt idx="3">
                  <c:v>27</c:v>
                </c:pt>
                <c:pt idx="6">
                  <c:v>19</c:v>
                </c:pt>
                <c:pt idx="9">
                  <c:v>16</c:v>
                </c:pt>
                <c:pt idx="12">
                  <c:v>11</c:v>
                </c:pt>
              </c:numCache>
            </c:numRef>
          </c:val>
          <c:extLst xmlns:c16r2="http://schemas.microsoft.com/office/drawing/2015/06/chart">
            <c:ext xmlns:c16="http://schemas.microsoft.com/office/drawing/2014/chart" uri="{C3380CC4-5D6E-409C-BE32-E72D297353CC}">
              <c16:uniqueId val="{00000002-2600-4B54-86C9-FA83830E138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32</c:v>
                </c:pt>
                <c:pt idx="3">
                  <c:v>30</c:v>
                </c:pt>
                <c:pt idx="6">
                  <c:v>30</c:v>
                </c:pt>
                <c:pt idx="9">
                  <c:v>29</c:v>
                </c:pt>
                <c:pt idx="12">
                  <c:v>28</c:v>
                </c:pt>
              </c:numCache>
            </c:numRef>
          </c:val>
          <c:extLst xmlns:c16r2="http://schemas.microsoft.com/office/drawing/2015/06/chart">
            <c:ext xmlns:c16="http://schemas.microsoft.com/office/drawing/2014/chart" uri="{C3380CC4-5D6E-409C-BE32-E72D297353CC}">
              <c16:uniqueId val="{00000003-2600-4B54-86C9-FA83830E138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1244</c:v>
                </c:pt>
                <c:pt idx="3">
                  <c:v>1176</c:v>
                </c:pt>
                <c:pt idx="6">
                  <c:v>1054</c:v>
                </c:pt>
                <c:pt idx="9">
                  <c:v>983</c:v>
                </c:pt>
                <c:pt idx="12">
                  <c:v>1059</c:v>
                </c:pt>
              </c:numCache>
            </c:numRef>
          </c:val>
          <c:extLst xmlns:c16r2="http://schemas.microsoft.com/office/drawing/2015/06/chart">
            <c:ext xmlns:c16="http://schemas.microsoft.com/office/drawing/2014/chart" uri="{C3380CC4-5D6E-409C-BE32-E72D297353CC}">
              <c16:uniqueId val="{00000004-2600-4B54-86C9-FA83830E138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2600-4B54-86C9-FA83830E138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2600-4B54-86C9-FA83830E138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3615</c:v>
                </c:pt>
                <c:pt idx="3">
                  <c:v>3716</c:v>
                </c:pt>
                <c:pt idx="6">
                  <c:v>3607</c:v>
                </c:pt>
                <c:pt idx="9">
                  <c:v>3570</c:v>
                </c:pt>
                <c:pt idx="12">
                  <c:v>3376</c:v>
                </c:pt>
              </c:numCache>
            </c:numRef>
          </c:val>
          <c:extLst xmlns:c16r2="http://schemas.microsoft.com/office/drawing/2015/06/chart">
            <c:ext xmlns:c16="http://schemas.microsoft.com/office/drawing/2014/chart" uri="{C3380CC4-5D6E-409C-BE32-E72D297353CC}">
              <c16:uniqueId val="{00000007-2600-4B54-86C9-FA83830E1386}"/>
            </c:ext>
          </c:extLst>
        </c:ser>
        <c:dLbls>
          <c:showLegendKey val="0"/>
          <c:showVal val="0"/>
          <c:showCatName val="0"/>
          <c:showSerName val="0"/>
          <c:showPercent val="0"/>
          <c:showBubbleSize val="0"/>
        </c:dLbls>
        <c:gapWidth val="100"/>
        <c:overlap val="100"/>
        <c:axId val="304338432"/>
        <c:axId val="30434035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1229</c:v>
                </c:pt>
                <c:pt idx="2">
                  <c:v>#N/A</c:v>
                </c:pt>
                <c:pt idx="3">
                  <c:v>#N/A</c:v>
                </c:pt>
                <c:pt idx="4">
                  <c:v>1309</c:v>
                </c:pt>
                <c:pt idx="5">
                  <c:v>#N/A</c:v>
                </c:pt>
                <c:pt idx="6">
                  <c:v>#N/A</c:v>
                </c:pt>
                <c:pt idx="7">
                  <c:v>1103</c:v>
                </c:pt>
                <c:pt idx="8">
                  <c:v>#N/A</c:v>
                </c:pt>
                <c:pt idx="9">
                  <c:v>#N/A</c:v>
                </c:pt>
                <c:pt idx="10">
                  <c:v>1135</c:v>
                </c:pt>
                <c:pt idx="11">
                  <c:v>#N/A</c:v>
                </c:pt>
                <c:pt idx="12">
                  <c:v>#N/A</c:v>
                </c:pt>
                <c:pt idx="13">
                  <c:v>1050</c:v>
                </c:pt>
                <c:pt idx="14">
                  <c:v>#N/A</c:v>
                </c:pt>
              </c:numCache>
            </c:numRef>
          </c:val>
          <c:smooth val="0"/>
          <c:extLst xmlns:c16r2="http://schemas.microsoft.com/office/drawing/2015/06/chart">
            <c:ext xmlns:c16="http://schemas.microsoft.com/office/drawing/2014/chart" uri="{C3380CC4-5D6E-409C-BE32-E72D297353CC}">
              <c16:uniqueId val="{00000008-2600-4B54-86C9-FA83830E1386}"/>
            </c:ext>
          </c:extLst>
        </c:ser>
        <c:dLbls>
          <c:showLegendKey val="0"/>
          <c:showVal val="0"/>
          <c:showCatName val="0"/>
          <c:showSerName val="0"/>
          <c:showPercent val="0"/>
          <c:showBubbleSize val="0"/>
        </c:dLbls>
        <c:marker val="1"/>
        <c:smooth val="0"/>
        <c:axId val="304338432"/>
        <c:axId val="304340352"/>
      </c:lineChart>
      <c:catAx>
        <c:axId val="3043384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04340352"/>
        <c:crosses val="autoZero"/>
        <c:auto val="1"/>
        <c:lblAlgn val="ctr"/>
        <c:lblOffset val="100"/>
        <c:tickLblSkip val="1"/>
        <c:tickMarkSkip val="1"/>
        <c:noMultiLvlLbl val="0"/>
      </c:catAx>
      <c:valAx>
        <c:axId val="30434035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043384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31369</c:v>
                </c:pt>
                <c:pt idx="5">
                  <c:v>30647</c:v>
                </c:pt>
                <c:pt idx="8">
                  <c:v>29596</c:v>
                </c:pt>
                <c:pt idx="11">
                  <c:v>28537</c:v>
                </c:pt>
                <c:pt idx="14">
                  <c:v>28203</c:v>
                </c:pt>
              </c:numCache>
            </c:numRef>
          </c:val>
          <c:extLst xmlns:c16r2="http://schemas.microsoft.com/office/drawing/2015/06/chart">
            <c:ext xmlns:c16="http://schemas.microsoft.com/office/drawing/2014/chart" uri="{C3380CC4-5D6E-409C-BE32-E72D297353CC}">
              <c16:uniqueId val="{00000000-EB55-4FD0-A86E-5CCF52ED450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8961</c:v>
                </c:pt>
                <c:pt idx="5">
                  <c:v>9900</c:v>
                </c:pt>
                <c:pt idx="8">
                  <c:v>10174</c:v>
                </c:pt>
                <c:pt idx="11">
                  <c:v>10559</c:v>
                </c:pt>
                <c:pt idx="14">
                  <c:v>10577</c:v>
                </c:pt>
              </c:numCache>
            </c:numRef>
          </c:val>
          <c:extLst xmlns:c16r2="http://schemas.microsoft.com/office/drawing/2015/06/chart">
            <c:ext xmlns:c16="http://schemas.microsoft.com/office/drawing/2014/chart" uri="{C3380CC4-5D6E-409C-BE32-E72D297353CC}">
              <c16:uniqueId val="{00000001-EB55-4FD0-A86E-5CCF52ED450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6998</c:v>
                </c:pt>
                <c:pt idx="5">
                  <c:v>9092</c:v>
                </c:pt>
                <c:pt idx="8">
                  <c:v>11585</c:v>
                </c:pt>
                <c:pt idx="11">
                  <c:v>13502</c:v>
                </c:pt>
                <c:pt idx="14">
                  <c:v>13396</c:v>
                </c:pt>
              </c:numCache>
            </c:numRef>
          </c:val>
          <c:extLst xmlns:c16r2="http://schemas.microsoft.com/office/drawing/2015/06/chart">
            <c:ext xmlns:c16="http://schemas.microsoft.com/office/drawing/2014/chart" uri="{C3380CC4-5D6E-409C-BE32-E72D297353CC}">
              <c16:uniqueId val="{00000002-EB55-4FD0-A86E-5CCF52ED450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EB55-4FD0-A86E-5CCF52ED450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EB55-4FD0-A86E-5CCF52ED450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EB55-4FD0-A86E-5CCF52ED450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3337</c:v>
                </c:pt>
                <c:pt idx="3">
                  <c:v>3079</c:v>
                </c:pt>
                <c:pt idx="6">
                  <c:v>2822</c:v>
                </c:pt>
                <c:pt idx="9">
                  <c:v>2965</c:v>
                </c:pt>
                <c:pt idx="12">
                  <c:v>3559</c:v>
                </c:pt>
              </c:numCache>
            </c:numRef>
          </c:val>
          <c:extLst xmlns:c16r2="http://schemas.microsoft.com/office/drawing/2015/06/chart">
            <c:ext xmlns:c16="http://schemas.microsoft.com/office/drawing/2014/chart" uri="{C3380CC4-5D6E-409C-BE32-E72D297353CC}">
              <c16:uniqueId val="{00000006-EB55-4FD0-A86E-5CCF52ED450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7-EB55-4FD0-A86E-5CCF52ED450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9237</c:v>
                </c:pt>
                <c:pt idx="3">
                  <c:v>8745</c:v>
                </c:pt>
                <c:pt idx="6">
                  <c:v>8783</c:v>
                </c:pt>
                <c:pt idx="9">
                  <c:v>8530</c:v>
                </c:pt>
                <c:pt idx="12">
                  <c:v>8134</c:v>
                </c:pt>
              </c:numCache>
            </c:numRef>
          </c:val>
          <c:extLst xmlns:c16r2="http://schemas.microsoft.com/office/drawing/2015/06/chart">
            <c:ext xmlns:c16="http://schemas.microsoft.com/office/drawing/2014/chart" uri="{C3380CC4-5D6E-409C-BE32-E72D297353CC}">
              <c16:uniqueId val="{00000008-EB55-4FD0-A86E-5CCF52ED450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678</c:v>
                </c:pt>
                <c:pt idx="3">
                  <c:v>587</c:v>
                </c:pt>
                <c:pt idx="6">
                  <c:v>504</c:v>
                </c:pt>
                <c:pt idx="9">
                  <c:v>425</c:v>
                </c:pt>
                <c:pt idx="12">
                  <c:v>352</c:v>
                </c:pt>
              </c:numCache>
            </c:numRef>
          </c:val>
          <c:extLst xmlns:c16r2="http://schemas.microsoft.com/office/drawing/2015/06/chart">
            <c:ext xmlns:c16="http://schemas.microsoft.com/office/drawing/2014/chart" uri="{C3380CC4-5D6E-409C-BE32-E72D297353CC}">
              <c16:uniqueId val="{00000009-EB55-4FD0-A86E-5CCF52ED450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37875</c:v>
                </c:pt>
                <c:pt idx="3">
                  <c:v>37542</c:v>
                </c:pt>
                <c:pt idx="6">
                  <c:v>36249</c:v>
                </c:pt>
                <c:pt idx="9">
                  <c:v>36041</c:v>
                </c:pt>
                <c:pt idx="12">
                  <c:v>35698</c:v>
                </c:pt>
              </c:numCache>
            </c:numRef>
          </c:val>
          <c:extLst xmlns:c16r2="http://schemas.microsoft.com/office/drawing/2015/06/chart">
            <c:ext xmlns:c16="http://schemas.microsoft.com/office/drawing/2014/chart" uri="{C3380CC4-5D6E-409C-BE32-E72D297353CC}">
              <c16:uniqueId val="{0000000A-EB55-4FD0-A86E-5CCF52ED450C}"/>
            </c:ext>
          </c:extLst>
        </c:ser>
        <c:dLbls>
          <c:showLegendKey val="0"/>
          <c:showVal val="0"/>
          <c:showCatName val="0"/>
          <c:showSerName val="0"/>
          <c:showPercent val="0"/>
          <c:showBubbleSize val="0"/>
        </c:dLbls>
        <c:gapWidth val="100"/>
        <c:overlap val="100"/>
        <c:axId val="304812800"/>
        <c:axId val="30481472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3799</c:v>
                </c:pt>
                <c:pt idx="2">
                  <c:v>#N/A</c:v>
                </c:pt>
                <c:pt idx="3">
                  <c:v>#N/A</c:v>
                </c:pt>
                <c:pt idx="4">
                  <c:v>315</c:v>
                </c:pt>
                <c:pt idx="5">
                  <c:v>#N/A</c:v>
                </c:pt>
                <c:pt idx="6">
                  <c:v>#N/A</c:v>
                </c:pt>
                <c:pt idx="7">
                  <c:v>0</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EB55-4FD0-A86E-5CCF52ED450C}"/>
            </c:ext>
          </c:extLst>
        </c:ser>
        <c:dLbls>
          <c:showLegendKey val="0"/>
          <c:showVal val="0"/>
          <c:showCatName val="0"/>
          <c:showSerName val="0"/>
          <c:showPercent val="0"/>
          <c:showBubbleSize val="0"/>
        </c:dLbls>
        <c:marker val="1"/>
        <c:smooth val="0"/>
        <c:axId val="304812800"/>
        <c:axId val="304814720"/>
      </c:lineChart>
      <c:catAx>
        <c:axId val="3048128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304814720"/>
        <c:crosses val="autoZero"/>
        <c:auto val="1"/>
        <c:lblAlgn val="ctr"/>
        <c:lblOffset val="100"/>
        <c:tickLblSkip val="1"/>
        <c:tickMarkSkip val="1"/>
        <c:noMultiLvlLbl val="0"/>
      </c:catAx>
      <c:valAx>
        <c:axId val="3048147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048128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3171</c:v>
                </c:pt>
                <c:pt idx="1">
                  <c:v>3227</c:v>
                </c:pt>
                <c:pt idx="2">
                  <c:v>3776</c:v>
                </c:pt>
              </c:numCache>
            </c:numRef>
          </c:val>
          <c:extLst xmlns:c16r2="http://schemas.microsoft.com/office/drawing/2015/06/chart">
            <c:ext xmlns:c16="http://schemas.microsoft.com/office/drawing/2014/chart" uri="{C3380CC4-5D6E-409C-BE32-E72D297353CC}">
              <c16:uniqueId val="{00000000-68CF-4438-8D8F-3707D876090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1683</c:v>
                </c:pt>
                <c:pt idx="1">
                  <c:v>1848</c:v>
                </c:pt>
                <c:pt idx="2">
                  <c:v>1802</c:v>
                </c:pt>
              </c:numCache>
            </c:numRef>
          </c:val>
          <c:extLst xmlns:c16r2="http://schemas.microsoft.com/office/drawing/2015/06/chart">
            <c:ext xmlns:c16="http://schemas.microsoft.com/office/drawing/2014/chart" uri="{C3380CC4-5D6E-409C-BE32-E72D297353CC}">
              <c16:uniqueId val="{00000001-68CF-4438-8D8F-3707D876090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3069</c:v>
                </c:pt>
                <c:pt idx="1">
                  <c:v>3210</c:v>
                </c:pt>
                <c:pt idx="2">
                  <c:v>3653</c:v>
                </c:pt>
              </c:numCache>
            </c:numRef>
          </c:val>
          <c:extLst xmlns:c16r2="http://schemas.microsoft.com/office/drawing/2015/06/chart">
            <c:ext xmlns:c16="http://schemas.microsoft.com/office/drawing/2014/chart" uri="{C3380CC4-5D6E-409C-BE32-E72D297353CC}">
              <c16:uniqueId val="{00000002-68CF-4438-8D8F-3707D8760906}"/>
            </c:ext>
          </c:extLst>
        </c:ser>
        <c:dLbls>
          <c:showLegendKey val="0"/>
          <c:showVal val="0"/>
          <c:showCatName val="0"/>
          <c:showSerName val="0"/>
          <c:showPercent val="0"/>
          <c:showBubbleSize val="0"/>
        </c:dLbls>
        <c:gapWidth val="120"/>
        <c:overlap val="100"/>
        <c:axId val="304396160"/>
        <c:axId val="304397696"/>
      </c:barChart>
      <c:catAx>
        <c:axId val="3043961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04397696"/>
        <c:crosses val="autoZero"/>
        <c:auto val="1"/>
        <c:lblAlgn val="ctr"/>
        <c:lblOffset val="100"/>
        <c:tickLblSkip val="1"/>
        <c:tickMarkSkip val="1"/>
        <c:noMultiLvlLbl val="0"/>
      </c:catAx>
      <c:valAx>
        <c:axId val="30439769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043961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{722ACAB8-85E4-4B01-985F-376865F4485D}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B33-4961-8419-3BD8DB7FE5F9}"/>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{DD4FE713-9C9A-423F-9FFA-4C03DF32D099}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B33-4961-8419-3BD8DB7FE5F9}"/>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{F8D8BBD3-2345-4439-B82C-151A01E1F303}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B33-4961-8419-3BD8DB7FE5F9}"/>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{2E5C4D3D-421A-494A-8AC8-05935CE78CFF}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B33-4961-8419-3BD8DB7FE5F9}"/>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{05FCD81B-1C51-4118-BBCA-17D41ABF1530}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B33-4961-8419-3BD8DB7FE5F9}"/>
                </c:ext>
              </c:extLst>
            </c:dLbl>
            <c:dLbl>
              <c:idx val="8"/>
              <c:layout/>
              <c:tx>
                <c:strRef>
                  <c:f>公会計指標分析・財政指標組合せ分析表!$BX$50</c:f>
                  <c:strCache>
                    <c:ptCount val="1"/>
                    <c:pt idx="0">
                      <c:v>R03</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{B94201A6-C585-45F3-9614-0CC3F607A56E}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B33-4961-8419-3BD8DB7FE5F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{2E7F1E9C-10E6-4129-9A83-7411490E56A4}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B33-4961-8419-3BD8DB7FE5F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{6B0AED0C-2CAB-4D2A-B4BE-A9D5B1097254}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B33-4961-8419-3BD8DB7FE5F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{19DBBC6B-00FB-4956-97C6-7E00A89615FB}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B33-4961-8419-3BD8DB7FE5F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80.900000000000006</c:v>
                </c:pt>
                <c:pt idx="8">
                  <c:v>81.3</c:v>
                </c:pt>
                <c:pt idx="16">
                  <c:v>81.2</c:v>
                </c:pt>
                <c:pt idx="24">
                  <c:v>81</c:v>
                </c:pt>
                <c:pt idx="32">
                  <c:v>81.2</c:v>
                </c:pt>
              </c:numCache>
            </c:numRef>
          </c:xVal>
          <c:yVal>
            <c:numRef>
              <c:f>公会計指標分析・財政指標組合せ分析表!$BP$51:$DC$51</c:f>
              <c:numCache>
                <c:formatCode>#,##0.0;"▲ "#,##0.0</c:formatCode>
                <c:ptCount val="40"/>
                <c:pt idx="0">
                  <c:v>16.8</c:v>
                </c:pt>
                <c:pt idx="8">
                  <c:v>1.3</c:v>
                </c:pt>
              </c:numCache>
            </c:numRef>
          </c:yVal>
          <c:smooth val="0"/>
          <c:extLst xmlns:c16r2="http://schemas.microsoft.com/office/drawing/2015/06/chart">
            <c:ext xmlns:c16="http://schemas.microsoft.com/office/drawing/2014/chart" uri="{C3380CC4-5D6E-409C-BE32-E72D297353CC}">
              <c16:uniqueId val="{00000009-8B33-4961-8419-3BD8DB7FE5F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{66B8635E-092B-4D80-BE69-D7FEC2F427B8}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B33-4961-8419-3BD8DB7FE5F9}"/>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{375AD5D7-517D-4458-91C9-CF380F67E21B}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B33-4961-8419-3BD8DB7FE5F9}"/>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{53DBBC5F-9C23-4F43-8B83-9520DCFA9502}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B33-4961-8419-3BD8DB7FE5F9}"/>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{1490C949-05DD-4FAD-BCE0-90B671228433}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B33-4961-8419-3BD8DB7FE5F9}"/>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{BC4B1611-BA21-4887-B665-15D9984945C1}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B33-4961-8419-3BD8DB7FE5F9}"/>
                </c:ext>
              </c:extLst>
            </c:dLbl>
            <c:dLbl>
              <c:idx val="8"/>
              <c:layout>
                <c:manualLayout>
                  <c:x val="-2.9929701030618594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{76113C27-4013-4751-829D-53A2737D12CE}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B33-4961-8419-3BD8DB7FE5F9}"/>
                </c:ext>
              </c:extLst>
            </c:dLbl>
            <c:dLbl>
              <c:idx val="16"/>
              <c:layout>
                <c:manualLayout>
                  <c:x val="-3.4101800269849727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{CB6FD04D-5DA9-4E7E-B412-BCFFE265C72B}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B33-4961-8419-3BD8DB7FE5F9}"/>
                </c:ext>
              </c:extLst>
            </c:dLbl>
            <c:dLbl>
              <c:idx val="24"/>
              <c:layout>
                <c:manualLayout>
                  <c:x val="-2.7070447203257766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{8C8DCAE7-544C-4417-B26F-6D9F1C06662B}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B33-4961-8419-3BD8DB7FE5F9}"/>
                </c:ext>
              </c:extLst>
            </c:dLbl>
            <c:dLbl>
              <c:idx val="32"/>
              <c:layout>
                <c:manualLayout>
                  <c:x val="-3.6961054097210552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{47AAB497-5906-45DD-A043-59FADEC150C0}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B33-4961-8419-3BD8DB7FE5F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8B33-4961-8419-3BD8DB7FE5F9}"/>
            </c:ext>
          </c:extLst>
        </c:ser>
        <c:dLbls>
          <c:showLegendKey val="0"/>
          <c:showVal val="1"/>
          <c:showCatName val="0"/>
          <c:showSerName val="0"/>
          <c:showPercent val="0"/>
          <c:showBubbleSize val="0"/>
        </c:dLbls>
        <c:axId val="178644096"/>
        <c:axId val="178646016"/>
      </c:scatterChart>
      <c:valAx>
        <c:axId val="178644096"/>
        <c:scaling>
          <c:orientation val="maxMin"/>
          <c:max val="9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78646016"/>
        <c:crosses val="autoZero"/>
        <c:crossBetween val="midCat"/>
      </c:valAx>
      <c:valAx>
        <c:axId val="178646016"/>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78644096"/>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{C4878F5F-EA74-49C2-89B7-CF6E38CB47E9}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09A-467C-97BA-168EB74A6F27}"/>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{23F077D2-0F95-4AC9-8073-B05170859528}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09A-467C-97BA-168EB74A6F27}"/>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{DC8391DC-4E4C-4BE0-A445-DD84CC589C27}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09A-467C-97BA-168EB74A6F27}"/>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{FB2F0A4B-2C8F-4FF5-8D57-71EEA476C98E}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09A-467C-97BA-168EB74A6F27}"/>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{333CD50D-3715-4711-A53A-7C9B20ACAF87}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09A-467C-97BA-168EB74A6F2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{619C120F-4CEA-4CAB-8519-8F068052D0B7}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09A-467C-97BA-168EB74A6F2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{81A8533C-3C04-4FA0-8DDC-DB5ADB5EE921}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09A-467C-97BA-168EB74A6F2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{C2295243-C97B-443F-8373-0DF663276CC1}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09A-467C-97BA-168EB74A6F2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{9153F116-00E1-47FD-A62A-F6E221300863}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09A-467C-97BA-168EB74A6F2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6.3</c:v>
                </c:pt>
                <c:pt idx="8">
                  <c:v>5.6</c:v>
                </c:pt>
                <c:pt idx="16">
                  <c:v>5.0999999999999996</c:v>
                </c:pt>
                <c:pt idx="24">
                  <c:v>4.8</c:v>
                </c:pt>
                <c:pt idx="32">
                  <c:v>4.4000000000000004</c:v>
                </c:pt>
              </c:numCache>
            </c:numRef>
          </c:xVal>
          <c:yVal>
            <c:numRef>
              <c:f>公会計指標分析・財政指標組合せ分析表!$BP$73:$DC$73</c:f>
              <c:numCache>
                <c:formatCode>#,##0.0;"▲ "#,##0.0</c:formatCode>
                <c:ptCount val="40"/>
                <c:pt idx="0">
                  <c:v>16.8</c:v>
                </c:pt>
                <c:pt idx="8">
                  <c:v>1.3</c:v>
                </c:pt>
              </c:numCache>
            </c:numRef>
          </c:yVal>
          <c:smooth val="0"/>
          <c:extLst xmlns:c16r2="http://schemas.microsoft.com/office/drawing/2015/06/chart">
            <c:ext xmlns:c16="http://schemas.microsoft.com/office/drawing/2014/chart" uri="{C3380CC4-5D6E-409C-BE32-E72D297353CC}">
              <c16:uniqueId val="{00000009-D09A-467C-97BA-168EB74A6F2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{C2A24532-7BB6-432C-9540-C77003C690CE}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09A-467C-97BA-168EB74A6F2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{914AB4A8-0B23-4865-8B21-A9146F7C0A37}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09A-467C-97BA-168EB74A6F27}"/>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{111A6EC6-208A-4A40-9E80-1F26D4F238D9}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09A-467C-97BA-168EB74A6F27}"/>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{C7219319-B4D1-4218-8F0E-3EA11626E4BE}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09A-467C-97BA-168EB74A6F27}"/>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{5068EADB-EC01-4819-BFF1-D9A551612547}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09A-467C-97BA-168EB74A6F27}"/>
                </c:ext>
              </c:extLst>
            </c:dLbl>
            <c:dLbl>
              <c:idx val="8"/>
              <c:layout>
                <c:manualLayout>
                  <c:x val="-2.8829840147400729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{9C05DDCC-433B-45EE-8640-3CDEC62F8C09}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09A-467C-97BA-168EB74A6F27}"/>
                </c:ext>
              </c:extLst>
            </c:dLbl>
            <c:dLbl>
              <c:idx val="16"/>
              <c:layout>
                <c:manualLayout>
                  <c:x val="-3.4310845302750505E-2"/>
                  <c:y val="-0.1001101440023234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{5920619C-E6C0-4A60-8745-1FAD8653FF32}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09A-467C-97BA-168EB74A6F27}"/>
                </c:ext>
              </c:extLst>
            </c:dLbl>
            <c:dLbl>
              <c:idx val="24"/>
              <c:layout>
                <c:manualLayout>
                  <c:x val="-3.1570342725075584E-2"/>
                  <c:y val="-2.464900161448644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{D86F2055-3CC2-4FF8-A81C-B453E6129317}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09A-467C-97BA-168EB74A6F27}"/>
                </c:ext>
              </c:extLst>
            </c:dLbl>
            <c:dLbl>
              <c:idx val="32"/>
              <c:layout>
                <c:manualLayout>
                  <c:x val="-3.1570342725075584E-2"/>
                  <c:y val="-6.24904531590025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{30FA420E-31FE-4582-97C6-BB669849C7BE}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09A-467C-97BA-168EB74A6F2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D09A-467C-97BA-168EB74A6F27}"/>
            </c:ext>
          </c:extLst>
        </c:ser>
        <c:dLbls>
          <c:showLegendKey val="0"/>
          <c:showVal val="1"/>
          <c:showCatName val="0"/>
          <c:showSerName val="0"/>
          <c:showPercent val="0"/>
          <c:showBubbleSize val="0"/>
        </c:dLbls>
        <c:axId val="233136512"/>
        <c:axId val="233138432"/>
      </c:scatterChart>
      <c:valAx>
        <c:axId val="233136512"/>
        <c:scaling>
          <c:orientation val="maxMin"/>
          <c:max val="7"/>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33138432"/>
        <c:crosses val="autoZero"/>
        <c:crossBetween val="midCat"/>
      </c:valAx>
      <c:valAx>
        <c:axId val="233138432"/>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233136512"/>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118,055
116,960
187.38
57,723,900
56,219,272
1,382,072
28,199,510
35,697,981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企業立地が少ないことなどの影響で、歳入全体のうち固定資産税・法人市民税を含む市税の占める割合が</a:t>
          </a:r>
          <a:r>
            <a:rPr kumimoji="1" lang="en-US" altLang="ja-JP" sz="1300">
              <a:latin typeface="ＭＳ Ｐゴシック" panose="020B0600070205080204" pitchFamily="50" charset="-128"/>
              <a:ea typeface="ＭＳ Ｐゴシック" panose="020B0600070205080204" pitchFamily="50" charset="-128"/>
            </a:rPr>
            <a:t>22.3%</a:t>
          </a:r>
          <a:r>
            <a:rPr kumimoji="1" lang="ja-JP" altLang="en-US" sz="1300">
              <a:latin typeface="ＭＳ Ｐゴシック" panose="020B0600070205080204" pitchFamily="50" charset="-128"/>
              <a:ea typeface="ＭＳ Ｐゴシック" panose="020B0600070205080204" pitchFamily="50" charset="-128"/>
            </a:rPr>
            <a:t>と少なく（人口一人当たりの市税は</a:t>
          </a:r>
          <a:r>
            <a:rPr kumimoji="1" lang="en-US" altLang="ja-JP" sz="1300">
              <a:latin typeface="ＭＳ Ｐゴシック" panose="020B0600070205080204" pitchFamily="50" charset="-128"/>
              <a:ea typeface="ＭＳ Ｐゴシック" panose="020B0600070205080204" pitchFamily="50" charset="-128"/>
            </a:rPr>
            <a:t>109,138</a:t>
          </a:r>
          <a:r>
            <a:rPr kumimoji="1" lang="ja-JP" altLang="en-US" sz="1300">
              <a:latin typeface="ＭＳ Ｐゴシック" panose="020B0600070205080204" pitchFamily="50" charset="-128"/>
              <a:ea typeface="ＭＳ Ｐゴシック" panose="020B0600070205080204" pitchFamily="50" charset="-128"/>
            </a:rPr>
            <a:t>円）、財政力指数は前年度と同じ</a:t>
          </a:r>
          <a:r>
            <a:rPr kumimoji="1" lang="en-US" altLang="ja-JP" sz="1300">
              <a:latin typeface="ＭＳ Ｐゴシック" panose="020B0600070205080204" pitchFamily="50" charset="-128"/>
              <a:ea typeface="ＭＳ Ｐゴシック" panose="020B0600070205080204" pitchFamily="50" charset="-128"/>
            </a:rPr>
            <a:t>0.52</a:t>
          </a:r>
          <a:r>
            <a:rPr kumimoji="1" lang="ja-JP" altLang="en-US" sz="1300">
              <a:latin typeface="ＭＳ Ｐゴシック" panose="020B0600070205080204" pitchFamily="50" charset="-128"/>
              <a:ea typeface="ＭＳ Ｐゴシック" panose="020B0600070205080204" pitchFamily="50" charset="-128"/>
            </a:rPr>
            <a:t>であるものの、類似団体と比較して低い水準となっている。</a:t>
          </a:r>
        </a:p>
        <a:p>
          <a:r>
            <a:rPr kumimoji="1" lang="ja-JP" altLang="en-US" sz="1300">
              <a:latin typeface="ＭＳ Ｐゴシック" panose="020B0600070205080204" pitchFamily="50" charset="-128"/>
              <a:ea typeface="ＭＳ Ｐゴシック" panose="020B0600070205080204" pitchFamily="50" charset="-128"/>
            </a:rPr>
            <a:t>　子育て施策や教育関係施策等により人口減少対策に取り組むほか、税等徴収業務の強化、積極的な企業誘致等、歳入確保に努める。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96157</xdr:rowOff>
    </xdr:from>
    <xdr:to>
      <xdr:col>23</xdr:col>
      <xdr:colOff>133350</xdr:colOff>
      <xdr:row>44</xdr:row>
      <xdr:rowOff>96157</xdr:rowOff>
    </xdr:to>
    <xdr:cxnSp macro="">
      <xdr:nvCxnSpPr>
        <xdr:cNvPr id="71" name="直線コネクタ 70"/>
        <xdr:cNvCxnSpPr/>
      </xdr:nvCxnSpPr>
      <xdr:spPr>
        <a:xfrm>
          <a:off x="4114800" y="76399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61685</xdr:rowOff>
    </xdr:from>
    <xdr:to>
      <xdr:col>19</xdr:col>
      <xdr:colOff>133350</xdr:colOff>
      <xdr:row>44</xdr:row>
      <xdr:rowOff>96157</xdr:rowOff>
    </xdr:to>
    <xdr:cxnSp macro="">
      <xdr:nvCxnSpPr>
        <xdr:cNvPr id="74" name="直線コネクタ 73"/>
        <xdr:cNvCxnSpPr/>
      </xdr:nvCxnSpPr>
      <xdr:spPr>
        <a:xfrm>
          <a:off x="3225800" y="76054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44450</xdr:rowOff>
    </xdr:from>
    <xdr:to>
      <xdr:col>15</xdr:col>
      <xdr:colOff>82550</xdr:colOff>
      <xdr:row>44</xdr:row>
      <xdr:rowOff>61685</xdr:rowOff>
    </xdr:to>
    <xdr:cxnSp macro="">
      <xdr:nvCxnSpPr>
        <xdr:cNvPr id="77" name="直線コネクタ 76"/>
        <xdr:cNvCxnSpPr/>
      </xdr:nvCxnSpPr>
      <xdr:spPr>
        <a:xfrm>
          <a:off x="2336800" y="758825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27215</xdr:rowOff>
    </xdr:from>
    <xdr:to>
      <xdr:col>11</xdr:col>
      <xdr:colOff>31750</xdr:colOff>
      <xdr:row>44</xdr:row>
      <xdr:rowOff>44450</xdr:rowOff>
    </xdr:to>
    <xdr:cxnSp macro="">
      <xdr:nvCxnSpPr>
        <xdr:cNvPr id="80" name="直線コネクタ 79"/>
        <xdr:cNvCxnSpPr/>
      </xdr:nvCxnSpPr>
      <xdr:spPr>
        <a:xfrm>
          <a:off x="1447800" y="75710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84" name="テキスト ボックス 83"/>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45357</xdr:rowOff>
    </xdr:from>
    <xdr:to>
      <xdr:col>23</xdr:col>
      <xdr:colOff>184150</xdr:colOff>
      <xdr:row>44</xdr:row>
      <xdr:rowOff>146957</xdr:rowOff>
    </xdr:to>
    <xdr:sp macro="" textlink="">
      <xdr:nvSpPr>
        <xdr:cNvPr id="90" name="楕円 89"/>
        <xdr:cNvSpPr/>
      </xdr:nvSpPr>
      <xdr:spPr>
        <a:xfrm>
          <a:off x="49022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112684</xdr:rowOff>
    </xdr:from>
    <xdr:ext cx="762000" cy="259045"/>
    <xdr:sp macro="" textlink="">
      <xdr:nvSpPr>
        <xdr:cNvPr id="91" name="財政力該当値テキスト"/>
        <xdr:cNvSpPr txBox="1"/>
      </xdr:nvSpPr>
      <xdr:spPr>
        <a:xfrm>
          <a:off x="5041900" y="748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45357</xdr:rowOff>
    </xdr:from>
    <xdr:to>
      <xdr:col>19</xdr:col>
      <xdr:colOff>184150</xdr:colOff>
      <xdr:row>44</xdr:row>
      <xdr:rowOff>146957</xdr:rowOff>
    </xdr:to>
    <xdr:sp macro="" textlink="">
      <xdr:nvSpPr>
        <xdr:cNvPr id="92" name="楕円 91"/>
        <xdr:cNvSpPr/>
      </xdr:nvSpPr>
      <xdr:spPr>
        <a:xfrm>
          <a:off x="4064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131734</xdr:rowOff>
    </xdr:from>
    <xdr:ext cx="736600" cy="259045"/>
    <xdr:sp macro="" textlink="">
      <xdr:nvSpPr>
        <xdr:cNvPr id="93" name="テキスト ボックス 92"/>
        <xdr:cNvSpPr txBox="1"/>
      </xdr:nvSpPr>
      <xdr:spPr>
        <a:xfrm>
          <a:off x="3733800" y="7675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10885</xdr:rowOff>
    </xdr:from>
    <xdr:to>
      <xdr:col>15</xdr:col>
      <xdr:colOff>133350</xdr:colOff>
      <xdr:row>44</xdr:row>
      <xdr:rowOff>112485</xdr:rowOff>
    </xdr:to>
    <xdr:sp macro="" textlink="">
      <xdr:nvSpPr>
        <xdr:cNvPr id="94" name="楕円 93"/>
        <xdr:cNvSpPr/>
      </xdr:nvSpPr>
      <xdr:spPr>
        <a:xfrm>
          <a:off x="3175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97262</xdr:rowOff>
    </xdr:from>
    <xdr:ext cx="762000" cy="259045"/>
    <xdr:sp macro="" textlink="">
      <xdr:nvSpPr>
        <xdr:cNvPr id="95" name="テキスト ボックス 94"/>
        <xdr:cNvSpPr txBox="1"/>
      </xdr:nvSpPr>
      <xdr:spPr>
        <a:xfrm>
          <a:off x="2844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165100</xdr:rowOff>
    </xdr:from>
    <xdr:to>
      <xdr:col>11</xdr:col>
      <xdr:colOff>82550</xdr:colOff>
      <xdr:row>44</xdr:row>
      <xdr:rowOff>95250</xdr:rowOff>
    </xdr:to>
    <xdr:sp macro="" textlink="">
      <xdr:nvSpPr>
        <xdr:cNvPr id="96" name="楕円 95"/>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80027</xdr:rowOff>
    </xdr:from>
    <xdr:ext cx="762000" cy="259045"/>
    <xdr:sp macro="" textlink="">
      <xdr:nvSpPr>
        <xdr:cNvPr id="97" name="テキスト ボックス 96"/>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147865</xdr:rowOff>
    </xdr:from>
    <xdr:to>
      <xdr:col>7</xdr:col>
      <xdr:colOff>31750</xdr:colOff>
      <xdr:row>44</xdr:row>
      <xdr:rowOff>78015</xdr:rowOff>
    </xdr:to>
    <xdr:sp macro="" textlink="">
      <xdr:nvSpPr>
        <xdr:cNvPr id="98" name="楕円 97"/>
        <xdr:cNvSpPr/>
      </xdr:nvSpPr>
      <xdr:spPr>
        <a:xfrm>
          <a:off x="1397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62792</xdr:rowOff>
    </xdr:from>
    <xdr:ext cx="762000" cy="259045"/>
    <xdr:sp macro="" textlink="">
      <xdr:nvSpPr>
        <xdr:cNvPr id="99" name="テキスト ボックス 98"/>
        <xdr:cNvSpPr txBox="1"/>
      </xdr:nvSpPr>
      <xdr:spPr>
        <a:xfrm>
          <a:off x="1066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年度は普通交付税の増加等により歳入経常一般財源総額が増加し数値が改善したが、令和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年度及び令和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年度はいずれも前年度と比較して固定資産税等自主財源は増加したものの、臨時財政対策債の減少により数値が悪化した。</a:t>
          </a:r>
        </a:p>
        <a:p>
          <a:r>
            <a:rPr kumimoji="1" lang="ja-JP" altLang="en-US" sz="1300">
              <a:latin typeface="ＭＳ Ｐゴシック" panose="020B0600070205080204" pitchFamily="50" charset="-128"/>
              <a:ea typeface="ＭＳ Ｐゴシック" panose="020B0600070205080204" pitchFamily="50" charset="-128"/>
            </a:rPr>
            <a:t>　引き続き予算編成時の歳出削減率目標の設定や事業の統廃合等の見直しにより経常経費の削減を図るとともに、市税等の自主財源確保に努める。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30904</xdr:rowOff>
    </xdr:from>
    <xdr:to>
      <xdr:col>23</xdr:col>
      <xdr:colOff>133350</xdr:colOff>
      <xdr:row>61</xdr:row>
      <xdr:rowOff>30904</xdr:rowOff>
    </xdr:to>
    <xdr:cxnSp macro="">
      <xdr:nvCxnSpPr>
        <xdr:cNvPr id="134" name="直線コネクタ 133"/>
        <xdr:cNvCxnSpPr/>
      </xdr:nvCxnSpPr>
      <xdr:spPr>
        <a:xfrm>
          <a:off x="4114800" y="1048935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5" name="財政構造の弾力性平均値テキスト"/>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89746</xdr:rowOff>
    </xdr:from>
    <xdr:to>
      <xdr:col>19</xdr:col>
      <xdr:colOff>133350</xdr:colOff>
      <xdr:row>61</xdr:row>
      <xdr:rowOff>30904</xdr:rowOff>
    </xdr:to>
    <xdr:cxnSp macro="">
      <xdr:nvCxnSpPr>
        <xdr:cNvPr id="137" name="直線コネクタ 136"/>
        <xdr:cNvCxnSpPr/>
      </xdr:nvCxnSpPr>
      <xdr:spPr>
        <a:xfrm>
          <a:off x="3225800" y="10376746"/>
          <a:ext cx="889000" cy="11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39" name="テキスト ボックス 138"/>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76200</xdr:rowOff>
    </xdr:from>
    <xdr:to>
      <xdr:col>15</xdr:col>
      <xdr:colOff>82550</xdr:colOff>
      <xdr:row>60</xdr:row>
      <xdr:rowOff>89746</xdr:rowOff>
    </xdr:to>
    <xdr:cxnSp macro="">
      <xdr:nvCxnSpPr>
        <xdr:cNvPr id="140" name="直線コネクタ 139"/>
        <xdr:cNvCxnSpPr/>
      </xdr:nvCxnSpPr>
      <xdr:spPr>
        <a:xfrm>
          <a:off x="2336800" y="10191750"/>
          <a:ext cx="889000" cy="18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15681</xdr:rowOff>
    </xdr:from>
    <xdr:ext cx="762000" cy="259045"/>
    <xdr:sp macro="" textlink="">
      <xdr:nvSpPr>
        <xdr:cNvPr id="142" name="テキスト ボックス 141"/>
        <xdr:cNvSpPr txBox="1"/>
      </xdr:nvSpPr>
      <xdr:spPr>
        <a:xfrm>
          <a:off x="2844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76200</xdr:rowOff>
    </xdr:from>
    <xdr:to>
      <xdr:col>11</xdr:col>
      <xdr:colOff>31750</xdr:colOff>
      <xdr:row>61</xdr:row>
      <xdr:rowOff>143510</xdr:rowOff>
    </xdr:to>
    <xdr:cxnSp macro="">
      <xdr:nvCxnSpPr>
        <xdr:cNvPr id="143" name="直線コネクタ 142"/>
        <xdr:cNvCxnSpPr/>
      </xdr:nvCxnSpPr>
      <xdr:spPr>
        <a:xfrm flipV="1">
          <a:off x="1447800" y="10191750"/>
          <a:ext cx="889000" cy="41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109237</xdr:rowOff>
    </xdr:from>
    <xdr:ext cx="762000" cy="259045"/>
    <xdr:sp macro="" textlink="">
      <xdr:nvSpPr>
        <xdr:cNvPr id="145" name="テキスト ボックス 144"/>
        <xdr:cNvSpPr txBox="1"/>
      </xdr:nvSpPr>
      <xdr:spPr>
        <a:xfrm>
          <a:off x="1955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7" name="テキスト ボックス 146"/>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151554</xdr:rowOff>
    </xdr:from>
    <xdr:to>
      <xdr:col>23</xdr:col>
      <xdr:colOff>184150</xdr:colOff>
      <xdr:row>61</xdr:row>
      <xdr:rowOff>81704</xdr:rowOff>
    </xdr:to>
    <xdr:sp macro="" textlink="">
      <xdr:nvSpPr>
        <xdr:cNvPr id="153" name="楕円 152"/>
        <xdr:cNvSpPr/>
      </xdr:nvSpPr>
      <xdr:spPr>
        <a:xfrm>
          <a:off x="4902200" y="1043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168081</xdr:rowOff>
    </xdr:from>
    <xdr:ext cx="762000" cy="259045"/>
    <xdr:sp macro="" textlink="">
      <xdr:nvSpPr>
        <xdr:cNvPr id="154" name="財政構造の弾力性該当値テキスト"/>
        <xdr:cNvSpPr txBox="1"/>
      </xdr:nvSpPr>
      <xdr:spPr>
        <a:xfrm>
          <a:off x="5041900" y="1028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151554</xdr:rowOff>
    </xdr:from>
    <xdr:to>
      <xdr:col>19</xdr:col>
      <xdr:colOff>184150</xdr:colOff>
      <xdr:row>61</xdr:row>
      <xdr:rowOff>81704</xdr:rowOff>
    </xdr:to>
    <xdr:sp macro="" textlink="">
      <xdr:nvSpPr>
        <xdr:cNvPr id="155" name="楕円 154"/>
        <xdr:cNvSpPr/>
      </xdr:nvSpPr>
      <xdr:spPr>
        <a:xfrm>
          <a:off x="4064000" y="1043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91881</xdr:rowOff>
    </xdr:from>
    <xdr:ext cx="736600" cy="259045"/>
    <xdr:sp macro="" textlink="">
      <xdr:nvSpPr>
        <xdr:cNvPr id="156" name="テキスト ボックス 155"/>
        <xdr:cNvSpPr txBox="1"/>
      </xdr:nvSpPr>
      <xdr:spPr>
        <a:xfrm>
          <a:off x="3733800" y="10207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38946</xdr:rowOff>
    </xdr:from>
    <xdr:to>
      <xdr:col>15</xdr:col>
      <xdr:colOff>133350</xdr:colOff>
      <xdr:row>60</xdr:row>
      <xdr:rowOff>140546</xdr:rowOff>
    </xdr:to>
    <xdr:sp macro="" textlink="">
      <xdr:nvSpPr>
        <xdr:cNvPr id="157" name="楕円 156"/>
        <xdr:cNvSpPr/>
      </xdr:nvSpPr>
      <xdr:spPr>
        <a:xfrm>
          <a:off x="3175000" y="1032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150723</xdr:rowOff>
    </xdr:from>
    <xdr:ext cx="762000" cy="259045"/>
    <xdr:sp macro="" textlink="">
      <xdr:nvSpPr>
        <xdr:cNvPr id="158" name="テキスト ボックス 157"/>
        <xdr:cNvSpPr txBox="1"/>
      </xdr:nvSpPr>
      <xdr:spPr>
        <a:xfrm>
          <a:off x="2844800" y="10094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25400</xdr:rowOff>
    </xdr:from>
    <xdr:to>
      <xdr:col>11</xdr:col>
      <xdr:colOff>82550</xdr:colOff>
      <xdr:row>59</xdr:row>
      <xdr:rowOff>127000</xdr:rowOff>
    </xdr:to>
    <xdr:sp macro="" textlink="">
      <xdr:nvSpPr>
        <xdr:cNvPr id="159" name="楕円 158"/>
        <xdr:cNvSpPr/>
      </xdr:nvSpPr>
      <xdr:spPr>
        <a:xfrm>
          <a:off x="2286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137177</xdr:rowOff>
    </xdr:from>
    <xdr:ext cx="762000" cy="259045"/>
    <xdr:sp macro="" textlink="">
      <xdr:nvSpPr>
        <xdr:cNvPr id="160" name="テキスト ボックス 159"/>
        <xdr:cNvSpPr txBox="1"/>
      </xdr:nvSpPr>
      <xdr:spPr>
        <a:xfrm>
          <a:off x="1955800" y="990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92710</xdr:rowOff>
    </xdr:from>
    <xdr:to>
      <xdr:col>7</xdr:col>
      <xdr:colOff>31750</xdr:colOff>
      <xdr:row>62</xdr:row>
      <xdr:rowOff>22860</xdr:rowOff>
    </xdr:to>
    <xdr:sp macro="" textlink="">
      <xdr:nvSpPr>
        <xdr:cNvPr id="161" name="楕円 160"/>
        <xdr:cNvSpPr/>
      </xdr:nvSpPr>
      <xdr:spPr>
        <a:xfrm>
          <a:off x="1397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33037</xdr:rowOff>
    </xdr:from>
    <xdr:ext cx="762000" cy="259045"/>
    <xdr:sp macro="" textlink="">
      <xdr:nvSpPr>
        <xdr:cNvPr id="162" name="テキスト ボックス 161"/>
        <xdr:cNvSpPr txBox="1"/>
      </xdr:nvSpPr>
      <xdr:spPr>
        <a:xfrm>
          <a:off x="1066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[143,958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需用費の節減や委託業務の見直し等により、物件費は類似団体平均よりも低い水準を維持している一方で、除排雪経費を含む維持補修費が高い数値となっている。</a:t>
          </a:r>
        </a:p>
        <a:p>
          <a:r>
            <a:rPr kumimoji="1" lang="ja-JP" altLang="en-US" sz="1300">
              <a:latin typeface="ＭＳ Ｐゴシック" panose="020B0600070205080204" pitchFamily="50" charset="-128"/>
              <a:ea typeface="ＭＳ Ｐゴシック" panose="020B0600070205080204" pitchFamily="50" charset="-128"/>
            </a:rPr>
            <a:t>　今後は、労務単価の上昇や物価高騰に伴う物件費等の増加に加え、老朽化した施設等の維持補修費や庁舎建替えに伴う普通建設費の増加が見込まれ、人口一人当たり人件費・物件費等決算額は増加していくことが予想されるため、業務の効率化や公共施設の統廃合等によりコストの低減を図っていく。</a:t>
          </a: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28338</xdr:rowOff>
    </xdr:from>
    <xdr:to>
      <xdr:col>23</xdr:col>
      <xdr:colOff>133350</xdr:colOff>
      <xdr:row>84</xdr:row>
      <xdr:rowOff>122203</xdr:rowOff>
    </xdr:to>
    <xdr:cxnSp macro="">
      <xdr:nvCxnSpPr>
        <xdr:cNvPr id="197" name="直線コネクタ 196"/>
        <xdr:cNvCxnSpPr/>
      </xdr:nvCxnSpPr>
      <xdr:spPr>
        <a:xfrm>
          <a:off x="4114800" y="14430138"/>
          <a:ext cx="838200" cy="93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28338</xdr:rowOff>
    </xdr:from>
    <xdr:to>
      <xdr:col>19</xdr:col>
      <xdr:colOff>133350</xdr:colOff>
      <xdr:row>84</xdr:row>
      <xdr:rowOff>97256</xdr:rowOff>
    </xdr:to>
    <xdr:cxnSp macro="">
      <xdr:nvCxnSpPr>
        <xdr:cNvPr id="200" name="直線コネクタ 199"/>
        <xdr:cNvCxnSpPr/>
      </xdr:nvCxnSpPr>
      <xdr:spPr>
        <a:xfrm flipV="1">
          <a:off x="3225800" y="14430138"/>
          <a:ext cx="889000" cy="68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2828</xdr:rowOff>
    </xdr:from>
    <xdr:to>
      <xdr:col>15</xdr:col>
      <xdr:colOff>82550</xdr:colOff>
      <xdr:row>84</xdr:row>
      <xdr:rowOff>97256</xdr:rowOff>
    </xdr:to>
    <xdr:cxnSp macro="">
      <xdr:nvCxnSpPr>
        <xdr:cNvPr id="203" name="直線コネクタ 202"/>
        <xdr:cNvCxnSpPr/>
      </xdr:nvCxnSpPr>
      <xdr:spPr>
        <a:xfrm>
          <a:off x="2336800" y="14404628"/>
          <a:ext cx="889000" cy="9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5" name="テキスト ボックス 204"/>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88374</xdr:rowOff>
    </xdr:from>
    <xdr:to>
      <xdr:col>11</xdr:col>
      <xdr:colOff>31750</xdr:colOff>
      <xdr:row>84</xdr:row>
      <xdr:rowOff>2828</xdr:rowOff>
    </xdr:to>
    <xdr:cxnSp macro="">
      <xdr:nvCxnSpPr>
        <xdr:cNvPr id="206" name="直線コネクタ 205"/>
        <xdr:cNvCxnSpPr/>
      </xdr:nvCxnSpPr>
      <xdr:spPr>
        <a:xfrm>
          <a:off x="1447800" y="14318724"/>
          <a:ext cx="889000" cy="85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30311</xdr:rowOff>
    </xdr:from>
    <xdr:ext cx="762000" cy="259045"/>
    <xdr:sp macro="" textlink="">
      <xdr:nvSpPr>
        <xdr:cNvPr id="210" name="テキスト ボックス 209"/>
        <xdr:cNvSpPr txBox="1"/>
      </xdr:nvSpPr>
      <xdr:spPr>
        <a:xfrm>
          <a:off x="1066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71403</xdr:rowOff>
    </xdr:from>
    <xdr:to>
      <xdr:col>23</xdr:col>
      <xdr:colOff>184150</xdr:colOff>
      <xdr:row>85</xdr:row>
      <xdr:rowOff>1553</xdr:rowOff>
    </xdr:to>
    <xdr:sp macro="" textlink="">
      <xdr:nvSpPr>
        <xdr:cNvPr id="216" name="楕円 215"/>
        <xdr:cNvSpPr/>
      </xdr:nvSpPr>
      <xdr:spPr>
        <a:xfrm>
          <a:off x="4902200" y="14473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43480</xdr:rowOff>
    </xdr:from>
    <xdr:ext cx="762000" cy="259045"/>
    <xdr:sp macro="" textlink="">
      <xdr:nvSpPr>
        <xdr:cNvPr id="217" name="人件費・物件費等の状況該当値テキスト"/>
        <xdr:cNvSpPr txBox="1"/>
      </xdr:nvSpPr>
      <xdr:spPr>
        <a:xfrm>
          <a:off x="5041900" y="14445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148988</xdr:rowOff>
    </xdr:from>
    <xdr:to>
      <xdr:col>19</xdr:col>
      <xdr:colOff>184150</xdr:colOff>
      <xdr:row>84</xdr:row>
      <xdr:rowOff>79138</xdr:rowOff>
    </xdr:to>
    <xdr:sp macro="" textlink="">
      <xdr:nvSpPr>
        <xdr:cNvPr id="218" name="楕円 217"/>
        <xdr:cNvSpPr/>
      </xdr:nvSpPr>
      <xdr:spPr>
        <a:xfrm>
          <a:off x="4064000" y="14379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63915</xdr:rowOff>
    </xdr:from>
    <xdr:ext cx="736600" cy="259045"/>
    <xdr:sp macro="" textlink="">
      <xdr:nvSpPr>
        <xdr:cNvPr id="219" name="テキスト ボックス 218"/>
        <xdr:cNvSpPr txBox="1"/>
      </xdr:nvSpPr>
      <xdr:spPr>
        <a:xfrm>
          <a:off x="3733800" y="14465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46456</xdr:rowOff>
    </xdr:from>
    <xdr:to>
      <xdr:col>15</xdr:col>
      <xdr:colOff>133350</xdr:colOff>
      <xdr:row>84</xdr:row>
      <xdr:rowOff>148056</xdr:rowOff>
    </xdr:to>
    <xdr:sp macro="" textlink="">
      <xdr:nvSpPr>
        <xdr:cNvPr id="220" name="楕円 219"/>
        <xdr:cNvSpPr/>
      </xdr:nvSpPr>
      <xdr:spPr>
        <a:xfrm>
          <a:off x="3175000" y="14448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132833</xdr:rowOff>
    </xdr:from>
    <xdr:ext cx="762000" cy="259045"/>
    <xdr:sp macro="" textlink="">
      <xdr:nvSpPr>
        <xdr:cNvPr id="221" name="テキスト ボックス 220"/>
        <xdr:cNvSpPr txBox="1"/>
      </xdr:nvSpPr>
      <xdr:spPr>
        <a:xfrm>
          <a:off x="2844800" y="145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123478</xdr:rowOff>
    </xdr:from>
    <xdr:to>
      <xdr:col>11</xdr:col>
      <xdr:colOff>82550</xdr:colOff>
      <xdr:row>84</xdr:row>
      <xdr:rowOff>53628</xdr:rowOff>
    </xdr:to>
    <xdr:sp macro="" textlink="">
      <xdr:nvSpPr>
        <xdr:cNvPr id="222" name="楕円 221"/>
        <xdr:cNvSpPr/>
      </xdr:nvSpPr>
      <xdr:spPr>
        <a:xfrm>
          <a:off x="2286000" y="1435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38405</xdr:rowOff>
    </xdr:from>
    <xdr:ext cx="762000" cy="259045"/>
    <xdr:sp macro="" textlink="">
      <xdr:nvSpPr>
        <xdr:cNvPr id="223" name="テキスト ボックス 222"/>
        <xdr:cNvSpPr txBox="1"/>
      </xdr:nvSpPr>
      <xdr:spPr>
        <a:xfrm>
          <a:off x="1955800" y="1444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37574</xdr:rowOff>
    </xdr:from>
    <xdr:to>
      <xdr:col>7</xdr:col>
      <xdr:colOff>31750</xdr:colOff>
      <xdr:row>83</xdr:row>
      <xdr:rowOff>139174</xdr:rowOff>
    </xdr:to>
    <xdr:sp macro="" textlink="">
      <xdr:nvSpPr>
        <xdr:cNvPr id="224" name="楕円 223"/>
        <xdr:cNvSpPr/>
      </xdr:nvSpPr>
      <xdr:spPr>
        <a:xfrm>
          <a:off x="1397000" y="1426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123951</xdr:rowOff>
    </xdr:from>
    <xdr:ext cx="762000" cy="259045"/>
    <xdr:sp macro="" textlink="">
      <xdr:nvSpPr>
        <xdr:cNvPr id="225" name="テキスト ボックス 224"/>
        <xdr:cNvSpPr txBox="1"/>
      </xdr:nvSpPr>
      <xdr:spPr>
        <a:xfrm>
          <a:off x="1066800" y="14354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年度より当市独自で行っていた給与削減が令和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年度末で終了したことから、令和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年度は数値が改善したが、類似団体平均と比較するとラスパイレス指数は低い。</a:t>
          </a:r>
        </a:p>
        <a:p>
          <a:r>
            <a:rPr kumimoji="1" lang="ja-JP" altLang="en-US" sz="1300">
              <a:latin typeface="ＭＳ Ｐゴシック" panose="020B0600070205080204" pitchFamily="50" charset="-128"/>
              <a:ea typeface="ＭＳ Ｐゴシック" panose="020B0600070205080204" pitchFamily="50" charset="-128"/>
            </a:rPr>
            <a:t>　今後も国家公務員や民間給与の状況を踏まえながら、人事評価制度を有効に活用するなどして給与の適正化に努める。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62441</xdr:rowOff>
    </xdr:from>
    <xdr:to>
      <xdr:col>81</xdr:col>
      <xdr:colOff>44450</xdr:colOff>
      <xdr:row>85</xdr:row>
      <xdr:rowOff>11641</xdr:rowOff>
    </xdr:to>
    <xdr:cxnSp macro="">
      <xdr:nvCxnSpPr>
        <xdr:cNvPr id="259" name="直線コネクタ 258"/>
        <xdr:cNvCxnSpPr/>
      </xdr:nvCxnSpPr>
      <xdr:spPr>
        <a:xfrm>
          <a:off x="16179800" y="14464241"/>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93786</xdr:rowOff>
    </xdr:from>
    <xdr:ext cx="762000" cy="259045"/>
    <xdr:sp macro="" textlink="">
      <xdr:nvSpPr>
        <xdr:cNvPr id="260" name="給与水準   （国との比較）平均値テキスト"/>
        <xdr:cNvSpPr txBox="1"/>
      </xdr:nvSpPr>
      <xdr:spPr>
        <a:xfrm>
          <a:off x="17106900" y="14667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62441</xdr:rowOff>
    </xdr:from>
    <xdr:to>
      <xdr:col>77</xdr:col>
      <xdr:colOff>44450</xdr:colOff>
      <xdr:row>84</xdr:row>
      <xdr:rowOff>142875</xdr:rowOff>
    </xdr:to>
    <xdr:cxnSp macro="">
      <xdr:nvCxnSpPr>
        <xdr:cNvPr id="262" name="直線コネクタ 261"/>
        <xdr:cNvCxnSpPr/>
      </xdr:nvCxnSpPr>
      <xdr:spPr>
        <a:xfrm flipV="1">
          <a:off x="15290800" y="1446424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macro="" textlink="">
      <xdr:nvSpPr>
        <xdr:cNvPr id="264" name="テキスト ボックス 263"/>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52916</xdr:rowOff>
    </xdr:from>
    <xdr:to>
      <xdr:col>72</xdr:col>
      <xdr:colOff>203200</xdr:colOff>
      <xdr:row>84</xdr:row>
      <xdr:rowOff>142875</xdr:rowOff>
    </xdr:to>
    <xdr:cxnSp macro="">
      <xdr:nvCxnSpPr>
        <xdr:cNvPr id="265" name="直線コネクタ 264"/>
        <xdr:cNvCxnSpPr/>
      </xdr:nvCxnSpPr>
      <xdr:spPr>
        <a:xfrm>
          <a:off x="14401800" y="14283266"/>
          <a:ext cx="889000" cy="26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macro="" textlink="">
      <xdr:nvSpPr>
        <xdr:cNvPr id="267" name="テキスト ボックス 266"/>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52916</xdr:rowOff>
    </xdr:from>
    <xdr:to>
      <xdr:col>68</xdr:col>
      <xdr:colOff>152400</xdr:colOff>
      <xdr:row>85</xdr:row>
      <xdr:rowOff>31750</xdr:rowOff>
    </xdr:to>
    <xdr:cxnSp macro="">
      <xdr:nvCxnSpPr>
        <xdr:cNvPr id="268" name="直線コネクタ 267"/>
        <xdr:cNvCxnSpPr/>
      </xdr:nvCxnSpPr>
      <xdr:spPr>
        <a:xfrm flipV="1">
          <a:off x="13512800" y="14283266"/>
          <a:ext cx="889000" cy="32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70" name="テキスト ボックス 269"/>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72" name="テキスト ボックス 271"/>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132291</xdr:rowOff>
    </xdr:from>
    <xdr:to>
      <xdr:col>81</xdr:col>
      <xdr:colOff>95250</xdr:colOff>
      <xdr:row>85</xdr:row>
      <xdr:rowOff>62441</xdr:rowOff>
    </xdr:to>
    <xdr:sp macro="" textlink="">
      <xdr:nvSpPr>
        <xdr:cNvPr id="278" name="楕円 277"/>
        <xdr:cNvSpPr/>
      </xdr:nvSpPr>
      <xdr:spPr>
        <a:xfrm>
          <a:off x="16967200" y="145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148818</xdr:rowOff>
    </xdr:from>
    <xdr:ext cx="762000" cy="259045"/>
    <xdr:sp macro="" textlink="">
      <xdr:nvSpPr>
        <xdr:cNvPr id="279" name="給与水準   （国との比較）該当値テキスト"/>
        <xdr:cNvSpPr txBox="1"/>
      </xdr:nvSpPr>
      <xdr:spPr>
        <a:xfrm>
          <a:off x="17106900" y="14379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11641</xdr:rowOff>
    </xdr:from>
    <xdr:to>
      <xdr:col>77</xdr:col>
      <xdr:colOff>95250</xdr:colOff>
      <xdr:row>84</xdr:row>
      <xdr:rowOff>113241</xdr:rowOff>
    </xdr:to>
    <xdr:sp macro="" textlink="">
      <xdr:nvSpPr>
        <xdr:cNvPr id="280" name="楕円 279"/>
        <xdr:cNvSpPr/>
      </xdr:nvSpPr>
      <xdr:spPr>
        <a:xfrm>
          <a:off x="16129000" y="1441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123418</xdr:rowOff>
    </xdr:from>
    <xdr:ext cx="736600" cy="259045"/>
    <xdr:sp macro="" textlink="">
      <xdr:nvSpPr>
        <xdr:cNvPr id="281" name="テキスト ボックス 280"/>
        <xdr:cNvSpPr txBox="1"/>
      </xdr:nvSpPr>
      <xdr:spPr>
        <a:xfrm>
          <a:off x="15798800" y="141823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92075</xdr:rowOff>
    </xdr:from>
    <xdr:to>
      <xdr:col>73</xdr:col>
      <xdr:colOff>44450</xdr:colOff>
      <xdr:row>85</xdr:row>
      <xdr:rowOff>22225</xdr:rowOff>
    </xdr:to>
    <xdr:sp macro="" textlink="">
      <xdr:nvSpPr>
        <xdr:cNvPr id="282" name="楕円 281"/>
        <xdr:cNvSpPr/>
      </xdr:nvSpPr>
      <xdr:spPr>
        <a:xfrm>
          <a:off x="152400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32402</xdr:rowOff>
    </xdr:from>
    <xdr:ext cx="762000" cy="259045"/>
    <xdr:sp macro="" textlink="">
      <xdr:nvSpPr>
        <xdr:cNvPr id="283" name="テキスト ボックス 282"/>
        <xdr:cNvSpPr txBox="1"/>
      </xdr:nvSpPr>
      <xdr:spPr>
        <a:xfrm>
          <a:off x="14909800" y="1426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2116</xdr:rowOff>
    </xdr:from>
    <xdr:to>
      <xdr:col>68</xdr:col>
      <xdr:colOff>203200</xdr:colOff>
      <xdr:row>83</xdr:row>
      <xdr:rowOff>103716</xdr:rowOff>
    </xdr:to>
    <xdr:sp macro="" textlink="">
      <xdr:nvSpPr>
        <xdr:cNvPr id="284" name="楕円 283"/>
        <xdr:cNvSpPr/>
      </xdr:nvSpPr>
      <xdr:spPr>
        <a:xfrm>
          <a:off x="14351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113893</xdr:rowOff>
    </xdr:from>
    <xdr:ext cx="762000" cy="259045"/>
    <xdr:sp macro="" textlink="">
      <xdr:nvSpPr>
        <xdr:cNvPr id="285" name="テキスト ボックス 284"/>
        <xdr:cNvSpPr txBox="1"/>
      </xdr:nvSpPr>
      <xdr:spPr>
        <a:xfrm>
          <a:off x="14020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86" name="楕円 285"/>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87" name="テキスト ボックス 286"/>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組織の簡素化や業務の見直しなどによる人員削減（対平成</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年度比 △</a:t>
          </a:r>
          <a:r>
            <a:rPr kumimoji="1" lang="en-US" altLang="ja-JP" sz="1300">
              <a:latin typeface="ＭＳ Ｐゴシック" panose="020B0600070205080204" pitchFamily="50" charset="-128"/>
              <a:ea typeface="ＭＳ Ｐゴシック" panose="020B0600070205080204" pitchFamily="50" charset="-128"/>
            </a:rPr>
            <a:t>11.5%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110</a:t>
          </a:r>
          <a:r>
            <a:rPr kumimoji="1" lang="ja-JP" altLang="en-US" sz="1300">
              <a:latin typeface="ＭＳ Ｐゴシック" panose="020B0600070205080204" pitchFamily="50" charset="-128"/>
              <a:ea typeface="ＭＳ Ｐゴシック" panose="020B0600070205080204" pitchFamily="50" charset="-128"/>
            </a:rPr>
            <a:t>人、令和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日現在）の結果、人口千人当たり職員数は類似団体平均と比較して低い水準を維持している。</a:t>
          </a:r>
        </a:p>
        <a:p>
          <a:r>
            <a:rPr kumimoji="1" lang="ja-JP" altLang="en-US" sz="1300">
              <a:latin typeface="ＭＳ Ｐゴシック" panose="020B0600070205080204" pitchFamily="50" charset="-128"/>
              <a:ea typeface="ＭＳ Ｐゴシック" panose="020B0600070205080204" pitchFamily="50" charset="-128"/>
            </a:rPr>
            <a:t>　今後も簡素で効率的な組織体制の構築を図り、適正な定員管理に努める。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11747</xdr:rowOff>
    </xdr:from>
    <xdr:to>
      <xdr:col>81</xdr:col>
      <xdr:colOff>44450</xdr:colOff>
      <xdr:row>63</xdr:row>
      <xdr:rowOff>33867</xdr:rowOff>
    </xdr:to>
    <xdr:cxnSp macro="">
      <xdr:nvCxnSpPr>
        <xdr:cNvPr id="322" name="直線コネクタ 321"/>
        <xdr:cNvCxnSpPr/>
      </xdr:nvCxnSpPr>
      <xdr:spPr>
        <a:xfrm>
          <a:off x="16179800" y="10813097"/>
          <a:ext cx="838200" cy="22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3" name="定員管理の状況平均値テキスト"/>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163089</xdr:rowOff>
    </xdr:from>
    <xdr:to>
      <xdr:col>77</xdr:col>
      <xdr:colOff>44450</xdr:colOff>
      <xdr:row>63</xdr:row>
      <xdr:rowOff>11747</xdr:rowOff>
    </xdr:to>
    <xdr:cxnSp macro="">
      <xdr:nvCxnSpPr>
        <xdr:cNvPr id="325" name="直線コネクタ 324"/>
        <xdr:cNvCxnSpPr/>
      </xdr:nvCxnSpPr>
      <xdr:spPr>
        <a:xfrm>
          <a:off x="15290800" y="10792989"/>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161079</xdr:rowOff>
    </xdr:from>
    <xdr:to>
      <xdr:col>72</xdr:col>
      <xdr:colOff>203200</xdr:colOff>
      <xdr:row>62</xdr:row>
      <xdr:rowOff>163089</xdr:rowOff>
    </xdr:to>
    <xdr:cxnSp macro="">
      <xdr:nvCxnSpPr>
        <xdr:cNvPr id="328" name="直線コネクタ 327"/>
        <xdr:cNvCxnSpPr/>
      </xdr:nvCxnSpPr>
      <xdr:spPr>
        <a:xfrm>
          <a:off x="14401800" y="10790979"/>
          <a:ext cx="889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161079</xdr:rowOff>
    </xdr:from>
    <xdr:to>
      <xdr:col>68</xdr:col>
      <xdr:colOff>152400</xdr:colOff>
      <xdr:row>62</xdr:row>
      <xdr:rowOff>161079</xdr:rowOff>
    </xdr:to>
    <xdr:cxnSp macro="">
      <xdr:nvCxnSpPr>
        <xdr:cNvPr id="331" name="直線コネクタ 330"/>
        <xdr:cNvCxnSpPr/>
      </xdr:nvCxnSpPr>
      <xdr:spPr>
        <a:xfrm>
          <a:off x="13512800" y="107909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35" name="テキスト ボックス 334"/>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154517</xdr:rowOff>
    </xdr:from>
    <xdr:to>
      <xdr:col>81</xdr:col>
      <xdr:colOff>95250</xdr:colOff>
      <xdr:row>63</xdr:row>
      <xdr:rowOff>84667</xdr:rowOff>
    </xdr:to>
    <xdr:sp macro="" textlink="">
      <xdr:nvSpPr>
        <xdr:cNvPr id="341" name="楕円 340"/>
        <xdr:cNvSpPr/>
      </xdr:nvSpPr>
      <xdr:spPr>
        <a:xfrm>
          <a:off x="16967200" y="107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171044</xdr:rowOff>
    </xdr:from>
    <xdr:ext cx="762000" cy="259045"/>
    <xdr:sp macro="" textlink="">
      <xdr:nvSpPr>
        <xdr:cNvPr id="342" name="定員管理の状況該当値テキスト"/>
        <xdr:cNvSpPr txBox="1"/>
      </xdr:nvSpPr>
      <xdr:spPr>
        <a:xfrm>
          <a:off x="17106900" y="1062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132397</xdr:rowOff>
    </xdr:from>
    <xdr:to>
      <xdr:col>77</xdr:col>
      <xdr:colOff>95250</xdr:colOff>
      <xdr:row>63</xdr:row>
      <xdr:rowOff>62547</xdr:rowOff>
    </xdr:to>
    <xdr:sp macro="" textlink="">
      <xdr:nvSpPr>
        <xdr:cNvPr id="343" name="楕円 342"/>
        <xdr:cNvSpPr/>
      </xdr:nvSpPr>
      <xdr:spPr>
        <a:xfrm>
          <a:off x="16129000" y="1076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72724</xdr:rowOff>
    </xdr:from>
    <xdr:ext cx="736600" cy="259045"/>
    <xdr:sp macro="" textlink="">
      <xdr:nvSpPr>
        <xdr:cNvPr id="344" name="テキスト ボックス 343"/>
        <xdr:cNvSpPr txBox="1"/>
      </xdr:nvSpPr>
      <xdr:spPr>
        <a:xfrm>
          <a:off x="15798800" y="105311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112289</xdr:rowOff>
    </xdr:from>
    <xdr:to>
      <xdr:col>73</xdr:col>
      <xdr:colOff>44450</xdr:colOff>
      <xdr:row>63</xdr:row>
      <xdr:rowOff>42439</xdr:rowOff>
    </xdr:to>
    <xdr:sp macro="" textlink="">
      <xdr:nvSpPr>
        <xdr:cNvPr id="345" name="楕円 344"/>
        <xdr:cNvSpPr/>
      </xdr:nvSpPr>
      <xdr:spPr>
        <a:xfrm>
          <a:off x="15240000" y="1074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52616</xdr:rowOff>
    </xdr:from>
    <xdr:ext cx="762000" cy="259045"/>
    <xdr:sp macro="" textlink="">
      <xdr:nvSpPr>
        <xdr:cNvPr id="346" name="テキスト ボックス 345"/>
        <xdr:cNvSpPr txBox="1"/>
      </xdr:nvSpPr>
      <xdr:spPr>
        <a:xfrm>
          <a:off x="14909800" y="10511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110279</xdr:rowOff>
    </xdr:from>
    <xdr:to>
      <xdr:col>68</xdr:col>
      <xdr:colOff>203200</xdr:colOff>
      <xdr:row>63</xdr:row>
      <xdr:rowOff>40429</xdr:rowOff>
    </xdr:to>
    <xdr:sp macro="" textlink="">
      <xdr:nvSpPr>
        <xdr:cNvPr id="347" name="楕円 346"/>
        <xdr:cNvSpPr/>
      </xdr:nvSpPr>
      <xdr:spPr>
        <a:xfrm>
          <a:off x="14351000" y="1074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50606</xdr:rowOff>
    </xdr:from>
    <xdr:ext cx="762000" cy="259045"/>
    <xdr:sp macro="" textlink="">
      <xdr:nvSpPr>
        <xdr:cNvPr id="348" name="テキスト ボックス 347"/>
        <xdr:cNvSpPr txBox="1"/>
      </xdr:nvSpPr>
      <xdr:spPr>
        <a:xfrm>
          <a:off x="14020800" y="1050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110279</xdr:rowOff>
    </xdr:from>
    <xdr:to>
      <xdr:col>64</xdr:col>
      <xdr:colOff>152400</xdr:colOff>
      <xdr:row>63</xdr:row>
      <xdr:rowOff>40429</xdr:rowOff>
    </xdr:to>
    <xdr:sp macro="" textlink="">
      <xdr:nvSpPr>
        <xdr:cNvPr id="349" name="楕円 348"/>
        <xdr:cNvSpPr/>
      </xdr:nvSpPr>
      <xdr:spPr>
        <a:xfrm>
          <a:off x="13462000" y="1074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50606</xdr:rowOff>
    </xdr:from>
    <xdr:ext cx="762000" cy="259045"/>
    <xdr:sp macro="" textlink="">
      <xdr:nvSpPr>
        <xdr:cNvPr id="350" name="テキスト ボックス 349"/>
        <xdr:cNvSpPr txBox="1"/>
      </xdr:nvSpPr>
      <xdr:spPr>
        <a:xfrm>
          <a:off x="13131800" y="1050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償還完了に伴う元利償還金の減少等により、数値は改善した。</a:t>
          </a:r>
        </a:p>
        <a:p>
          <a:r>
            <a:rPr kumimoji="1" lang="ja-JP" altLang="en-US" sz="1300">
              <a:latin typeface="ＭＳ Ｐゴシック" panose="020B0600070205080204" pitchFamily="50" charset="-128"/>
              <a:ea typeface="ＭＳ Ｐゴシック" panose="020B0600070205080204" pitchFamily="50" charset="-128"/>
            </a:rPr>
            <a:t>　中心市街地の活性化事業等の完了に伴い起債額が減少傾向にあったが、今後老朽化の進む公共施設の改修や本庁舎の建替え等により、起債額が増加する見込みとなっており、計画的な起債と償還計画を引き続き実施することで、健全な財政運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115509</xdr:rowOff>
    </xdr:from>
    <xdr:to>
      <xdr:col>81</xdr:col>
      <xdr:colOff>44450</xdr:colOff>
      <xdr:row>40</xdr:row>
      <xdr:rowOff>161472</xdr:rowOff>
    </xdr:to>
    <xdr:cxnSp macro="">
      <xdr:nvCxnSpPr>
        <xdr:cNvPr id="385" name="直線コネクタ 384"/>
        <xdr:cNvCxnSpPr/>
      </xdr:nvCxnSpPr>
      <xdr:spPr>
        <a:xfrm flipV="1">
          <a:off x="16179800" y="6973509"/>
          <a:ext cx="8382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161472</xdr:rowOff>
    </xdr:from>
    <xdr:to>
      <xdr:col>77</xdr:col>
      <xdr:colOff>44450</xdr:colOff>
      <xdr:row>41</xdr:row>
      <xdr:rowOff>24493</xdr:rowOff>
    </xdr:to>
    <xdr:cxnSp macro="">
      <xdr:nvCxnSpPr>
        <xdr:cNvPr id="388" name="直線コネクタ 387"/>
        <xdr:cNvCxnSpPr/>
      </xdr:nvCxnSpPr>
      <xdr:spPr>
        <a:xfrm flipV="1">
          <a:off x="15290800" y="70194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macro="" textlink="">
      <xdr:nvSpPr>
        <xdr:cNvPr id="390" name="テキスト ボックス 389"/>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24493</xdr:rowOff>
    </xdr:from>
    <xdr:to>
      <xdr:col>72</xdr:col>
      <xdr:colOff>203200</xdr:colOff>
      <xdr:row>41</xdr:row>
      <xdr:rowOff>81945</xdr:rowOff>
    </xdr:to>
    <xdr:cxnSp macro="">
      <xdr:nvCxnSpPr>
        <xdr:cNvPr id="391" name="直線コネクタ 390"/>
        <xdr:cNvCxnSpPr/>
      </xdr:nvCxnSpPr>
      <xdr:spPr>
        <a:xfrm flipV="1">
          <a:off x="14401800" y="7053943"/>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macro="" textlink="">
      <xdr:nvSpPr>
        <xdr:cNvPr id="393" name="テキスト ボックス 392"/>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81945</xdr:rowOff>
    </xdr:from>
    <xdr:to>
      <xdr:col>68</xdr:col>
      <xdr:colOff>152400</xdr:colOff>
      <xdr:row>41</xdr:row>
      <xdr:rowOff>162378</xdr:rowOff>
    </xdr:to>
    <xdr:cxnSp macro="">
      <xdr:nvCxnSpPr>
        <xdr:cNvPr id="394" name="直線コネクタ 393"/>
        <xdr:cNvCxnSpPr/>
      </xdr:nvCxnSpPr>
      <xdr:spPr>
        <a:xfrm flipV="1">
          <a:off x="13512800" y="711139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6" name="テキスト ボックス 395"/>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macro="" textlink="">
      <xdr:nvSpPr>
        <xdr:cNvPr id="398" name="テキスト ボックス 397"/>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64709</xdr:rowOff>
    </xdr:from>
    <xdr:to>
      <xdr:col>81</xdr:col>
      <xdr:colOff>95250</xdr:colOff>
      <xdr:row>40</xdr:row>
      <xdr:rowOff>166309</xdr:rowOff>
    </xdr:to>
    <xdr:sp macro="" textlink="">
      <xdr:nvSpPr>
        <xdr:cNvPr id="404" name="楕円 403"/>
        <xdr:cNvSpPr/>
      </xdr:nvSpPr>
      <xdr:spPr>
        <a:xfrm>
          <a:off x="16967200" y="692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81236</xdr:rowOff>
    </xdr:from>
    <xdr:ext cx="762000" cy="259045"/>
    <xdr:sp macro="" textlink="">
      <xdr:nvSpPr>
        <xdr:cNvPr id="405" name="公債費負担の状況該当値テキスト"/>
        <xdr:cNvSpPr txBox="1"/>
      </xdr:nvSpPr>
      <xdr:spPr>
        <a:xfrm>
          <a:off x="17106900" y="6767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110672</xdr:rowOff>
    </xdr:from>
    <xdr:to>
      <xdr:col>77</xdr:col>
      <xdr:colOff>95250</xdr:colOff>
      <xdr:row>41</xdr:row>
      <xdr:rowOff>40822</xdr:rowOff>
    </xdr:to>
    <xdr:sp macro="" textlink="">
      <xdr:nvSpPr>
        <xdr:cNvPr id="406" name="楕円 405"/>
        <xdr:cNvSpPr/>
      </xdr:nvSpPr>
      <xdr:spPr>
        <a:xfrm>
          <a:off x="16129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25599</xdr:rowOff>
    </xdr:from>
    <xdr:ext cx="736600" cy="259045"/>
    <xdr:sp macro="" textlink="">
      <xdr:nvSpPr>
        <xdr:cNvPr id="407" name="テキスト ボックス 406"/>
        <xdr:cNvSpPr txBox="1"/>
      </xdr:nvSpPr>
      <xdr:spPr>
        <a:xfrm>
          <a:off x="15798800" y="7055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145143</xdr:rowOff>
    </xdr:from>
    <xdr:to>
      <xdr:col>73</xdr:col>
      <xdr:colOff>44450</xdr:colOff>
      <xdr:row>41</xdr:row>
      <xdr:rowOff>75293</xdr:rowOff>
    </xdr:to>
    <xdr:sp macro="" textlink="">
      <xdr:nvSpPr>
        <xdr:cNvPr id="408" name="楕円 407"/>
        <xdr:cNvSpPr/>
      </xdr:nvSpPr>
      <xdr:spPr>
        <a:xfrm>
          <a:off x="15240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60070</xdr:rowOff>
    </xdr:from>
    <xdr:ext cx="762000" cy="259045"/>
    <xdr:sp macro="" textlink="">
      <xdr:nvSpPr>
        <xdr:cNvPr id="409" name="テキスト ボックス 408"/>
        <xdr:cNvSpPr txBox="1"/>
      </xdr:nvSpPr>
      <xdr:spPr>
        <a:xfrm>
          <a:off x="14909800" y="70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31145</xdr:rowOff>
    </xdr:from>
    <xdr:to>
      <xdr:col>68</xdr:col>
      <xdr:colOff>203200</xdr:colOff>
      <xdr:row>41</xdr:row>
      <xdr:rowOff>132745</xdr:rowOff>
    </xdr:to>
    <xdr:sp macro="" textlink="">
      <xdr:nvSpPr>
        <xdr:cNvPr id="410" name="楕円 409"/>
        <xdr:cNvSpPr/>
      </xdr:nvSpPr>
      <xdr:spPr>
        <a:xfrm>
          <a:off x="14351000" y="706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117522</xdr:rowOff>
    </xdr:from>
    <xdr:ext cx="762000" cy="259045"/>
    <xdr:sp macro="" textlink="">
      <xdr:nvSpPr>
        <xdr:cNvPr id="411" name="テキスト ボックス 410"/>
        <xdr:cNvSpPr txBox="1"/>
      </xdr:nvSpPr>
      <xdr:spPr>
        <a:xfrm>
          <a:off x="14020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111578</xdr:rowOff>
    </xdr:from>
    <xdr:to>
      <xdr:col>64</xdr:col>
      <xdr:colOff>152400</xdr:colOff>
      <xdr:row>42</xdr:row>
      <xdr:rowOff>41728</xdr:rowOff>
    </xdr:to>
    <xdr:sp macro="" textlink="">
      <xdr:nvSpPr>
        <xdr:cNvPr id="412" name="楕円 411"/>
        <xdr:cNvSpPr/>
      </xdr:nvSpPr>
      <xdr:spPr>
        <a:xfrm>
          <a:off x="13462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26505</xdr:rowOff>
    </xdr:from>
    <xdr:ext cx="762000" cy="259045"/>
    <xdr:sp macro="" textlink="">
      <xdr:nvSpPr>
        <xdr:cNvPr id="413" name="テキスト ボックス 412"/>
        <xdr:cNvSpPr txBox="1"/>
      </xdr:nvSpPr>
      <xdr:spPr>
        <a:xfrm>
          <a:off x="13131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地方債残高や債務負担支出予定額の減少及び充当可能基金の増加等により、数値は前年度に引き続き「</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今後老朽化の進む公共施設の改修や庁舎建替え等により、起債額が増加する見込みとなっており、計画的な起債と基金残高の確保によって健全な財政運営に努める。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13</xdr:row>
      <xdr:rowOff>106771</xdr:rowOff>
    </xdr:from>
    <xdr:to>
      <xdr:col>68</xdr:col>
      <xdr:colOff>152400</xdr:colOff>
      <xdr:row>15</xdr:row>
      <xdr:rowOff>31024</xdr:rowOff>
    </xdr:to>
    <xdr:cxnSp macro="">
      <xdr:nvCxnSpPr>
        <xdr:cNvPr id="449" name="直線コネクタ 448"/>
        <xdr:cNvCxnSpPr/>
      </xdr:nvCxnSpPr>
      <xdr:spPr>
        <a:xfrm flipV="1">
          <a:off x="13512800" y="2335621"/>
          <a:ext cx="889000" cy="26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0" name="将来負担の状況平均値テキスト"/>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2" name="フローチャート: 判断 451"/>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3" name="テキスト ボックス 452"/>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4" name="フローチャート: 判断 453"/>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5" name="テキスト ボックス 454"/>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6" name="フローチャート: 判断 455"/>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7" name="テキスト ボックス 456"/>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8" name="フローチャート: 判断 457"/>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9" name="テキスト ボックス 458"/>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55971</xdr:rowOff>
    </xdr:from>
    <xdr:to>
      <xdr:col>68</xdr:col>
      <xdr:colOff>203200</xdr:colOff>
      <xdr:row>13</xdr:row>
      <xdr:rowOff>157571</xdr:rowOff>
    </xdr:to>
    <xdr:sp macro="" textlink="">
      <xdr:nvSpPr>
        <xdr:cNvPr id="465" name="楕円 464"/>
        <xdr:cNvSpPr/>
      </xdr:nvSpPr>
      <xdr:spPr>
        <a:xfrm>
          <a:off x="14351000" y="228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142348</xdr:rowOff>
    </xdr:from>
    <xdr:ext cx="762000" cy="259045"/>
    <xdr:sp macro="" textlink="">
      <xdr:nvSpPr>
        <xdr:cNvPr id="466" name="テキスト ボックス 465"/>
        <xdr:cNvSpPr txBox="1"/>
      </xdr:nvSpPr>
      <xdr:spPr>
        <a:xfrm>
          <a:off x="14020800" y="2371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151674</xdr:rowOff>
    </xdr:from>
    <xdr:to>
      <xdr:col>64</xdr:col>
      <xdr:colOff>152400</xdr:colOff>
      <xdr:row>15</xdr:row>
      <xdr:rowOff>81824</xdr:rowOff>
    </xdr:to>
    <xdr:sp macro="" textlink="">
      <xdr:nvSpPr>
        <xdr:cNvPr id="467" name="楕円 466"/>
        <xdr:cNvSpPr/>
      </xdr:nvSpPr>
      <xdr:spPr>
        <a:xfrm>
          <a:off x="13462000" y="255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66601</xdr:rowOff>
    </xdr:from>
    <xdr:ext cx="762000" cy="259045"/>
    <xdr:sp macro="" textlink="">
      <xdr:nvSpPr>
        <xdr:cNvPr id="468" name="テキスト ボックス 467"/>
        <xdr:cNvSpPr txBox="1"/>
      </xdr:nvSpPr>
      <xdr:spPr>
        <a:xfrm>
          <a:off x="13131800" y="2638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118,055
116,960
187.38
57,723,900
56,219,272
1,382,072
28,199,510
35,697,981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組織の簡素化、業務の見直し、指定管理者制度導入などによる人件費削減（対平成</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年度比△</a:t>
          </a:r>
          <a:r>
            <a:rPr kumimoji="1" lang="en-US" altLang="ja-JP" sz="1300">
              <a:latin typeface="ＭＳ Ｐゴシック" panose="020B0600070205080204" pitchFamily="50" charset="-128"/>
              <a:ea typeface="ＭＳ Ｐゴシック" panose="020B0600070205080204" pitchFamily="50" charset="-128"/>
            </a:rPr>
            <a:t>11.5%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110</a:t>
          </a:r>
          <a:r>
            <a:rPr kumimoji="1" lang="ja-JP" altLang="en-US" sz="1300">
              <a:latin typeface="ＭＳ Ｐゴシック" panose="020B0600070205080204" pitchFamily="50" charset="-128"/>
              <a:ea typeface="ＭＳ Ｐゴシック" panose="020B0600070205080204" pitchFamily="50" charset="-128"/>
            </a:rPr>
            <a:t>人、令和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月１日現在）、給与制度改革等による給与費適正化等で人件費を抑制しており、類似団体平均よりも低い数値となっている。</a:t>
          </a:r>
        </a:p>
        <a:p>
          <a:r>
            <a:rPr kumimoji="1" lang="ja-JP" altLang="en-US" sz="1300">
              <a:latin typeface="ＭＳ Ｐゴシック" panose="020B0600070205080204" pitchFamily="50" charset="-128"/>
              <a:ea typeface="ＭＳ Ｐゴシック" panose="020B0600070205080204" pitchFamily="50" charset="-128"/>
            </a:rPr>
            <a:t>　今後も、簡素で効率的な組織体制の構築を図り、適正な定員管理に努めるとともに、国家公務員や民間企業の給与水準等を踏まえて人件費の適正化に努める。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161290</xdr:rowOff>
    </xdr:from>
    <xdr:to>
      <xdr:col>24</xdr:col>
      <xdr:colOff>25400</xdr:colOff>
      <xdr:row>36</xdr:row>
      <xdr:rowOff>73660</xdr:rowOff>
    </xdr:to>
    <xdr:cxnSp macro="">
      <xdr:nvCxnSpPr>
        <xdr:cNvPr id="66" name="直線コネクタ 65"/>
        <xdr:cNvCxnSpPr/>
      </xdr:nvCxnSpPr>
      <xdr:spPr>
        <a:xfrm>
          <a:off x="3987800" y="616204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161290</xdr:rowOff>
    </xdr:from>
    <xdr:to>
      <xdr:col>19</xdr:col>
      <xdr:colOff>187325</xdr:colOff>
      <xdr:row>36</xdr:row>
      <xdr:rowOff>12700</xdr:rowOff>
    </xdr:to>
    <xdr:cxnSp macro="">
      <xdr:nvCxnSpPr>
        <xdr:cNvPr id="69" name="直線コネクタ 68"/>
        <xdr:cNvCxnSpPr/>
      </xdr:nvCxnSpPr>
      <xdr:spPr>
        <a:xfrm flipV="1">
          <a:off x="3098800" y="61620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168910</xdr:rowOff>
    </xdr:from>
    <xdr:to>
      <xdr:col>15</xdr:col>
      <xdr:colOff>98425</xdr:colOff>
      <xdr:row>36</xdr:row>
      <xdr:rowOff>12700</xdr:rowOff>
    </xdr:to>
    <xdr:cxnSp macro="">
      <xdr:nvCxnSpPr>
        <xdr:cNvPr id="72" name="直線コネクタ 71"/>
        <xdr:cNvCxnSpPr/>
      </xdr:nvCxnSpPr>
      <xdr:spPr>
        <a:xfrm>
          <a:off x="2209800" y="61696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168910</xdr:rowOff>
    </xdr:from>
    <xdr:to>
      <xdr:col>11</xdr:col>
      <xdr:colOff>9525</xdr:colOff>
      <xdr:row>36</xdr:row>
      <xdr:rowOff>165100</xdr:rowOff>
    </xdr:to>
    <xdr:cxnSp macro="">
      <xdr:nvCxnSpPr>
        <xdr:cNvPr id="75" name="直線コネクタ 74"/>
        <xdr:cNvCxnSpPr/>
      </xdr:nvCxnSpPr>
      <xdr:spPr>
        <a:xfrm flipV="1">
          <a:off x="1320800" y="616966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79" name="テキスト ボックス 78"/>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22860</xdr:rowOff>
    </xdr:from>
    <xdr:to>
      <xdr:col>24</xdr:col>
      <xdr:colOff>76200</xdr:colOff>
      <xdr:row>36</xdr:row>
      <xdr:rowOff>124460</xdr:rowOff>
    </xdr:to>
    <xdr:sp macro="" textlink="">
      <xdr:nvSpPr>
        <xdr:cNvPr id="85" name="楕円 84"/>
        <xdr:cNvSpPr/>
      </xdr:nvSpPr>
      <xdr:spPr>
        <a:xfrm>
          <a:off x="47752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39387</xdr:rowOff>
    </xdr:from>
    <xdr:ext cx="762000" cy="259045"/>
    <xdr:sp macro="" textlink="">
      <xdr:nvSpPr>
        <xdr:cNvPr id="86" name="人件費該当値テキスト"/>
        <xdr:cNvSpPr txBox="1"/>
      </xdr:nvSpPr>
      <xdr:spPr>
        <a:xfrm>
          <a:off x="49149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110490</xdr:rowOff>
    </xdr:from>
    <xdr:to>
      <xdr:col>20</xdr:col>
      <xdr:colOff>38100</xdr:colOff>
      <xdr:row>36</xdr:row>
      <xdr:rowOff>40640</xdr:rowOff>
    </xdr:to>
    <xdr:sp macro="" textlink="">
      <xdr:nvSpPr>
        <xdr:cNvPr id="87" name="楕円 86"/>
        <xdr:cNvSpPr/>
      </xdr:nvSpPr>
      <xdr:spPr>
        <a:xfrm>
          <a:off x="3937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50817</xdr:rowOff>
    </xdr:from>
    <xdr:ext cx="736600" cy="259045"/>
    <xdr:sp macro="" textlink="">
      <xdr:nvSpPr>
        <xdr:cNvPr id="88" name="テキスト ボックス 87"/>
        <xdr:cNvSpPr txBox="1"/>
      </xdr:nvSpPr>
      <xdr:spPr>
        <a:xfrm>
          <a:off x="3606800" y="588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133350</xdr:rowOff>
    </xdr:from>
    <xdr:to>
      <xdr:col>15</xdr:col>
      <xdr:colOff>149225</xdr:colOff>
      <xdr:row>36</xdr:row>
      <xdr:rowOff>63500</xdr:rowOff>
    </xdr:to>
    <xdr:sp macro="" textlink="">
      <xdr:nvSpPr>
        <xdr:cNvPr id="89" name="楕円 88"/>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90" name="テキスト ボックス 89"/>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118110</xdr:rowOff>
    </xdr:from>
    <xdr:to>
      <xdr:col>11</xdr:col>
      <xdr:colOff>60325</xdr:colOff>
      <xdr:row>36</xdr:row>
      <xdr:rowOff>48260</xdr:rowOff>
    </xdr:to>
    <xdr:sp macro="" textlink="">
      <xdr:nvSpPr>
        <xdr:cNvPr id="91" name="楕円 90"/>
        <xdr:cNvSpPr/>
      </xdr:nvSpPr>
      <xdr:spPr>
        <a:xfrm>
          <a:off x="2159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58437</xdr:rowOff>
    </xdr:from>
    <xdr:ext cx="762000" cy="259045"/>
    <xdr:sp macro="" textlink="">
      <xdr:nvSpPr>
        <xdr:cNvPr id="92" name="テキスト ボックス 91"/>
        <xdr:cNvSpPr txBox="1"/>
      </xdr:nvSpPr>
      <xdr:spPr>
        <a:xfrm>
          <a:off x="1828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114300</xdr:rowOff>
    </xdr:from>
    <xdr:to>
      <xdr:col>6</xdr:col>
      <xdr:colOff>171450</xdr:colOff>
      <xdr:row>37</xdr:row>
      <xdr:rowOff>44450</xdr:rowOff>
    </xdr:to>
    <xdr:sp macro="" textlink="">
      <xdr:nvSpPr>
        <xdr:cNvPr id="93" name="楕円 92"/>
        <xdr:cNvSpPr/>
      </xdr:nvSpPr>
      <xdr:spPr>
        <a:xfrm>
          <a:off x="1270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54627</xdr:rowOff>
    </xdr:from>
    <xdr:ext cx="762000" cy="259045"/>
    <xdr:sp macro="" textlink="">
      <xdr:nvSpPr>
        <xdr:cNvPr id="94" name="テキスト ボックス 93"/>
        <xdr:cNvSpPr txBox="1"/>
      </xdr:nvSpPr>
      <xdr:spPr>
        <a:xfrm>
          <a:off x="939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従前より徹底した歳出削減を実施してきたところであるが、建築資材の高騰や物価、労務単価の上昇等の影響により委託料が増加傾向にある。</a:t>
          </a:r>
        </a:p>
        <a:p>
          <a:r>
            <a:rPr kumimoji="1" lang="ja-JP" altLang="en-US" sz="1300">
              <a:latin typeface="ＭＳ Ｐゴシック" panose="020B0600070205080204" pitchFamily="50" charset="-128"/>
              <a:ea typeface="ＭＳ Ｐゴシック" panose="020B0600070205080204" pitchFamily="50" charset="-128"/>
            </a:rPr>
            <a:t>　今後もこの傾向は続くと考えられるため、引き続き歳出削減を徹底する。</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131572</xdr:rowOff>
    </xdr:from>
    <xdr:to>
      <xdr:col>82</xdr:col>
      <xdr:colOff>107950</xdr:colOff>
      <xdr:row>16</xdr:row>
      <xdr:rowOff>149860</xdr:rowOff>
    </xdr:to>
    <xdr:cxnSp macro="">
      <xdr:nvCxnSpPr>
        <xdr:cNvPr id="125" name="直線コネクタ 124"/>
        <xdr:cNvCxnSpPr/>
      </xdr:nvCxnSpPr>
      <xdr:spPr>
        <a:xfrm>
          <a:off x="15671800" y="287477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113284</xdr:rowOff>
    </xdr:from>
    <xdr:to>
      <xdr:col>78</xdr:col>
      <xdr:colOff>69850</xdr:colOff>
      <xdr:row>16</xdr:row>
      <xdr:rowOff>131572</xdr:rowOff>
    </xdr:to>
    <xdr:cxnSp macro="">
      <xdr:nvCxnSpPr>
        <xdr:cNvPr id="128" name="直線コネクタ 127"/>
        <xdr:cNvCxnSpPr/>
      </xdr:nvCxnSpPr>
      <xdr:spPr>
        <a:xfrm>
          <a:off x="14782800" y="285648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92710</xdr:rowOff>
    </xdr:from>
    <xdr:to>
      <xdr:col>73</xdr:col>
      <xdr:colOff>180975</xdr:colOff>
      <xdr:row>16</xdr:row>
      <xdr:rowOff>113284</xdr:rowOff>
    </xdr:to>
    <xdr:cxnSp macro="">
      <xdr:nvCxnSpPr>
        <xdr:cNvPr id="131" name="直線コネクタ 130"/>
        <xdr:cNvCxnSpPr/>
      </xdr:nvCxnSpPr>
      <xdr:spPr>
        <a:xfrm>
          <a:off x="13893800" y="2664460"/>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92710</xdr:rowOff>
    </xdr:from>
    <xdr:to>
      <xdr:col>69</xdr:col>
      <xdr:colOff>92075</xdr:colOff>
      <xdr:row>16</xdr:row>
      <xdr:rowOff>21844</xdr:rowOff>
    </xdr:to>
    <xdr:cxnSp macro="">
      <xdr:nvCxnSpPr>
        <xdr:cNvPr id="134" name="直線コネクタ 133"/>
        <xdr:cNvCxnSpPr/>
      </xdr:nvCxnSpPr>
      <xdr:spPr>
        <a:xfrm flipV="1">
          <a:off x="13004800" y="266446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38" name="テキスト ボックス 137"/>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99060</xdr:rowOff>
    </xdr:from>
    <xdr:to>
      <xdr:col>82</xdr:col>
      <xdr:colOff>158750</xdr:colOff>
      <xdr:row>17</xdr:row>
      <xdr:rowOff>29210</xdr:rowOff>
    </xdr:to>
    <xdr:sp macro="" textlink="">
      <xdr:nvSpPr>
        <xdr:cNvPr id="144" name="楕円 143"/>
        <xdr:cNvSpPr/>
      </xdr:nvSpPr>
      <xdr:spPr>
        <a:xfrm>
          <a:off x="164592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115587</xdr:rowOff>
    </xdr:from>
    <xdr:ext cx="762000" cy="259045"/>
    <xdr:sp macro="" textlink="">
      <xdr:nvSpPr>
        <xdr:cNvPr id="145" name="物件費該当値テキスト"/>
        <xdr:cNvSpPr txBox="1"/>
      </xdr:nvSpPr>
      <xdr:spPr>
        <a:xfrm>
          <a:off x="16598900" y="268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80772</xdr:rowOff>
    </xdr:from>
    <xdr:to>
      <xdr:col>78</xdr:col>
      <xdr:colOff>120650</xdr:colOff>
      <xdr:row>17</xdr:row>
      <xdr:rowOff>10922</xdr:rowOff>
    </xdr:to>
    <xdr:sp macro="" textlink="">
      <xdr:nvSpPr>
        <xdr:cNvPr id="146" name="楕円 145"/>
        <xdr:cNvSpPr/>
      </xdr:nvSpPr>
      <xdr:spPr>
        <a:xfrm>
          <a:off x="15621000" y="282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21099</xdr:rowOff>
    </xdr:from>
    <xdr:ext cx="736600" cy="259045"/>
    <xdr:sp macro="" textlink="">
      <xdr:nvSpPr>
        <xdr:cNvPr id="147" name="テキスト ボックス 146"/>
        <xdr:cNvSpPr txBox="1"/>
      </xdr:nvSpPr>
      <xdr:spPr>
        <a:xfrm>
          <a:off x="15290800" y="2592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62484</xdr:rowOff>
    </xdr:from>
    <xdr:to>
      <xdr:col>74</xdr:col>
      <xdr:colOff>31750</xdr:colOff>
      <xdr:row>16</xdr:row>
      <xdr:rowOff>164084</xdr:rowOff>
    </xdr:to>
    <xdr:sp macro="" textlink="">
      <xdr:nvSpPr>
        <xdr:cNvPr id="148" name="楕円 147"/>
        <xdr:cNvSpPr/>
      </xdr:nvSpPr>
      <xdr:spPr>
        <a:xfrm>
          <a:off x="14732000" y="280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2811</xdr:rowOff>
    </xdr:from>
    <xdr:ext cx="762000" cy="259045"/>
    <xdr:sp macro="" textlink="">
      <xdr:nvSpPr>
        <xdr:cNvPr id="149" name="テキスト ボックス 148"/>
        <xdr:cNvSpPr txBox="1"/>
      </xdr:nvSpPr>
      <xdr:spPr>
        <a:xfrm>
          <a:off x="14401800" y="2574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41910</xdr:rowOff>
    </xdr:from>
    <xdr:to>
      <xdr:col>69</xdr:col>
      <xdr:colOff>142875</xdr:colOff>
      <xdr:row>15</xdr:row>
      <xdr:rowOff>143510</xdr:rowOff>
    </xdr:to>
    <xdr:sp macro="" textlink="">
      <xdr:nvSpPr>
        <xdr:cNvPr id="150" name="楕円 149"/>
        <xdr:cNvSpPr/>
      </xdr:nvSpPr>
      <xdr:spPr>
        <a:xfrm>
          <a:off x="13843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153687</xdr:rowOff>
    </xdr:from>
    <xdr:ext cx="762000" cy="259045"/>
    <xdr:sp macro="" textlink="">
      <xdr:nvSpPr>
        <xdr:cNvPr id="151" name="テキスト ボックス 150"/>
        <xdr:cNvSpPr txBox="1"/>
      </xdr:nvSpPr>
      <xdr:spPr>
        <a:xfrm>
          <a:off x="13512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142494</xdr:rowOff>
    </xdr:from>
    <xdr:to>
      <xdr:col>65</xdr:col>
      <xdr:colOff>53975</xdr:colOff>
      <xdr:row>16</xdr:row>
      <xdr:rowOff>72644</xdr:rowOff>
    </xdr:to>
    <xdr:sp macro="" textlink="">
      <xdr:nvSpPr>
        <xdr:cNvPr id="152" name="楕円 151"/>
        <xdr:cNvSpPr/>
      </xdr:nvSpPr>
      <xdr:spPr>
        <a:xfrm>
          <a:off x="12954000" y="271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82821</xdr:rowOff>
    </xdr:from>
    <xdr:ext cx="762000" cy="259045"/>
    <xdr:sp macro="" textlink="">
      <xdr:nvSpPr>
        <xdr:cNvPr id="153" name="テキスト ボックス 152"/>
        <xdr:cNvSpPr txBox="1"/>
      </xdr:nvSpPr>
      <xdr:spPr>
        <a:xfrm>
          <a:off x="12623800" y="2483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幼児教育の無償化による教育保育施設等給付費や、障がいサービスの利用増による自立支援給付費等が増加しており、全国的な増加傾向は今後も続くと見込まれる。</a:t>
          </a:r>
        </a:p>
        <a:p>
          <a:r>
            <a:rPr kumimoji="1" lang="ja-JP" altLang="en-US" sz="1300">
              <a:latin typeface="ＭＳ Ｐゴシック" panose="020B0600070205080204" pitchFamily="50" charset="-128"/>
              <a:ea typeface="ＭＳ Ｐゴシック" panose="020B0600070205080204" pitchFamily="50" charset="-128"/>
            </a:rPr>
            <a:t>　健康都市宣言に基づく健康寿命の延伸のための各種施策（成人検診・国保特定健診の受診勧奨や、介護予防、健康づくり事業等）に取り組み、社会保障関係経費の急激な増加の抑制に努める。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46990</xdr:rowOff>
    </xdr:from>
    <xdr:to>
      <xdr:col>24</xdr:col>
      <xdr:colOff>25400</xdr:colOff>
      <xdr:row>57</xdr:row>
      <xdr:rowOff>100330</xdr:rowOff>
    </xdr:to>
    <xdr:cxnSp macro="">
      <xdr:nvCxnSpPr>
        <xdr:cNvPr id="186" name="直線コネクタ 185"/>
        <xdr:cNvCxnSpPr/>
      </xdr:nvCxnSpPr>
      <xdr:spPr>
        <a:xfrm>
          <a:off x="3987800" y="981964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50817</xdr:rowOff>
    </xdr:from>
    <xdr:ext cx="762000" cy="259045"/>
    <xdr:sp macro="" textlink="">
      <xdr:nvSpPr>
        <xdr:cNvPr id="187" name="扶助費平均値テキスト"/>
        <xdr:cNvSpPr txBox="1"/>
      </xdr:nvSpPr>
      <xdr:spPr>
        <a:xfrm>
          <a:off x="4914900" y="965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16510</xdr:rowOff>
    </xdr:from>
    <xdr:to>
      <xdr:col>19</xdr:col>
      <xdr:colOff>187325</xdr:colOff>
      <xdr:row>57</xdr:row>
      <xdr:rowOff>46990</xdr:rowOff>
    </xdr:to>
    <xdr:cxnSp macro="">
      <xdr:nvCxnSpPr>
        <xdr:cNvPr id="189" name="直線コネクタ 188"/>
        <xdr:cNvCxnSpPr/>
      </xdr:nvCxnSpPr>
      <xdr:spPr>
        <a:xfrm>
          <a:off x="3098800" y="97891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134620</xdr:rowOff>
    </xdr:from>
    <xdr:to>
      <xdr:col>15</xdr:col>
      <xdr:colOff>98425</xdr:colOff>
      <xdr:row>57</xdr:row>
      <xdr:rowOff>16510</xdr:rowOff>
    </xdr:to>
    <xdr:cxnSp macro="">
      <xdr:nvCxnSpPr>
        <xdr:cNvPr id="192" name="直線コネクタ 191"/>
        <xdr:cNvCxnSpPr/>
      </xdr:nvCxnSpPr>
      <xdr:spPr>
        <a:xfrm>
          <a:off x="2209800" y="97358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69867</xdr:rowOff>
    </xdr:from>
    <xdr:ext cx="762000" cy="259045"/>
    <xdr:sp macro="" textlink="">
      <xdr:nvSpPr>
        <xdr:cNvPr id="194" name="テキスト ボックス 193"/>
        <xdr:cNvSpPr txBox="1"/>
      </xdr:nvSpPr>
      <xdr:spPr>
        <a:xfrm>
          <a:off x="2717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134620</xdr:rowOff>
    </xdr:from>
    <xdr:to>
      <xdr:col>11</xdr:col>
      <xdr:colOff>9525</xdr:colOff>
      <xdr:row>56</xdr:row>
      <xdr:rowOff>165100</xdr:rowOff>
    </xdr:to>
    <xdr:cxnSp macro="">
      <xdr:nvCxnSpPr>
        <xdr:cNvPr id="195" name="直線コネクタ 194"/>
        <xdr:cNvCxnSpPr/>
      </xdr:nvCxnSpPr>
      <xdr:spPr>
        <a:xfrm flipV="1">
          <a:off x="1320800" y="97358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macro="" textlink="">
      <xdr:nvSpPr>
        <xdr:cNvPr id="199" name="テキスト ボックス 198"/>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49530</xdr:rowOff>
    </xdr:from>
    <xdr:to>
      <xdr:col>24</xdr:col>
      <xdr:colOff>76200</xdr:colOff>
      <xdr:row>57</xdr:row>
      <xdr:rowOff>151130</xdr:rowOff>
    </xdr:to>
    <xdr:sp macro="" textlink="">
      <xdr:nvSpPr>
        <xdr:cNvPr id="205" name="楕円 204"/>
        <xdr:cNvSpPr/>
      </xdr:nvSpPr>
      <xdr:spPr>
        <a:xfrm>
          <a:off x="47752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21607</xdr:rowOff>
    </xdr:from>
    <xdr:ext cx="762000" cy="259045"/>
    <xdr:sp macro="" textlink="">
      <xdr:nvSpPr>
        <xdr:cNvPr id="206" name="扶助費該当値テキスト"/>
        <xdr:cNvSpPr txBox="1"/>
      </xdr:nvSpPr>
      <xdr:spPr>
        <a:xfrm>
          <a:off x="4914900" y="979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167640</xdr:rowOff>
    </xdr:from>
    <xdr:to>
      <xdr:col>20</xdr:col>
      <xdr:colOff>38100</xdr:colOff>
      <xdr:row>57</xdr:row>
      <xdr:rowOff>97790</xdr:rowOff>
    </xdr:to>
    <xdr:sp macro="" textlink="">
      <xdr:nvSpPr>
        <xdr:cNvPr id="207" name="楕円 206"/>
        <xdr:cNvSpPr/>
      </xdr:nvSpPr>
      <xdr:spPr>
        <a:xfrm>
          <a:off x="3937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107967</xdr:rowOff>
    </xdr:from>
    <xdr:ext cx="736600" cy="259045"/>
    <xdr:sp macro="" textlink="">
      <xdr:nvSpPr>
        <xdr:cNvPr id="208" name="テキスト ボックス 207"/>
        <xdr:cNvSpPr txBox="1"/>
      </xdr:nvSpPr>
      <xdr:spPr>
        <a:xfrm>
          <a:off x="3606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137160</xdr:rowOff>
    </xdr:from>
    <xdr:to>
      <xdr:col>15</xdr:col>
      <xdr:colOff>149225</xdr:colOff>
      <xdr:row>57</xdr:row>
      <xdr:rowOff>67310</xdr:rowOff>
    </xdr:to>
    <xdr:sp macro="" textlink="">
      <xdr:nvSpPr>
        <xdr:cNvPr id="209" name="楕円 208"/>
        <xdr:cNvSpPr/>
      </xdr:nvSpPr>
      <xdr:spPr>
        <a:xfrm>
          <a:off x="3048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52087</xdr:rowOff>
    </xdr:from>
    <xdr:ext cx="762000" cy="259045"/>
    <xdr:sp macro="" textlink="">
      <xdr:nvSpPr>
        <xdr:cNvPr id="210" name="テキスト ボックス 209"/>
        <xdr:cNvSpPr txBox="1"/>
      </xdr:nvSpPr>
      <xdr:spPr>
        <a:xfrm>
          <a:off x="2717800" y="982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83820</xdr:rowOff>
    </xdr:from>
    <xdr:to>
      <xdr:col>11</xdr:col>
      <xdr:colOff>60325</xdr:colOff>
      <xdr:row>57</xdr:row>
      <xdr:rowOff>13970</xdr:rowOff>
    </xdr:to>
    <xdr:sp macro="" textlink="">
      <xdr:nvSpPr>
        <xdr:cNvPr id="211" name="楕円 210"/>
        <xdr:cNvSpPr/>
      </xdr:nvSpPr>
      <xdr:spPr>
        <a:xfrm>
          <a:off x="2159000" y="96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24147</xdr:rowOff>
    </xdr:from>
    <xdr:ext cx="762000" cy="259045"/>
    <xdr:sp macro="" textlink="">
      <xdr:nvSpPr>
        <xdr:cNvPr id="212" name="テキスト ボックス 211"/>
        <xdr:cNvSpPr txBox="1"/>
      </xdr:nvSpPr>
      <xdr:spPr>
        <a:xfrm>
          <a:off x="1828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213" name="楕円 212"/>
        <xdr:cNvSpPr/>
      </xdr:nvSpPr>
      <xdr:spPr>
        <a:xfrm>
          <a:off x="1270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29227</xdr:rowOff>
    </xdr:from>
    <xdr:ext cx="762000" cy="259045"/>
    <xdr:sp macro="" textlink="">
      <xdr:nvSpPr>
        <xdr:cNvPr id="214" name="テキスト ボックス 213"/>
        <xdr:cNvSpPr txBox="1"/>
      </xdr:nvSpPr>
      <xdr:spPr>
        <a:xfrm>
          <a:off x="939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維持補修費のうち、除排雪経費が大きな割合を占めるため、類似団体数値に比べ高い傾向にある。</a:t>
          </a:r>
        </a:p>
        <a:p>
          <a:r>
            <a:rPr kumimoji="1" lang="ja-JP" altLang="en-US" sz="1300">
              <a:latin typeface="ＭＳ Ｐゴシック" panose="020B0600070205080204" pitchFamily="50" charset="-128"/>
              <a:ea typeface="ＭＳ Ｐゴシック" panose="020B0600070205080204" pitchFamily="50" charset="-128"/>
            </a:rPr>
            <a:t>　今後は老朽化した施設の修繕費等の増加が見込まれるが、公共施設の統廃合等によりコストの低減を図っていく。</a:t>
          </a:r>
        </a:p>
      </xdr:txBody>
    </xdr:sp>
    <xdr:clientData/>
  </xdr:twoCellAnchor>
  <xdr:oneCellAnchor>
    <xdr:from>
      <xdr:col>62</xdr:col>
      <xdr:colOff>6350</xdr:colOff>
      <xdr:row>49</xdr:row>
      <xdr:rowOff>107950</xdr:rowOff>
    </xdr:from>
    <xdr:ext cx="298543" cy="225703"/>
    <xdr:sp macro=""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121557</xdr:rowOff>
    </xdr:from>
    <xdr:to>
      <xdr:col>82</xdr:col>
      <xdr:colOff>107950</xdr:colOff>
      <xdr:row>61</xdr:row>
      <xdr:rowOff>58965</xdr:rowOff>
    </xdr:to>
    <xdr:cxnSp macro="">
      <xdr:nvCxnSpPr>
        <xdr:cNvPr id="249" name="直線コネクタ 248"/>
        <xdr:cNvCxnSpPr/>
      </xdr:nvCxnSpPr>
      <xdr:spPr>
        <a:xfrm flipV="1">
          <a:off x="15671800" y="10408557"/>
          <a:ext cx="8382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99785</xdr:rowOff>
    </xdr:from>
    <xdr:to>
      <xdr:col>78</xdr:col>
      <xdr:colOff>69850</xdr:colOff>
      <xdr:row>61</xdr:row>
      <xdr:rowOff>58965</xdr:rowOff>
    </xdr:to>
    <xdr:cxnSp macro="">
      <xdr:nvCxnSpPr>
        <xdr:cNvPr id="252" name="直線コネクタ 251"/>
        <xdr:cNvCxnSpPr/>
      </xdr:nvCxnSpPr>
      <xdr:spPr>
        <a:xfrm>
          <a:off x="14782800" y="10386785"/>
          <a:ext cx="8890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99785</xdr:rowOff>
    </xdr:from>
    <xdr:to>
      <xdr:col>73</xdr:col>
      <xdr:colOff>180975</xdr:colOff>
      <xdr:row>61</xdr:row>
      <xdr:rowOff>4535</xdr:rowOff>
    </xdr:to>
    <xdr:cxnSp macro="">
      <xdr:nvCxnSpPr>
        <xdr:cNvPr id="255" name="直線コネクタ 254"/>
        <xdr:cNvCxnSpPr/>
      </xdr:nvCxnSpPr>
      <xdr:spPr>
        <a:xfrm flipV="1">
          <a:off x="13893800" y="1038678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4535</xdr:rowOff>
    </xdr:from>
    <xdr:to>
      <xdr:col>69</xdr:col>
      <xdr:colOff>92075</xdr:colOff>
      <xdr:row>61</xdr:row>
      <xdr:rowOff>4535</xdr:rowOff>
    </xdr:to>
    <xdr:cxnSp macro="">
      <xdr:nvCxnSpPr>
        <xdr:cNvPr id="258" name="直線コネクタ 257"/>
        <xdr:cNvCxnSpPr/>
      </xdr:nvCxnSpPr>
      <xdr:spPr>
        <a:xfrm>
          <a:off x="13004800" y="104629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2" name="テキスト ボックス 261"/>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70757</xdr:rowOff>
    </xdr:from>
    <xdr:to>
      <xdr:col>82</xdr:col>
      <xdr:colOff>158750</xdr:colOff>
      <xdr:row>61</xdr:row>
      <xdr:rowOff>907</xdr:rowOff>
    </xdr:to>
    <xdr:sp macro="" textlink="">
      <xdr:nvSpPr>
        <xdr:cNvPr id="268" name="楕円 267"/>
        <xdr:cNvSpPr/>
      </xdr:nvSpPr>
      <xdr:spPr>
        <a:xfrm>
          <a:off x="16459200" y="1035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150784</xdr:rowOff>
    </xdr:from>
    <xdr:ext cx="762000" cy="259045"/>
    <xdr:sp macro="" textlink="">
      <xdr:nvSpPr>
        <xdr:cNvPr id="269" name="その他該当値テキスト"/>
        <xdr:cNvSpPr txBox="1"/>
      </xdr:nvSpPr>
      <xdr:spPr>
        <a:xfrm>
          <a:off x="16598900" y="10266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8165</xdr:rowOff>
    </xdr:from>
    <xdr:to>
      <xdr:col>78</xdr:col>
      <xdr:colOff>120650</xdr:colOff>
      <xdr:row>61</xdr:row>
      <xdr:rowOff>109765</xdr:rowOff>
    </xdr:to>
    <xdr:sp macro="" textlink="">
      <xdr:nvSpPr>
        <xdr:cNvPr id="270" name="楕円 269"/>
        <xdr:cNvSpPr/>
      </xdr:nvSpPr>
      <xdr:spPr>
        <a:xfrm>
          <a:off x="15621000" y="1046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94542</xdr:rowOff>
    </xdr:from>
    <xdr:ext cx="736600" cy="259045"/>
    <xdr:sp macro="" textlink="">
      <xdr:nvSpPr>
        <xdr:cNvPr id="271" name="テキスト ボックス 270"/>
        <xdr:cNvSpPr txBox="1"/>
      </xdr:nvSpPr>
      <xdr:spPr>
        <a:xfrm>
          <a:off x="15290800" y="10552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48985</xdr:rowOff>
    </xdr:from>
    <xdr:to>
      <xdr:col>74</xdr:col>
      <xdr:colOff>31750</xdr:colOff>
      <xdr:row>60</xdr:row>
      <xdr:rowOff>150585</xdr:rowOff>
    </xdr:to>
    <xdr:sp macro="" textlink="">
      <xdr:nvSpPr>
        <xdr:cNvPr id="272" name="楕円 271"/>
        <xdr:cNvSpPr/>
      </xdr:nvSpPr>
      <xdr:spPr>
        <a:xfrm>
          <a:off x="14732000" y="1033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135362</xdr:rowOff>
    </xdr:from>
    <xdr:ext cx="762000" cy="259045"/>
    <xdr:sp macro="" textlink="">
      <xdr:nvSpPr>
        <xdr:cNvPr id="273" name="テキスト ボックス 272"/>
        <xdr:cNvSpPr txBox="1"/>
      </xdr:nvSpPr>
      <xdr:spPr>
        <a:xfrm>
          <a:off x="14401800" y="1042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125185</xdr:rowOff>
    </xdr:from>
    <xdr:to>
      <xdr:col>69</xdr:col>
      <xdr:colOff>142875</xdr:colOff>
      <xdr:row>61</xdr:row>
      <xdr:rowOff>55335</xdr:rowOff>
    </xdr:to>
    <xdr:sp macro="" textlink="">
      <xdr:nvSpPr>
        <xdr:cNvPr id="274" name="楕円 273"/>
        <xdr:cNvSpPr/>
      </xdr:nvSpPr>
      <xdr:spPr>
        <a:xfrm>
          <a:off x="138430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40112</xdr:rowOff>
    </xdr:from>
    <xdr:ext cx="762000" cy="259045"/>
    <xdr:sp macro="" textlink="">
      <xdr:nvSpPr>
        <xdr:cNvPr id="275" name="テキスト ボックス 274"/>
        <xdr:cNvSpPr txBox="1"/>
      </xdr:nvSpPr>
      <xdr:spPr>
        <a:xfrm>
          <a:off x="13512800" y="1049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125185</xdr:rowOff>
    </xdr:from>
    <xdr:to>
      <xdr:col>65</xdr:col>
      <xdr:colOff>53975</xdr:colOff>
      <xdr:row>61</xdr:row>
      <xdr:rowOff>55335</xdr:rowOff>
    </xdr:to>
    <xdr:sp macro="" textlink="">
      <xdr:nvSpPr>
        <xdr:cNvPr id="276" name="楕円 275"/>
        <xdr:cNvSpPr/>
      </xdr:nvSpPr>
      <xdr:spPr>
        <a:xfrm>
          <a:off x="129540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40112</xdr:rowOff>
    </xdr:from>
    <xdr:ext cx="762000" cy="259045"/>
    <xdr:sp macro="" textlink="">
      <xdr:nvSpPr>
        <xdr:cNvPr id="277" name="テキスト ボックス 276"/>
        <xdr:cNvSpPr txBox="1"/>
      </xdr:nvSpPr>
      <xdr:spPr>
        <a:xfrm>
          <a:off x="12623800" y="1049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新型コロナウイルス感染症対策及び物価高騰対策関連経費を除いた補助費等の</a:t>
          </a:r>
          <a:r>
            <a:rPr kumimoji="1" lang="en-US" altLang="ja-JP" sz="1300">
              <a:latin typeface="ＭＳ Ｐゴシック" panose="020B0600070205080204" pitchFamily="50" charset="-128"/>
              <a:ea typeface="ＭＳ Ｐゴシック" panose="020B0600070205080204" pitchFamily="50" charset="-128"/>
            </a:rPr>
            <a:t>54.6</a:t>
          </a:r>
          <a:r>
            <a:rPr kumimoji="1" lang="ja-JP" altLang="en-US" sz="1300">
              <a:latin typeface="ＭＳ Ｐゴシック" panose="020B0600070205080204" pitchFamily="50" charset="-128"/>
              <a:ea typeface="ＭＳ Ｐゴシック" panose="020B0600070205080204" pitchFamily="50" charset="-128"/>
            </a:rPr>
            <a:t>％を占める病院・上下水道への補助については、下水道事業債の償還減などにより、今後減少していく見込みである。</a:t>
          </a:r>
        </a:p>
      </xdr:txBody>
    </xdr:sp>
    <xdr:clientData/>
  </xdr:twoCellAnchor>
  <xdr:oneCellAnchor>
    <xdr:from>
      <xdr:col>62</xdr:col>
      <xdr:colOff>6350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53848</xdr:rowOff>
    </xdr:from>
    <xdr:to>
      <xdr:col>82</xdr:col>
      <xdr:colOff>107950</xdr:colOff>
      <xdr:row>34</xdr:row>
      <xdr:rowOff>53848</xdr:rowOff>
    </xdr:to>
    <xdr:cxnSp macro="">
      <xdr:nvCxnSpPr>
        <xdr:cNvPr id="308" name="直線コネクタ 307"/>
        <xdr:cNvCxnSpPr/>
      </xdr:nvCxnSpPr>
      <xdr:spPr>
        <a:xfrm>
          <a:off x="15671800" y="588314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160291</xdr:rowOff>
    </xdr:from>
    <xdr:ext cx="762000" cy="259045"/>
    <xdr:sp macro="" textlink="">
      <xdr:nvSpPr>
        <xdr:cNvPr id="309" name="補助費等平均値テキスト"/>
        <xdr:cNvSpPr txBox="1"/>
      </xdr:nvSpPr>
      <xdr:spPr>
        <a:xfrm>
          <a:off x="16598900" y="6161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35560</xdr:rowOff>
    </xdr:from>
    <xdr:to>
      <xdr:col>78</xdr:col>
      <xdr:colOff>69850</xdr:colOff>
      <xdr:row>34</xdr:row>
      <xdr:rowOff>53848</xdr:rowOff>
    </xdr:to>
    <xdr:cxnSp macro="">
      <xdr:nvCxnSpPr>
        <xdr:cNvPr id="311" name="直線コネクタ 310"/>
        <xdr:cNvCxnSpPr/>
      </xdr:nvCxnSpPr>
      <xdr:spPr>
        <a:xfrm>
          <a:off x="14782800" y="586486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103141</xdr:rowOff>
    </xdr:from>
    <xdr:ext cx="736600" cy="259045"/>
    <xdr:sp macro="" textlink="">
      <xdr:nvSpPr>
        <xdr:cNvPr id="313" name="テキスト ボックス 312"/>
        <xdr:cNvSpPr txBox="1"/>
      </xdr:nvSpPr>
      <xdr:spPr>
        <a:xfrm>
          <a:off x="15290800" y="6275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17272</xdr:rowOff>
    </xdr:from>
    <xdr:to>
      <xdr:col>73</xdr:col>
      <xdr:colOff>180975</xdr:colOff>
      <xdr:row>34</xdr:row>
      <xdr:rowOff>35560</xdr:rowOff>
    </xdr:to>
    <xdr:cxnSp macro="">
      <xdr:nvCxnSpPr>
        <xdr:cNvPr id="314" name="直線コネクタ 313"/>
        <xdr:cNvCxnSpPr/>
      </xdr:nvCxnSpPr>
      <xdr:spPr>
        <a:xfrm>
          <a:off x="13893800" y="58465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84853</xdr:rowOff>
    </xdr:from>
    <xdr:ext cx="762000" cy="259045"/>
    <xdr:sp macro="" textlink="">
      <xdr:nvSpPr>
        <xdr:cNvPr id="316" name="テキスト ボックス 315"/>
        <xdr:cNvSpPr txBox="1"/>
      </xdr:nvSpPr>
      <xdr:spPr>
        <a:xfrm>
          <a:off x="14401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17272</xdr:rowOff>
    </xdr:from>
    <xdr:to>
      <xdr:col>69</xdr:col>
      <xdr:colOff>92075</xdr:colOff>
      <xdr:row>34</xdr:row>
      <xdr:rowOff>53848</xdr:rowOff>
    </xdr:to>
    <xdr:cxnSp macro="">
      <xdr:nvCxnSpPr>
        <xdr:cNvPr id="317" name="直線コネクタ 316"/>
        <xdr:cNvCxnSpPr/>
      </xdr:nvCxnSpPr>
      <xdr:spPr>
        <a:xfrm flipV="1">
          <a:off x="13004800" y="584657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19" name="テキスト ボックス 318"/>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112285</xdr:rowOff>
    </xdr:from>
    <xdr:ext cx="762000" cy="259045"/>
    <xdr:sp macro="" textlink="">
      <xdr:nvSpPr>
        <xdr:cNvPr id="321" name="テキスト ボックス 320"/>
        <xdr:cNvSpPr txBox="1"/>
      </xdr:nvSpPr>
      <xdr:spPr>
        <a:xfrm>
          <a:off x="12623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3048</xdr:rowOff>
    </xdr:from>
    <xdr:to>
      <xdr:col>82</xdr:col>
      <xdr:colOff>158750</xdr:colOff>
      <xdr:row>34</xdr:row>
      <xdr:rowOff>104648</xdr:rowOff>
    </xdr:to>
    <xdr:sp macro="" textlink="">
      <xdr:nvSpPr>
        <xdr:cNvPr id="327" name="楕円 326"/>
        <xdr:cNvSpPr/>
      </xdr:nvSpPr>
      <xdr:spPr>
        <a:xfrm>
          <a:off x="16459200" y="583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19575</xdr:rowOff>
    </xdr:from>
    <xdr:ext cx="762000" cy="259045"/>
    <xdr:sp macro="" textlink="">
      <xdr:nvSpPr>
        <xdr:cNvPr id="328" name="補助費等該当値テキスト"/>
        <xdr:cNvSpPr txBox="1"/>
      </xdr:nvSpPr>
      <xdr:spPr>
        <a:xfrm>
          <a:off x="16598900" y="5677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3048</xdr:rowOff>
    </xdr:from>
    <xdr:to>
      <xdr:col>78</xdr:col>
      <xdr:colOff>120650</xdr:colOff>
      <xdr:row>34</xdr:row>
      <xdr:rowOff>104648</xdr:rowOff>
    </xdr:to>
    <xdr:sp macro="" textlink="">
      <xdr:nvSpPr>
        <xdr:cNvPr id="329" name="楕円 328"/>
        <xdr:cNvSpPr/>
      </xdr:nvSpPr>
      <xdr:spPr>
        <a:xfrm>
          <a:off x="15621000" y="583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114825</xdr:rowOff>
    </xdr:from>
    <xdr:ext cx="736600" cy="259045"/>
    <xdr:sp macro="" textlink="">
      <xdr:nvSpPr>
        <xdr:cNvPr id="330" name="テキスト ボックス 329"/>
        <xdr:cNvSpPr txBox="1"/>
      </xdr:nvSpPr>
      <xdr:spPr>
        <a:xfrm>
          <a:off x="15290800" y="5601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156210</xdr:rowOff>
    </xdr:from>
    <xdr:to>
      <xdr:col>74</xdr:col>
      <xdr:colOff>31750</xdr:colOff>
      <xdr:row>34</xdr:row>
      <xdr:rowOff>86360</xdr:rowOff>
    </xdr:to>
    <xdr:sp macro="" textlink="">
      <xdr:nvSpPr>
        <xdr:cNvPr id="331" name="楕円 330"/>
        <xdr:cNvSpPr/>
      </xdr:nvSpPr>
      <xdr:spPr>
        <a:xfrm>
          <a:off x="14732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96537</xdr:rowOff>
    </xdr:from>
    <xdr:ext cx="762000" cy="259045"/>
    <xdr:sp macro="" textlink="">
      <xdr:nvSpPr>
        <xdr:cNvPr id="332" name="テキスト ボックス 331"/>
        <xdr:cNvSpPr txBox="1"/>
      </xdr:nvSpPr>
      <xdr:spPr>
        <a:xfrm>
          <a:off x="14401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137922</xdr:rowOff>
    </xdr:from>
    <xdr:to>
      <xdr:col>69</xdr:col>
      <xdr:colOff>142875</xdr:colOff>
      <xdr:row>34</xdr:row>
      <xdr:rowOff>68072</xdr:rowOff>
    </xdr:to>
    <xdr:sp macro="" textlink="">
      <xdr:nvSpPr>
        <xdr:cNvPr id="333" name="楕円 332"/>
        <xdr:cNvSpPr/>
      </xdr:nvSpPr>
      <xdr:spPr>
        <a:xfrm>
          <a:off x="13843000" y="579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78249</xdr:rowOff>
    </xdr:from>
    <xdr:ext cx="762000" cy="259045"/>
    <xdr:sp macro="" textlink="">
      <xdr:nvSpPr>
        <xdr:cNvPr id="334" name="テキスト ボックス 333"/>
        <xdr:cNvSpPr txBox="1"/>
      </xdr:nvSpPr>
      <xdr:spPr>
        <a:xfrm>
          <a:off x="13512800" y="556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3048</xdr:rowOff>
    </xdr:from>
    <xdr:to>
      <xdr:col>65</xdr:col>
      <xdr:colOff>53975</xdr:colOff>
      <xdr:row>34</xdr:row>
      <xdr:rowOff>104648</xdr:rowOff>
    </xdr:to>
    <xdr:sp macro="" textlink="">
      <xdr:nvSpPr>
        <xdr:cNvPr id="335" name="楕円 334"/>
        <xdr:cNvSpPr/>
      </xdr:nvSpPr>
      <xdr:spPr>
        <a:xfrm>
          <a:off x="12954000" y="583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114825</xdr:rowOff>
    </xdr:from>
    <xdr:ext cx="762000" cy="259045"/>
    <xdr:sp macro="" textlink="">
      <xdr:nvSpPr>
        <xdr:cNvPr id="336" name="テキスト ボックス 335"/>
        <xdr:cNvSpPr txBox="1"/>
      </xdr:nvSpPr>
      <xdr:spPr>
        <a:xfrm>
          <a:off x="12623800" y="5601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除雪車両及び消防車両更新等に係る起債の償還終了に伴う公債費の減少や普通交付税の増等に伴う経常一般財源の増加のため数値は改善傾向にある。</a:t>
          </a:r>
        </a:p>
        <a:p>
          <a:r>
            <a:rPr kumimoji="1" lang="ja-JP" altLang="en-US" sz="1300">
              <a:latin typeface="ＭＳ Ｐゴシック" panose="020B0600070205080204" pitchFamily="50" charset="-128"/>
              <a:ea typeface="ＭＳ Ｐゴシック" panose="020B0600070205080204" pitchFamily="50" charset="-128"/>
            </a:rPr>
            <a:t>　今後、地方債の償還完了に伴い、既発分の元利償還金は減少する見込みである一方、老朽化の進む公共施設の改修や庁舎建替え等に伴う起債の償還増が見込まれるため、引き続き適正な償還計画のもとで数値の改善を図る。</a:t>
          </a:r>
        </a:p>
      </xdr:txBody>
    </xdr:sp>
    <xdr:clientData/>
  </xdr:twoCellAnchor>
  <xdr:oneCellAnchor>
    <xdr:from>
      <xdr:col>3</xdr:col>
      <xdr:colOff>123825</xdr:colOff>
      <xdr:row>69</xdr:row>
      <xdr:rowOff>107950</xdr:rowOff>
    </xdr:from>
    <xdr:ext cx="298543" cy="225703"/>
    <xdr:sp macro="" textlink="">
      <xdr:nvSpPr>
        <xdr:cNvPr id="348" name="テキスト ボックス 347"/>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113285</xdr:rowOff>
    </xdr:from>
    <xdr:to>
      <xdr:col>24</xdr:col>
      <xdr:colOff>25400</xdr:colOff>
      <xdr:row>77</xdr:row>
      <xdr:rowOff>33274</xdr:rowOff>
    </xdr:to>
    <xdr:cxnSp macro="">
      <xdr:nvCxnSpPr>
        <xdr:cNvPr id="367" name="直線コネクタ 366"/>
        <xdr:cNvCxnSpPr/>
      </xdr:nvCxnSpPr>
      <xdr:spPr>
        <a:xfrm flipV="1">
          <a:off x="3987800" y="13143485"/>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8" name="公債費平均値テキスト"/>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33274</xdr:rowOff>
    </xdr:from>
    <xdr:to>
      <xdr:col>19</xdr:col>
      <xdr:colOff>187325</xdr:colOff>
      <xdr:row>77</xdr:row>
      <xdr:rowOff>60706</xdr:rowOff>
    </xdr:to>
    <xdr:cxnSp macro="">
      <xdr:nvCxnSpPr>
        <xdr:cNvPr id="370" name="直線コネクタ 369"/>
        <xdr:cNvCxnSpPr/>
      </xdr:nvCxnSpPr>
      <xdr:spPr>
        <a:xfrm flipV="1">
          <a:off x="3098800" y="132349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72" name="テキスト ボックス 371"/>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60706</xdr:rowOff>
    </xdr:from>
    <xdr:to>
      <xdr:col>15</xdr:col>
      <xdr:colOff>98425</xdr:colOff>
      <xdr:row>77</xdr:row>
      <xdr:rowOff>78994</xdr:rowOff>
    </xdr:to>
    <xdr:cxnSp macro="">
      <xdr:nvCxnSpPr>
        <xdr:cNvPr id="373" name="直線コネクタ 372"/>
        <xdr:cNvCxnSpPr/>
      </xdr:nvCxnSpPr>
      <xdr:spPr>
        <a:xfrm flipV="1">
          <a:off x="2209800" y="132623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5" name="テキスト ボックス 374"/>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78994</xdr:rowOff>
    </xdr:from>
    <xdr:to>
      <xdr:col>11</xdr:col>
      <xdr:colOff>9525</xdr:colOff>
      <xdr:row>77</xdr:row>
      <xdr:rowOff>170435</xdr:rowOff>
    </xdr:to>
    <xdr:cxnSp macro="">
      <xdr:nvCxnSpPr>
        <xdr:cNvPr id="376" name="直線コネクタ 375"/>
        <xdr:cNvCxnSpPr/>
      </xdr:nvCxnSpPr>
      <xdr:spPr>
        <a:xfrm flipV="1">
          <a:off x="1320800" y="13280644"/>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78" name="テキスト ボックス 377"/>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98569</xdr:rowOff>
    </xdr:from>
    <xdr:ext cx="762000" cy="259045"/>
    <xdr:sp macro="" textlink="">
      <xdr:nvSpPr>
        <xdr:cNvPr id="380" name="テキスト ボックス 379"/>
        <xdr:cNvSpPr txBox="1"/>
      </xdr:nvSpPr>
      <xdr:spPr>
        <a:xfrm>
          <a:off x="939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62485</xdr:rowOff>
    </xdr:from>
    <xdr:to>
      <xdr:col>24</xdr:col>
      <xdr:colOff>76200</xdr:colOff>
      <xdr:row>76</xdr:row>
      <xdr:rowOff>164085</xdr:rowOff>
    </xdr:to>
    <xdr:sp macro="" textlink="">
      <xdr:nvSpPr>
        <xdr:cNvPr id="386" name="楕円 385"/>
        <xdr:cNvSpPr/>
      </xdr:nvSpPr>
      <xdr:spPr>
        <a:xfrm>
          <a:off x="47752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79011</xdr:rowOff>
    </xdr:from>
    <xdr:ext cx="762000" cy="259045"/>
    <xdr:sp macro="" textlink="">
      <xdr:nvSpPr>
        <xdr:cNvPr id="387" name="公債費該当値テキスト"/>
        <xdr:cNvSpPr txBox="1"/>
      </xdr:nvSpPr>
      <xdr:spPr>
        <a:xfrm>
          <a:off x="4914900" y="1293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153924</xdr:rowOff>
    </xdr:from>
    <xdr:to>
      <xdr:col>20</xdr:col>
      <xdr:colOff>38100</xdr:colOff>
      <xdr:row>77</xdr:row>
      <xdr:rowOff>84074</xdr:rowOff>
    </xdr:to>
    <xdr:sp macro="" textlink="">
      <xdr:nvSpPr>
        <xdr:cNvPr id="388" name="楕円 387"/>
        <xdr:cNvSpPr/>
      </xdr:nvSpPr>
      <xdr:spPr>
        <a:xfrm>
          <a:off x="3937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94251</xdr:rowOff>
    </xdr:from>
    <xdr:ext cx="736600" cy="259045"/>
    <xdr:sp macro="" textlink="">
      <xdr:nvSpPr>
        <xdr:cNvPr id="389" name="テキスト ボックス 388"/>
        <xdr:cNvSpPr txBox="1"/>
      </xdr:nvSpPr>
      <xdr:spPr>
        <a:xfrm>
          <a:off x="3606800" y="1295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9906</xdr:rowOff>
    </xdr:from>
    <xdr:to>
      <xdr:col>15</xdr:col>
      <xdr:colOff>149225</xdr:colOff>
      <xdr:row>77</xdr:row>
      <xdr:rowOff>111506</xdr:rowOff>
    </xdr:to>
    <xdr:sp macro="" textlink="">
      <xdr:nvSpPr>
        <xdr:cNvPr id="390" name="楕円 389"/>
        <xdr:cNvSpPr/>
      </xdr:nvSpPr>
      <xdr:spPr>
        <a:xfrm>
          <a:off x="3048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121683</xdr:rowOff>
    </xdr:from>
    <xdr:ext cx="762000" cy="259045"/>
    <xdr:sp macro="" textlink="">
      <xdr:nvSpPr>
        <xdr:cNvPr id="391" name="テキスト ボックス 390"/>
        <xdr:cNvSpPr txBox="1"/>
      </xdr:nvSpPr>
      <xdr:spPr>
        <a:xfrm>
          <a:off x="2717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28194</xdr:rowOff>
    </xdr:from>
    <xdr:to>
      <xdr:col>11</xdr:col>
      <xdr:colOff>60325</xdr:colOff>
      <xdr:row>77</xdr:row>
      <xdr:rowOff>129794</xdr:rowOff>
    </xdr:to>
    <xdr:sp macro="" textlink="">
      <xdr:nvSpPr>
        <xdr:cNvPr id="392" name="楕円 391"/>
        <xdr:cNvSpPr/>
      </xdr:nvSpPr>
      <xdr:spPr>
        <a:xfrm>
          <a:off x="2159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139971</xdr:rowOff>
    </xdr:from>
    <xdr:ext cx="762000" cy="259045"/>
    <xdr:sp macro="" textlink="">
      <xdr:nvSpPr>
        <xdr:cNvPr id="393" name="テキスト ボックス 392"/>
        <xdr:cNvSpPr txBox="1"/>
      </xdr:nvSpPr>
      <xdr:spPr>
        <a:xfrm>
          <a:off x="1828800" y="12998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119635</xdr:rowOff>
    </xdr:from>
    <xdr:to>
      <xdr:col>6</xdr:col>
      <xdr:colOff>171450</xdr:colOff>
      <xdr:row>78</xdr:row>
      <xdr:rowOff>49785</xdr:rowOff>
    </xdr:to>
    <xdr:sp macro="" textlink="">
      <xdr:nvSpPr>
        <xdr:cNvPr id="394" name="楕円 393"/>
        <xdr:cNvSpPr/>
      </xdr:nvSpPr>
      <xdr:spPr>
        <a:xfrm>
          <a:off x="1270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59962</xdr:rowOff>
    </xdr:from>
    <xdr:ext cx="762000" cy="259045"/>
    <xdr:sp macro="" textlink="">
      <xdr:nvSpPr>
        <xdr:cNvPr id="395" name="テキスト ボックス 394"/>
        <xdr:cNvSpPr txBox="1"/>
      </xdr:nvSpPr>
      <xdr:spPr>
        <a:xfrm>
          <a:off x="939800" y="1309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全体的に類似団体と同水準で推移している。</a:t>
          </a:r>
        </a:p>
        <a:p>
          <a:r>
            <a:rPr kumimoji="1" lang="ja-JP" altLang="en-US" sz="1300">
              <a:latin typeface="ＭＳ Ｐゴシック" panose="020B0600070205080204" pitchFamily="50" charset="-128"/>
              <a:ea typeface="ＭＳ Ｐゴシック" panose="020B0600070205080204" pitchFamily="50" charset="-128"/>
            </a:rPr>
            <a:t>　今後も各種経費の見直しにより財政の弾力性確保に努める。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1270</xdr:rowOff>
    </xdr:from>
    <xdr:to>
      <xdr:col>82</xdr:col>
      <xdr:colOff>107950</xdr:colOff>
      <xdr:row>77</xdr:row>
      <xdr:rowOff>77470</xdr:rowOff>
    </xdr:to>
    <xdr:cxnSp macro="">
      <xdr:nvCxnSpPr>
        <xdr:cNvPr id="428" name="直線コネクタ 427"/>
        <xdr:cNvCxnSpPr/>
      </xdr:nvCxnSpPr>
      <xdr:spPr>
        <a:xfrm>
          <a:off x="15671800" y="1320292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120666</xdr:rowOff>
    </xdr:from>
    <xdr:ext cx="762000" cy="259045"/>
    <xdr:sp macro="" textlink="">
      <xdr:nvSpPr>
        <xdr:cNvPr id="429" name="公債費以外平均値テキスト"/>
        <xdr:cNvSpPr txBox="1"/>
      </xdr:nvSpPr>
      <xdr:spPr>
        <a:xfrm>
          <a:off x="16598900" y="13322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43180</xdr:rowOff>
    </xdr:from>
    <xdr:to>
      <xdr:col>78</xdr:col>
      <xdr:colOff>69850</xdr:colOff>
      <xdr:row>77</xdr:row>
      <xdr:rowOff>1270</xdr:rowOff>
    </xdr:to>
    <xdr:cxnSp macro="">
      <xdr:nvCxnSpPr>
        <xdr:cNvPr id="431" name="直線コネクタ 430"/>
        <xdr:cNvCxnSpPr/>
      </xdr:nvCxnSpPr>
      <xdr:spPr>
        <a:xfrm>
          <a:off x="14782800" y="130733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120666</xdr:rowOff>
    </xdr:from>
    <xdr:ext cx="736600" cy="259045"/>
    <xdr:sp macro="" textlink="">
      <xdr:nvSpPr>
        <xdr:cNvPr id="433" name="テキスト ボックス 432"/>
        <xdr:cNvSpPr txBox="1"/>
      </xdr:nvSpPr>
      <xdr:spPr>
        <a:xfrm>
          <a:off x="15290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24130</xdr:rowOff>
    </xdr:from>
    <xdr:to>
      <xdr:col>73</xdr:col>
      <xdr:colOff>180975</xdr:colOff>
      <xdr:row>76</xdr:row>
      <xdr:rowOff>43180</xdr:rowOff>
    </xdr:to>
    <xdr:cxnSp macro="">
      <xdr:nvCxnSpPr>
        <xdr:cNvPr id="434" name="直線コネクタ 433"/>
        <xdr:cNvCxnSpPr/>
      </xdr:nvCxnSpPr>
      <xdr:spPr>
        <a:xfrm>
          <a:off x="13893800" y="1288288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6" name="テキスト ボックス 435"/>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24130</xdr:rowOff>
    </xdr:from>
    <xdr:to>
      <xdr:col>69</xdr:col>
      <xdr:colOff>92075</xdr:colOff>
      <xdr:row>76</xdr:row>
      <xdr:rowOff>165100</xdr:rowOff>
    </xdr:to>
    <xdr:cxnSp macro="">
      <xdr:nvCxnSpPr>
        <xdr:cNvPr id="437" name="直線コネクタ 436"/>
        <xdr:cNvCxnSpPr/>
      </xdr:nvCxnSpPr>
      <xdr:spPr>
        <a:xfrm flipV="1">
          <a:off x="13004800" y="12882880"/>
          <a:ext cx="889000" cy="3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9" name="テキスト ボックス 438"/>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74947</xdr:rowOff>
    </xdr:from>
    <xdr:ext cx="762000" cy="259045"/>
    <xdr:sp macro="" textlink="">
      <xdr:nvSpPr>
        <xdr:cNvPr id="441" name="テキスト ボックス 440"/>
        <xdr:cNvSpPr txBox="1"/>
      </xdr:nvSpPr>
      <xdr:spPr>
        <a:xfrm>
          <a:off x="12623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26670</xdr:rowOff>
    </xdr:from>
    <xdr:to>
      <xdr:col>82</xdr:col>
      <xdr:colOff>158750</xdr:colOff>
      <xdr:row>77</xdr:row>
      <xdr:rowOff>128270</xdr:rowOff>
    </xdr:to>
    <xdr:sp macro="" textlink="">
      <xdr:nvSpPr>
        <xdr:cNvPr id="447" name="楕円 446"/>
        <xdr:cNvSpPr/>
      </xdr:nvSpPr>
      <xdr:spPr>
        <a:xfrm>
          <a:off x="164592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43197</xdr:rowOff>
    </xdr:from>
    <xdr:ext cx="762000" cy="259045"/>
    <xdr:sp macro="" textlink="">
      <xdr:nvSpPr>
        <xdr:cNvPr id="448" name="公債費以外該当値テキスト"/>
        <xdr:cNvSpPr txBox="1"/>
      </xdr:nvSpPr>
      <xdr:spPr>
        <a:xfrm>
          <a:off x="16598900" y="1307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121920</xdr:rowOff>
    </xdr:from>
    <xdr:to>
      <xdr:col>78</xdr:col>
      <xdr:colOff>120650</xdr:colOff>
      <xdr:row>77</xdr:row>
      <xdr:rowOff>52070</xdr:rowOff>
    </xdr:to>
    <xdr:sp macro="" textlink="">
      <xdr:nvSpPr>
        <xdr:cNvPr id="449" name="楕円 448"/>
        <xdr:cNvSpPr/>
      </xdr:nvSpPr>
      <xdr:spPr>
        <a:xfrm>
          <a:off x="15621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62247</xdr:rowOff>
    </xdr:from>
    <xdr:ext cx="736600" cy="259045"/>
    <xdr:sp macro="" textlink="">
      <xdr:nvSpPr>
        <xdr:cNvPr id="450" name="テキスト ボックス 449"/>
        <xdr:cNvSpPr txBox="1"/>
      </xdr:nvSpPr>
      <xdr:spPr>
        <a:xfrm>
          <a:off x="15290800" y="1292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163830</xdr:rowOff>
    </xdr:from>
    <xdr:to>
      <xdr:col>74</xdr:col>
      <xdr:colOff>31750</xdr:colOff>
      <xdr:row>76</xdr:row>
      <xdr:rowOff>93980</xdr:rowOff>
    </xdr:to>
    <xdr:sp macro="" textlink="">
      <xdr:nvSpPr>
        <xdr:cNvPr id="451" name="楕円 450"/>
        <xdr:cNvSpPr/>
      </xdr:nvSpPr>
      <xdr:spPr>
        <a:xfrm>
          <a:off x="14732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104157</xdr:rowOff>
    </xdr:from>
    <xdr:ext cx="762000" cy="259045"/>
    <xdr:sp macro="" textlink="">
      <xdr:nvSpPr>
        <xdr:cNvPr id="452" name="テキスト ボックス 451"/>
        <xdr:cNvSpPr txBox="1"/>
      </xdr:nvSpPr>
      <xdr:spPr>
        <a:xfrm>
          <a:off x="144018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144780</xdr:rowOff>
    </xdr:from>
    <xdr:to>
      <xdr:col>69</xdr:col>
      <xdr:colOff>142875</xdr:colOff>
      <xdr:row>75</xdr:row>
      <xdr:rowOff>74930</xdr:rowOff>
    </xdr:to>
    <xdr:sp macro="" textlink="">
      <xdr:nvSpPr>
        <xdr:cNvPr id="453" name="楕円 452"/>
        <xdr:cNvSpPr/>
      </xdr:nvSpPr>
      <xdr:spPr>
        <a:xfrm>
          <a:off x="13843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85107</xdr:rowOff>
    </xdr:from>
    <xdr:ext cx="762000" cy="259045"/>
    <xdr:sp macro="" textlink="">
      <xdr:nvSpPr>
        <xdr:cNvPr id="454" name="テキスト ボックス 453"/>
        <xdr:cNvSpPr txBox="1"/>
      </xdr:nvSpPr>
      <xdr:spPr>
        <a:xfrm>
          <a:off x="13512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114300</xdr:rowOff>
    </xdr:from>
    <xdr:to>
      <xdr:col>65</xdr:col>
      <xdr:colOff>53975</xdr:colOff>
      <xdr:row>77</xdr:row>
      <xdr:rowOff>44450</xdr:rowOff>
    </xdr:to>
    <xdr:sp macro="" textlink="">
      <xdr:nvSpPr>
        <xdr:cNvPr id="455" name="楕円 454"/>
        <xdr:cNvSpPr/>
      </xdr:nvSpPr>
      <xdr:spPr>
        <a:xfrm>
          <a:off x="12954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54627</xdr:rowOff>
    </xdr:from>
    <xdr:ext cx="762000" cy="259045"/>
    <xdr:sp macro="" textlink="">
      <xdr:nvSpPr>
        <xdr:cNvPr id="456" name="テキスト ボックス 455"/>
        <xdr:cNvSpPr txBox="1"/>
      </xdr:nvSpPr>
      <xdr:spPr>
        <a:xfrm>
          <a:off x="12623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北海道江別市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99949</xdr:rowOff>
    </xdr:from>
    <xdr:to>
      <xdr:col>29</xdr:col>
      <xdr:colOff>127000</xdr:colOff>
      <xdr:row>18</xdr:row>
      <xdr:rowOff>27578</xdr:rowOff>
    </xdr:to>
    <xdr:cxnSp macro="">
      <xdr:nvCxnSpPr>
        <xdr:cNvPr id="50" name="直線コネクタ 49"/>
        <xdr:cNvCxnSpPr/>
      </xdr:nvCxnSpPr>
      <xdr:spPr bwMode="auto">
        <a:xfrm flipV="1">
          <a:off x="5003800" y="3062224"/>
          <a:ext cx="647700" cy="990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27578</xdr:rowOff>
    </xdr:from>
    <xdr:to>
      <xdr:col>26</xdr:col>
      <xdr:colOff>50800</xdr:colOff>
      <xdr:row>18</xdr:row>
      <xdr:rowOff>70574</xdr:rowOff>
    </xdr:to>
    <xdr:cxnSp macro="">
      <xdr:nvCxnSpPr>
        <xdr:cNvPr id="53" name="直線コネクタ 52"/>
        <xdr:cNvCxnSpPr/>
      </xdr:nvCxnSpPr>
      <xdr:spPr bwMode="auto">
        <a:xfrm flipV="1">
          <a:off x="4305300" y="3161303"/>
          <a:ext cx="698500" cy="429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70574</xdr:rowOff>
    </xdr:from>
    <xdr:to>
      <xdr:col>22</xdr:col>
      <xdr:colOff>114300</xdr:colOff>
      <xdr:row>18</xdr:row>
      <xdr:rowOff>81985</xdr:rowOff>
    </xdr:to>
    <xdr:cxnSp macro="">
      <xdr:nvCxnSpPr>
        <xdr:cNvPr id="56" name="直線コネクタ 55"/>
        <xdr:cNvCxnSpPr/>
      </xdr:nvCxnSpPr>
      <xdr:spPr bwMode="auto">
        <a:xfrm flipV="1">
          <a:off x="3606800" y="3204299"/>
          <a:ext cx="698500" cy="114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81985</xdr:rowOff>
    </xdr:from>
    <xdr:to>
      <xdr:col>18</xdr:col>
      <xdr:colOff>177800</xdr:colOff>
      <xdr:row>18</xdr:row>
      <xdr:rowOff>91834</xdr:rowOff>
    </xdr:to>
    <xdr:cxnSp macro="">
      <xdr:nvCxnSpPr>
        <xdr:cNvPr id="59" name="直線コネクタ 58"/>
        <xdr:cNvCxnSpPr/>
      </xdr:nvCxnSpPr>
      <xdr:spPr bwMode="auto">
        <a:xfrm flipV="1">
          <a:off x="2908300" y="3215710"/>
          <a:ext cx="698500" cy="98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170794</xdr:rowOff>
    </xdr:from>
    <xdr:ext cx="762000" cy="259045"/>
    <xdr:sp macro="" textlink="">
      <xdr:nvSpPr>
        <xdr:cNvPr id="63" name="テキスト ボックス 62"/>
        <xdr:cNvSpPr txBox="1"/>
      </xdr:nvSpPr>
      <xdr:spPr>
        <a:xfrm>
          <a:off x="2527300" y="279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49149</xdr:rowOff>
    </xdr:from>
    <xdr:to>
      <xdr:col>29</xdr:col>
      <xdr:colOff>177800</xdr:colOff>
      <xdr:row>17</xdr:row>
      <xdr:rowOff>150749</xdr:rowOff>
    </xdr:to>
    <xdr:sp macro="" textlink="">
      <xdr:nvSpPr>
        <xdr:cNvPr id="69" name="楕円 68"/>
        <xdr:cNvSpPr/>
      </xdr:nvSpPr>
      <xdr:spPr bwMode="auto">
        <a:xfrm>
          <a:off x="5600700" y="30114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21226</xdr:rowOff>
    </xdr:from>
    <xdr:ext cx="762000" cy="259045"/>
    <xdr:sp macro="" textlink="">
      <xdr:nvSpPr>
        <xdr:cNvPr id="70" name="人口1人当たり決算額の推移該当値テキスト130"/>
        <xdr:cNvSpPr txBox="1"/>
      </xdr:nvSpPr>
      <xdr:spPr>
        <a:xfrm>
          <a:off x="5740400" y="2983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148228</xdr:rowOff>
    </xdr:from>
    <xdr:to>
      <xdr:col>26</xdr:col>
      <xdr:colOff>101600</xdr:colOff>
      <xdr:row>18</xdr:row>
      <xdr:rowOff>78378</xdr:rowOff>
    </xdr:to>
    <xdr:sp macro="" textlink="">
      <xdr:nvSpPr>
        <xdr:cNvPr id="71" name="楕円 70"/>
        <xdr:cNvSpPr/>
      </xdr:nvSpPr>
      <xdr:spPr bwMode="auto">
        <a:xfrm>
          <a:off x="4953000" y="31105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63155</xdr:rowOff>
    </xdr:from>
    <xdr:ext cx="736600" cy="259045"/>
    <xdr:sp macro="" textlink="">
      <xdr:nvSpPr>
        <xdr:cNvPr id="72" name="テキスト ボックス 71"/>
        <xdr:cNvSpPr txBox="1"/>
      </xdr:nvSpPr>
      <xdr:spPr>
        <a:xfrm>
          <a:off x="4622800" y="31968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19774</xdr:rowOff>
    </xdr:from>
    <xdr:to>
      <xdr:col>22</xdr:col>
      <xdr:colOff>165100</xdr:colOff>
      <xdr:row>18</xdr:row>
      <xdr:rowOff>121374</xdr:rowOff>
    </xdr:to>
    <xdr:sp macro="" textlink="">
      <xdr:nvSpPr>
        <xdr:cNvPr id="73" name="楕円 72"/>
        <xdr:cNvSpPr/>
      </xdr:nvSpPr>
      <xdr:spPr bwMode="auto">
        <a:xfrm>
          <a:off x="4254500" y="31534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106151</xdr:rowOff>
    </xdr:from>
    <xdr:ext cx="762000" cy="259045"/>
    <xdr:sp macro="" textlink="">
      <xdr:nvSpPr>
        <xdr:cNvPr id="74" name="テキスト ボックス 73"/>
        <xdr:cNvSpPr txBox="1"/>
      </xdr:nvSpPr>
      <xdr:spPr>
        <a:xfrm>
          <a:off x="3924300" y="323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31185</xdr:rowOff>
    </xdr:from>
    <xdr:to>
      <xdr:col>19</xdr:col>
      <xdr:colOff>38100</xdr:colOff>
      <xdr:row>18</xdr:row>
      <xdr:rowOff>132785</xdr:rowOff>
    </xdr:to>
    <xdr:sp macro="" textlink="">
      <xdr:nvSpPr>
        <xdr:cNvPr id="75" name="楕円 74"/>
        <xdr:cNvSpPr/>
      </xdr:nvSpPr>
      <xdr:spPr bwMode="auto">
        <a:xfrm>
          <a:off x="3556000" y="31649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117562</xdr:rowOff>
    </xdr:from>
    <xdr:ext cx="762000" cy="259045"/>
    <xdr:sp macro="" textlink="">
      <xdr:nvSpPr>
        <xdr:cNvPr id="76" name="テキスト ボックス 75"/>
        <xdr:cNvSpPr txBox="1"/>
      </xdr:nvSpPr>
      <xdr:spPr>
        <a:xfrm>
          <a:off x="3225800" y="32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41034</xdr:rowOff>
    </xdr:from>
    <xdr:to>
      <xdr:col>15</xdr:col>
      <xdr:colOff>101600</xdr:colOff>
      <xdr:row>18</xdr:row>
      <xdr:rowOff>142634</xdr:rowOff>
    </xdr:to>
    <xdr:sp macro="" textlink="">
      <xdr:nvSpPr>
        <xdr:cNvPr id="77" name="楕円 76"/>
        <xdr:cNvSpPr/>
      </xdr:nvSpPr>
      <xdr:spPr bwMode="auto">
        <a:xfrm>
          <a:off x="2857500" y="31747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127411</xdr:rowOff>
    </xdr:from>
    <xdr:ext cx="762000" cy="259045"/>
    <xdr:sp macro="" textlink="">
      <xdr:nvSpPr>
        <xdr:cNvPr id="78" name="テキスト ボックス 77"/>
        <xdr:cNvSpPr txBox="1"/>
      </xdr:nvSpPr>
      <xdr:spPr>
        <a:xfrm>
          <a:off x="2527300" y="3261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200571</xdr:rowOff>
    </xdr:from>
    <xdr:to>
      <xdr:col>29</xdr:col>
      <xdr:colOff>127000</xdr:colOff>
      <xdr:row>35</xdr:row>
      <xdr:rowOff>225946</xdr:rowOff>
    </xdr:to>
    <xdr:cxnSp macro="">
      <xdr:nvCxnSpPr>
        <xdr:cNvPr id="111" name="直線コネクタ 110"/>
        <xdr:cNvCxnSpPr/>
      </xdr:nvCxnSpPr>
      <xdr:spPr bwMode="auto">
        <a:xfrm>
          <a:off x="5003800" y="6810921"/>
          <a:ext cx="647700" cy="253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200571</xdr:rowOff>
    </xdr:from>
    <xdr:to>
      <xdr:col>26</xdr:col>
      <xdr:colOff>50800</xdr:colOff>
      <xdr:row>35</xdr:row>
      <xdr:rowOff>212420</xdr:rowOff>
    </xdr:to>
    <xdr:cxnSp macro="">
      <xdr:nvCxnSpPr>
        <xdr:cNvPr id="114" name="直線コネクタ 113"/>
        <xdr:cNvCxnSpPr/>
      </xdr:nvCxnSpPr>
      <xdr:spPr bwMode="auto">
        <a:xfrm flipV="1">
          <a:off x="4305300" y="6810921"/>
          <a:ext cx="698500" cy="118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148565</xdr:rowOff>
    </xdr:from>
    <xdr:to>
      <xdr:col>22</xdr:col>
      <xdr:colOff>114300</xdr:colOff>
      <xdr:row>35</xdr:row>
      <xdr:rowOff>212420</xdr:rowOff>
    </xdr:to>
    <xdr:cxnSp macro="">
      <xdr:nvCxnSpPr>
        <xdr:cNvPr id="117" name="直線コネクタ 116"/>
        <xdr:cNvCxnSpPr/>
      </xdr:nvCxnSpPr>
      <xdr:spPr bwMode="auto">
        <a:xfrm>
          <a:off x="3606800" y="6758915"/>
          <a:ext cx="698500" cy="638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148565</xdr:rowOff>
    </xdr:from>
    <xdr:to>
      <xdr:col>18</xdr:col>
      <xdr:colOff>177800</xdr:colOff>
      <xdr:row>35</xdr:row>
      <xdr:rowOff>174320</xdr:rowOff>
    </xdr:to>
    <xdr:cxnSp macro="">
      <xdr:nvCxnSpPr>
        <xdr:cNvPr id="120" name="直線コネクタ 119"/>
        <xdr:cNvCxnSpPr/>
      </xdr:nvCxnSpPr>
      <xdr:spPr bwMode="auto">
        <a:xfrm flipV="1">
          <a:off x="2908300" y="6758915"/>
          <a:ext cx="698500" cy="257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307243</xdr:rowOff>
    </xdr:from>
    <xdr:ext cx="762000" cy="259045"/>
    <xdr:sp macro="" textlink="">
      <xdr:nvSpPr>
        <xdr:cNvPr id="124" name="テキスト ボックス 123"/>
        <xdr:cNvSpPr txBox="1"/>
      </xdr:nvSpPr>
      <xdr:spPr>
        <a:xfrm>
          <a:off x="2527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175146</xdr:rowOff>
    </xdr:from>
    <xdr:to>
      <xdr:col>29</xdr:col>
      <xdr:colOff>177800</xdr:colOff>
      <xdr:row>35</xdr:row>
      <xdr:rowOff>276746</xdr:rowOff>
    </xdr:to>
    <xdr:sp macro="" textlink="">
      <xdr:nvSpPr>
        <xdr:cNvPr id="130" name="楕円 129"/>
        <xdr:cNvSpPr/>
      </xdr:nvSpPr>
      <xdr:spPr bwMode="auto">
        <a:xfrm>
          <a:off x="5600700" y="67854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147223</xdr:rowOff>
    </xdr:from>
    <xdr:ext cx="762000" cy="259045"/>
    <xdr:sp macro="" textlink="">
      <xdr:nvSpPr>
        <xdr:cNvPr id="131" name="人口1人当たり決算額の推移該当値テキスト445"/>
        <xdr:cNvSpPr txBox="1"/>
      </xdr:nvSpPr>
      <xdr:spPr>
        <a:xfrm>
          <a:off x="5740400" y="67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149771</xdr:rowOff>
    </xdr:from>
    <xdr:to>
      <xdr:col>26</xdr:col>
      <xdr:colOff>101600</xdr:colOff>
      <xdr:row>35</xdr:row>
      <xdr:rowOff>251371</xdr:rowOff>
    </xdr:to>
    <xdr:sp macro="" textlink="">
      <xdr:nvSpPr>
        <xdr:cNvPr id="132" name="楕円 131"/>
        <xdr:cNvSpPr/>
      </xdr:nvSpPr>
      <xdr:spPr bwMode="auto">
        <a:xfrm>
          <a:off x="4953000" y="67601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236148</xdr:rowOff>
    </xdr:from>
    <xdr:ext cx="736600" cy="259045"/>
    <xdr:sp macro="" textlink="">
      <xdr:nvSpPr>
        <xdr:cNvPr id="133" name="テキスト ボックス 132"/>
        <xdr:cNvSpPr txBox="1"/>
      </xdr:nvSpPr>
      <xdr:spPr>
        <a:xfrm>
          <a:off x="4622800" y="68464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161620</xdr:rowOff>
    </xdr:from>
    <xdr:to>
      <xdr:col>22</xdr:col>
      <xdr:colOff>165100</xdr:colOff>
      <xdr:row>35</xdr:row>
      <xdr:rowOff>263220</xdr:rowOff>
    </xdr:to>
    <xdr:sp macro="" textlink="">
      <xdr:nvSpPr>
        <xdr:cNvPr id="134" name="楕円 133"/>
        <xdr:cNvSpPr/>
      </xdr:nvSpPr>
      <xdr:spPr bwMode="auto">
        <a:xfrm>
          <a:off x="4254500" y="67719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247997</xdr:rowOff>
    </xdr:from>
    <xdr:ext cx="762000" cy="259045"/>
    <xdr:sp macro="" textlink="">
      <xdr:nvSpPr>
        <xdr:cNvPr id="135" name="テキスト ボックス 134"/>
        <xdr:cNvSpPr txBox="1"/>
      </xdr:nvSpPr>
      <xdr:spPr>
        <a:xfrm>
          <a:off x="3924300" y="6858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97765</xdr:rowOff>
    </xdr:from>
    <xdr:to>
      <xdr:col>19</xdr:col>
      <xdr:colOff>38100</xdr:colOff>
      <xdr:row>35</xdr:row>
      <xdr:rowOff>199365</xdr:rowOff>
    </xdr:to>
    <xdr:sp macro="" textlink="">
      <xdr:nvSpPr>
        <xdr:cNvPr id="136" name="楕円 135"/>
        <xdr:cNvSpPr/>
      </xdr:nvSpPr>
      <xdr:spPr bwMode="auto">
        <a:xfrm>
          <a:off x="3556000" y="6708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209542</xdr:rowOff>
    </xdr:from>
    <xdr:ext cx="762000" cy="259045"/>
    <xdr:sp macro="" textlink="">
      <xdr:nvSpPr>
        <xdr:cNvPr id="137" name="テキスト ボックス 136"/>
        <xdr:cNvSpPr txBox="1"/>
      </xdr:nvSpPr>
      <xdr:spPr>
        <a:xfrm>
          <a:off x="3225800" y="6476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123520</xdr:rowOff>
    </xdr:from>
    <xdr:to>
      <xdr:col>15</xdr:col>
      <xdr:colOff>101600</xdr:colOff>
      <xdr:row>35</xdr:row>
      <xdr:rowOff>225120</xdr:rowOff>
    </xdr:to>
    <xdr:sp macro="" textlink="">
      <xdr:nvSpPr>
        <xdr:cNvPr id="138" name="楕円 137"/>
        <xdr:cNvSpPr/>
      </xdr:nvSpPr>
      <xdr:spPr bwMode="auto">
        <a:xfrm>
          <a:off x="2857500" y="67338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235297</xdr:rowOff>
    </xdr:from>
    <xdr:ext cx="762000" cy="259045"/>
    <xdr:sp macro="" textlink="">
      <xdr:nvSpPr>
        <xdr:cNvPr id="139" name="テキスト ボックス 138"/>
        <xdr:cNvSpPr txBox="1"/>
      </xdr:nvSpPr>
      <xdr:spPr>
        <a:xfrm>
          <a:off x="2527300" y="6502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118,055
116,960
187.38
57,723,900
56,219,272
1,382,072
28,199,510
35,697,981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134922</xdr:rowOff>
    </xdr:from>
    <xdr:to>
      <xdr:col>24</xdr:col>
      <xdr:colOff>63500</xdr:colOff>
      <xdr:row>36</xdr:row>
      <xdr:rowOff>66799</xdr:rowOff>
    </xdr:to>
    <xdr:cxnSp macro="">
      <xdr:nvCxnSpPr>
        <xdr:cNvPr id="59" name="直線コネクタ 58"/>
        <xdr:cNvCxnSpPr/>
      </xdr:nvCxnSpPr>
      <xdr:spPr>
        <a:xfrm flipV="1">
          <a:off x="3797300" y="6135672"/>
          <a:ext cx="838200" cy="10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66799</xdr:rowOff>
    </xdr:from>
    <xdr:to>
      <xdr:col>19</xdr:col>
      <xdr:colOff>177800</xdr:colOff>
      <xdr:row>36</xdr:row>
      <xdr:rowOff>67805</xdr:rowOff>
    </xdr:to>
    <xdr:cxnSp macro="">
      <xdr:nvCxnSpPr>
        <xdr:cNvPr id="62" name="直線コネクタ 61"/>
        <xdr:cNvCxnSpPr/>
      </xdr:nvCxnSpPr>
      <xdr:spPr>
        <a:xfrm flipV="1">
          <a:off x="2908300" y="6238999"/>
          <a:ext cx="8890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67805</xdr:rowOff>
    </xdr:from>
    <xdr:to>
      <xdr:col>15</xdr:col>
      <xdr:colOff>50800</xdr:colOff>
      <xdr:row>36</xdr:row>
      <xdr:rowOff>83076</xdr:rowOff>
    </xdr:to>
    <xdr:cxnSp macro="">
      <xdr:nvCxnSpPr>
        <xdr:cNvPr id="65" name="直線コネクタ 64"/>
        <xdr:cNvCxnSpPr/>
      </xdr:nvCxnSpPr>
      <xdr:spPr>
        <a:xfrm flipV="1">
          <a:off x="2019300" y="6240005"/>
          <a:ext cx="889000" cy="15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83076</xdr:rowOff>
    </xdr:from>
    <xdr:to>
      <xdr:col>10</xdr:col>
      <xdr:colOff>114300</xdr:colOff>
      <xdr:row>36</xdr:row>
      <xdr:rowOff>88288</xdr:rowOff>
    </xdr:to>
    <xdr:cxnSp macro="">
      <xdr:nvCxnSpPr>
        <xdr:cNvPr id="68" name="直線コネクタ 67"/>
        <xdr:cNvCxnSpPr/>
      </xdr:nvCxnSpPr>
      <xdr:spPr>
        <a:xfrm flipV="1">
          <a:off x="1130300" y="6255276"/>
          <a:ext cx="889000" cy="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84122</xdr:rowOff>
    </xdr:from>
    <xdr:to>
      <xdr:col>24</xdr:col>
      <xdr:colOff>114300</xdr:colOff>
      <xdr:row>36</xdr:row>
      <xdr:rowOff>14272</xdr:rowOff>
    </xdr:to>
    <xdr:sp macro="" textlink="">
      <xdr:nvSpPr>
        <xdr:cNvPr id="78" name="楕円 77"/>
        <xdr:cNvSpPr/>
      </xdr:nvSpPr>
      <xdr:spPr>
        <a:xfrm>
          <a:off x="4584700" y="60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62549</xdr:rowOff>
    </xdr:from>
    <xdr:ext cx="534377" cy="259045"/>
    <xdr:sp macro="" textlink="">
      <xdr:nvSpPr>
        <xdr:cNvPr id="79" name="人件費該当値テキスト"/>
        <xdr:cNvSpPr txBox="1"/>
      </xdr:nvSpPr>
      <xdr:spPr>
        <a:xfrm>
          <a:off x="4686300" y="6063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15999</xdr:rowOff>
    </xdr:from>
    <xdr:to>
      <xdr:col>20</xdr:col>
      <xdr:colOff>38100</xdr:colOff>
      <xdr:row>36</xdr:row>
      <xdr:rowOff>117599</xdr:rowOff>
    </xdr:to>
    <xdr:sp macro="" textlink="">
      <xdr:nvSpPr>
        <xdr:cNvPr id="80" name="楕円 79"/>
        <xdr:cNvSpPr/>
      </xdr:nvSpPr>
      <xdr:spPr>
        <a:xfrm>
          <a:off x="3746500" y="618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108726</xdr:rowOff>
    </xdr:from>
    <xdr:ext cx="534377" cy="259045"/>
    <xdr:sp macro="" textlink="">
      <xdr:nvSpPr>
        <xdr:cNvPr id="81" name="テキスト ボックス 80"/>
        <xdr:cNvSpPr txBox="1"/>
      </xdr:nvSpPr>
      <xdr:spPr>
        <a:xfrm>
          <a:off x="3530111" y="6280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17005</xdr:rowOff>
    </xdr:from>
    <xdr:to>
      <xdr:col>15</xdr:col>
      <xdr:colOff>101600</xdr:colOff>
      <xdr:row>36</xdr:row>
      <xdr:rowOff>118605</xdr:rowOff>
    </xdr:to>
    <xdr:sp macro="" textlink="">
      <xdr:nvSpPr>
        <xdr:cNvPr id="82" name="楕円 81"/>
        <xdr:cNvSpPr/>
      </xdr:nvSpPr>
      <xdr:spPr>
        <a:xfrm>
          <a:off x="2857500" y="618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109732</xdr:rowOff>
    </xdr:from>
    <xdr:ext cx="534377" cy="259045"/>
    <xdr:sp macro="" textlink="">
      <xdr:nvSpPr>
        <xdr:cNvPr id="83" name="テキスト ボックス 82"/>
        <xdr:cNvSpPr txBox="1"/>
      </xdr:nvSpPr>
      <xdr:spPr>
        <a:xfrm>
          <a:off x="2641111" y="6281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32276</xdr:rowOff>
    </xdr:from>
    <xdr:to>
      <xdr:col>10</xdr:col>
      <xdr:colOff>165100</xdr:colOff>
      <xdr:row>36</xdr:row>
      <xdr:rowOff>133876</xdr:rowOff>
    </xdr:to>
    <xdr:sp macro="" textlink="">
      <xdr:nvSpPr>
        <xdr:cNvPr id="84" name="楕円 83"/>
        <xdr:cNvSpPr/>
      </xdr:nvSpPr>
      <xdr:spPr>
        <a:xfrm>
          <a:off x="1968500" y="620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125003</xdr:rowOff>
    </xdr:from>
    <xdr:ext cx="534377" cy="259045"/>
    <xdr:sp macro="" textlink="">
      <xdr:nvSpPr>
        <xdr:cNvPr id="85" name="テキスト ボックス 84"/>
        <xdr:cNvSpPr txBox="1"/>
      </xdr:nvSpPr>
      <xdr:spPr>
        <a:xfrm>
          <a:off x="1752111" y="6297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37488</xdr:rowOff>
    </xdr:from>
    <xdr:to>
      <xdr:col>6</xdr:col>
      <xdr:colOff>38100</xdr:colOff>
      <xdr:row>36</xdr:row>
      <xdr:rowOff>139088</xdr:rowOff>
    </xdr:to>
    <xdr:sp macro="" textlink="">
      <xdr:nvSpPr>
        <xdr:cNvPr id="86" name="楕円 85"/>
        <xdr:cNvSpPr/>
      </xdr:nvSpPr>
      <xdr:spPr>
        <a:xfrm>
          <a:off x="1079500" y="62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130215</xdr:rowOff>
    </xdr:from>
    <xdr:ext cx="534377" cy="259045"/>
    <xdr:sp macro="" textlink="">
      <xdr:nvSpPr>
        <xdr:cNvPr id="87" name="テキスト ボックス 86"/>
        <xdr:cNvSpPr txBox="1"/>
      </xdr:nvSpPr>
      <xdr:spPr>
        <a:xfrm>
          <a:off x="863111" y="6302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35768</xdr:rowOff>
    </xdr:from>
    <xdr:to>
      <xdr:col>24</xdr:col>
      <xdr:colOff>63500</xdr:colOff>
      <xdr:row>57</xdr:row>
      <xdr:rowOff>75676</xdr:rowOff>
    </xdr:to>
    <xdr:cxnSp macro="">
      <xdr:nvCxnSpPr>
        <xdr:cNvPr id="119" name="直線コネクタ 118"/>
        <xdr:cNvCxnSpPr/>
      </xdr:nvCxnSpPr>
      <xdr:spPr>
        <a:xfrm flipV="1">
          <a:off x="3797300" y="9808418"/>
          <a:ext cx="838200" cy="39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116415</xdr:rowOff>
    </xdr:from>
    <xdr:to>
      <xdr:col>19</xdr:col>
      <xdr:colOff>177800</xdr:colOff>
      <xdr:row>57</xdr:row>
      <xdr:rowOff>75676</xdr:rowOff>
    </xdr:to>
    <xdr:cxnSp macro="">
      <xdr:nvCxnSpPr>
        <xdr:cNvPr id="122" name="直線コネクタ 121"/>
        <xdr:cNvCxnSpPr/>
      </xdr:nvCxnSpPr>
      <xdr:spPr>
        <a:xfrm>
          <a:off x="2908300" y="9717615"/>
          <a:ext cx="889000" cy="130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116415</xdr:rowOff>
    </xdr:from>
    <xdr:to>
      <xdr:col>15</xdr:col>
      <xdr:colOff>50800</xdr:colOff>
      <xdr:row>57</xdr:row>
      <xdr:rowOff>103255</xdr:rowOff>
    </xdr:to>
    <xdr:cxnSp macro="">
      <xdr:nvCxnSpPr>
        <xdr:cNvPr id="125" name="直線コネクタ 124"/>
        <xdr:cNvCxnSpPr/>
      </xdr:nvCxnSpPr>
      <xdr:spPr>
        <a:xfrm flipV="1">
          <a:off x="2019300" y="9717615"/>
          <a:ext cx="889000" cy="158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103255</xdr:rowOff>
    </xdr:from>
    <xdr:to>
      <xdr:col>10</xdr:col>
      <xdr:colOff>114300</xdr:colOff>
      <xdr:row>57</xdr:row>
      <xdr:rowOff>112023</xdr:rowOff>
    </xdr:to>
    <xdr:cxnSp macro="">
      <xdr:nvCxnSpPr>
        <xdr:cNvPr id="128" name="直線コネクタ 127"/>
        <xdr:cNvCxnSpPr/>
      </xdr:nvCxnSpPr>
      <xdr:spPr>
        <a:xfrm flipV="1">
          <a:off x="1130300" y="9875905"/>
          <a:ext cx="889000" cy="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109643</xdr:rowOff>
    </xdr:from>
    <xdr:ext cx="534377" cy="259045"/>
    <xdr:sp macro="" textlink="">
      <xdr:nvSpPr>
        <xdr:cNvPr id="130" name="テキスト ボックス 129"/>
        <xdr:cNvSpPr txBox="1"/>
      </xdr:nvSpPr>
      <xdr:spPr>
        <a:xfrm>
          <a:off x="1752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18798</xdr:rowOff>
    </xdr:from>
    <xdr:ext cx="534377" cy="259045"/>
    <xdr:sp macro="" textlink="">
      <xdr:nvSpPr>
        <xdr:cNvPr id="132" name="テキスト ボックス 131"/>
        <xdr:cNvSpPr txBox="1"/>
      </xdr:nvSpPr>
      <xdr:spPr>
        <a:xfrm>
          <a:off x="863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156418</xdr:rowOff>
    </xdr:from>
    <xdr:to>
      <xdr:col>24</xdr:col>
      <xdr:colOff>114300</xdr:colOff>
      <xdr:row>57</xdr:row>
      <xdr:rowOff>86568</xdr:rowOff>
    </xdr:to>
    <xdr:sp macro="" textlink="">
      <xdr:nvSpPr>
        <xdr:cNvPr id="138" name="楕円 137"/>
        <xdr:cNvSpPr/>
      </xdr:nvSpPr>
      <xdr:spPr>
        <a:xfrm>
          <a:off x="4584700" y="975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134845</xdr:rowOff>
    </xdr:from>
    <xdr:ext cx="534377" cy="259045"/>
    <xdr:sp macro="" textlink="">
      <xdr:nvSpPr>
        <xdr:cNvPr id="139" name="物件費該当値テキスト"/>
        <xdr:cNvSpPr txBox="1"/>
      </xdr:nvSpPr>
      <xdr:spPr>
        <a:xfrm>
          <a:off x="4686300" y="973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24876</xdr:rowOff>
    </xdr:from>
    <xdr:to>
      <xdr:col>20</xdr:col>
      <xdr:colOff>38100</xdr:colOff>
      <xdr:row>57</xdr:row>
      <xdr:rowOff>126476</xdr:rowOff>
    </xdr:to>
    <xdr:sp macro="" textlink="">
      <xdr:nvSpPr>
        <xdr:cNvPr id="140" name="楕円 139"/>
        <xdr:cNvSpPr/>
      </xdr:nvSpPr>
      <xdr:spPr>
        <a:xfrm>
          <a:off x="3746500" y="979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117603</xdr:rowOff>
    </xdr:from>
    <xdr:ext cx="534377" cy="259045"/>
    <xdr:sp macro="" textlink="">
      <xdr:nvSpPr>
        <xdr:cNvPr id="141" name="テキスト ボックス 140"/>
        <xdr:cNvSpPr txBox="1"/>
      </xdr:nvSpPr>
      <xdr:spPr>
        <a:xfrm>
          <a:off x="3530111" y="98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65615</xdr:rowOff>
    </xdr:from>
    <xdr:to>
      <xdr:col>15</xdr:col>
      <xdr:colOff>101600</xdr:colOff>
      <xdr:row>56</xdr:row>
      <xdr:rowOff>167215</xdr:rowOff>
    </xdr:to>
    <xdr:sp macro="" textlink="">
      <xdr:nvSpPr>
        <xdr:cNvPr id="142" name="楕円 141"/>
        <xdr:cNvSpPr/>
      </xdr:nvSpPr>
      <xdr:spPr>
        <a:xfrm>
          <a:off x="2857500" y="966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12292</xdr:rowOff>
    </xdr:from>
    <xdr:ext cx="534377" cy="259045"/>
    <xdr:sp macro="" textlink="">
      <xdr:nvSpPr>
        <xdr:cNvPr id="143" name="テキスト ボックス 142"/>
        <xdr:cNvSpPr txBox="1"/>
      </xdr:nvSpPr>
      <xdr:spPr>
        <a:xfrm>
          <a:off x="2641111" y="9442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52455</xdr:rowOff>
    </xdr:from>
    <xdr:to>
      <xdr:col>10</xdr:col>
      <xdr:colOff>165100</xdr:colOff>
      <xdr:row>57</xdr:row>
      <xdr:rowOff>154055</xdr:rowOff>
    </xdr:to>
    <xdr:sp macro="" textlink="">
      <xdr:nvSpPr>
        <xdr:cNvPr id="144" name="楕円 143"/>
        <xdr:cNvSpPr/>
      </xdr:nvSpPr>
      <xdr:spPr>
        <a:xfrm>
          <a:off x="1968500" y="982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145182</xdr:rowOff>
    </xdr:from>
    <xdr:ext cx="534377" cy="259045"/>
    <xdr:sp macro="" textlink="">
      <xdr:nvSpPr>
        <xdr:cNvPr id="145" name="テキスト ボックス 144"/>
        <xdr:cNvSpPr txBox="1"/>
      </xdr:nvSpPr>
      <xdr:spPr>
        <a:xfrm>
          <a:off x="1752111" y="9917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61223</xdr:rowOff>
    </xdr:from>
    <xdr:to>
      <xdr:col>6</xdr:col>
      <xdr:colOff>38100</xdr:colOff>
      <xdr:row>57</xdr:row>
      <xdr:rowOff>162823</xdr:rowOff>
    </xdr:to>
    <xdr:sp macro="" textlink="">
      <xdr:nvSpPr>
        <xdr:cNvPr id="146" name="楕円 145"/>
        <xdr:cNvSpPr/>
      </xdr:nvSpPr>
      <xdr:spPr>
        <a:xfrm>
          <a:off x="1079500" y="9833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7900</xdr:rowOff>
    </xdr:from>
    <xdr:ext cx="534377" cy="259045"/>
    <xdr:sp macro="" textlink="">
      <xdr:nvSpPr>
        <xdr:cNvPr id="147" name="テキスト ボックス 146"/>
        <xdr:cNvSpPr txBox="1"/>
      </xdr:nvSpPr>
      <xdr:spPr>
        <a:xfrm>
          <a:off x="863111" y="9609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66719</xdr:rowOff>
    </xdr:from>
    <xdr:to>
      <xdr:col>24</xdr:col>
      <xdr:colOff>63500</xdr:colOff>
      <xdr:row>72</xdr:row>
      <xdr:rowOff>95866</xdr:rowOff>
    </xdr:to>
    <xdr:cxnSp macro="">
      <xdr:nvCxnSpPr>
        <xdr:cNvPr id="172" name="直線コネクタ 171"/>
        <xdr:cNvCxnSpPr/>
      </xdr:nvCxnSpPr>
      <xdr:spPr>
        <a:xfrm>
          <a:off x="3797300" y="12411119"/>
          <a:ext cx="838200" cy="2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47838</xdr:rowOff>
    </xdr:from>
    <xdr:ext cx="469744" cy="259045"/>
    <xdr:sp macro="" textlink="">
      <xdr:nvSpPr>
        <xdr:cNvPr id="173" name="維持補修費平均値テキスト"/>
        <xdr:cNvSpPr txBox="1"/>
      </xdr:nvSpPr>
      <xdr:spPr>
        <a:xfrm>
          <a:off x="4686300" y="13078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66719</xdr:rowOff>
    </xdr:from>
    <xdr:to>
      <xdr:col>19</xdr:col>
      <xdr:colOff>177800</xdr:colOff>
      <xdr:row>72</xdr:row>
      <xdr:rowOff>98666</xdr:rowOff>
    </xdr:to>
    <xdr:cxnSp macro="">
      <xdr:nvCxnSpPr>
        <xdr:cNvPr id="175" name="直線コネクタ 174"/>
        <xdr:cNvCxnSpPr/>
      </xdr:nvCxnSpPr>
      <xdr:spPr>
        <a:xfrm flipV="1">
          <a:off x="2908300" y="12411119"/>
          <a:ext cx="889000" cy="31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4518</xdr:rowOff>
    </xdr:from>
    <xdr:ext cx="469744" cy="259045"/>
    <xdr:sp macro="" textlink="">
      <xdr:nvSpPr>
        <xdr:cNvPr id="177" name="テキスト ボックス 176"/>
        <xdr:cNvSpPr txBox="1"/>
      </xdr:nvSpPr>
      <xdr:spPr>
        <a:xfrm>
          <a:off x="3562428" y="1320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81579</xdr:rowOff>
    </xdr:from>
    <xdr:to>
      <xdr:col>15</xdr:col>
      <xdr:colOff>50800</xdr:colOff>
      <xdr:row>72</xdr:row>
      <xdr:rowOff>98666</xdr:rowOff>
    </xdr:to>
    <xdr:cxnSp macro="">
      <xdr:nvCxnSpPr>
        <xdr:cNvPr id="178" name="直線コネクタ 177"/>
        <xdr:cNvCxnSpPr/>
      </xdr:nvCxnSpPr>
      <xdr:spPr>
        <a:xfrm>
          <a:off x="2019300" y="12254529"/>
          <a:ext cx="889000" cy="18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12692</xdr:rowOff>
    </xdr:from>
    <xdr:ext cx="469744" cy="259045"/>
    <xdr:sp macro="" textlink="">
      <xdr:nvSpPr>
        <xdr:cNvPr id="180" name="テキスト ボックス 179"/>
        <xdr:cNvSpPr txBox="1"/>
      </xdr:nvSpPr>
      <xdr:spPr>
        <a:xfrm>
          <a:off x="2673428" y="1321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81579</xdr:rowOff>
    </xdr:from>
    <xdr:to>
      <xdr:col>10</xdr:col>
      <xdr:colOff>114300</xdr:colOff>
      <xdr:row>73</xdr:row>
      <xdr:rowOff>48431</xdr:rowOff>
    </xdr:to>
    <xdr:cxnSp macro="">
      <xdr:nvCxnSpPr>
        <xdr:cNvPr id="181" name="直線コネクタ 180"/>
        <xdr:cNvCxnSpPr/>
      </xdr:nvCxnSpPr>
      <xdr:spPr>
        <a:xfrm flipV="1">
          <a:off x="1130300" y="12254529"/>
          <a:ext cx="889000" cy="309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16521</xdr:rowOff>
    </xdr:from>
    <xdr:ext cx="469744" cy="259045"/>
    <xdr:sp macro="" textlink="">
      <xdr:nvSpPr>
        <xdr:cNvPr id="183" name="テキスト ボックス 182"/>
        <xdr:cNvSpPr txBox="1"/>
      </xdr:nvSpPr>
      <xdr:spPr>
        <a:xfrm>
          <a:off x="1784428" y="1321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34180</xdr:rowOff>
    </xdr:from>
    <xdr:ext cx="469744" cy="259045"/>
    <xdr:sp macro="" textlink="">
      <xdr:nvSpPr>
        <xdr:cNvPr id="185" name="テキスト ボックス 184"/>
        <xdr:cNvSpPr txBox="1"/>
      </xdr:nvSpPr>
      <xdr:spPr>
        <a:xfrm>
          <a:off x="895428" y="1323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45066</xdr:rowOff>
    </xdr:from>
    <xdr:to>
      <xdr:col>24</xdr:col>
      <xdr:colOff>114300</xdr:colOff>
      <xdr:row>72</xdr:row>
      <xdr:rowOff>146666</xdr:rowOff>
    </xdr:to>
    <xdr:sp macro="" textlink="">
      <xdr:nvSpPr>
        <xdr:cNvPr id="191" name="楕円 190"/>
        <xdr:cNvSpPr/>
      </xdr:nvSpPr>
      <xdr:spPr>
        <a:xfrm>
          <a:off x="4584700" y="1238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67943</xdr:rowOff>
    </xdr:from>
    <xdr:ext cx="534377" cy="259045"/>
    <xdr:sp macro="" textlink="">
      <xdr:nvSpPr>
        <xdr:cNvPr id="192" name="維持補修費該当値テキスト"/>
        <xdr:cNvSpPr txBox="1"/>
      </xdr:nvSpPr>
      <xdr:spPr>
        <a:xfrm>
          <a:off x="4686300" y="1224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15919</xdr:rowOff>
    </xdr:from>
    <xdr:to>
      <xdr:col>20</xdr:col>
      <xdr:colOff>38100</xdr:colOff>
      <xdr:row>72</xdr:row>
      <xdr:rowOff>117519</xdr:rowOff>
    </xdr:to>
    <xdr:sp macro="" textlink="">
      <xdr:nvSpPr>
        <xdr:cNvPr id="193" name="楕円 192"/>
        <xdr:cNvSpPr/>
      </xdr:nvSpPr>
      <xdr:spPr>
        <a:xfrm>
          <a:off x="3746500" y="1236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70</xdr:row>
      <xdr:rowOff>134046</xdr:rowOff>
    </xdr:from>
    <xdr:ext cx="534377" cy="259045"/>
    <xdr:sp macro="" textlink="">
      <xdr:nvSpPr>
        <xdr:cNvPr id="194" name="テキスト ボックス 193"/>
        <xdr:cNvSpPr txBox="1"/>
      </xdr:nvSpPr>
      <xdr:spPr>
        <a:xfrm>
          <a:off x="3530111" y="12135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47866</xdr:rowOff>
    </xdr:from>
    <xdr:to>
      <xdr:col>15</xdr:col>
      <xdr:colOff>101600</xdr:colOff>
      <xdr:row>72</xdr:row>
      <xdr:rowOff>149466</xdr:rowOff>
    </xdr:to>
    <xdr:sp macro="" textlink="">
      <xdr:nvSpPr>
        <xdr:cNvPr id="195" name="楕円 194"/>
        <xdr:cNvSpPr/>
      </xdr:nvSpPr>
      <xdr:spPr>
        <a:xfrm>
          <a:off x="2857500" y="1239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70</xdr:row>
      <xdr:rowOff>165993</xdr:rowOff>
    </xdr:from>
    <xdr:ext cx="534377" cy="259045"/>
    <xdr:sp macro="" textlink="">
      <xdr:nvSpPr>
        <xdr:cNvPr id="196" name="テキスト ボックス 195"/>
        <xdr:cNvSpPr txBox="1"/>
      </xdr:nvSpPr>
      <xdr:spPr>
        <a:xfrm>
          <a:off x="2641111" y="1216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71</xdr:row>
      <xdr:rowOff>30779</xdr:rowOff>
    </xdr:from>
    <xdr:to>
      <xdr:col>10</xdr:col>
      <xdr:colOff>165100</xdr:colOff>
      <xdr:row>71</xdr:row>
      <xdr:rowOff>132379</xdr:rowOff>
    </xdr:to>
    <xdr:sp macro="" textlink="">
      <xdr:nvSpPr>
        <xdr:cNvPr id="197" name="楕円 196"/>
        <xdr:cNvSpPr/>
      </xdr:nvSpPr>
      <xdr:spPr>
        <a:xfrm>
          <a:off x="1968500" y="1220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69</xdr:row>
      <xdr:rowOff>148906</xdr:rowOff>
    </xdr:from>
    <xdr:ext cx="534377" cy="259045"/>
    <xdr:sp macro="" textlink="">
      <xdr:nvSpPr>
        <xdr:cNvPr id="198" name="テキスト ボックス 197"/>
        <xdr:cNvSpPr txBox="1"/>
      </xdr:nvSpPr>
      <xdr:spPr>
        <a:xfrm>
          <a:off x="1752111" y="1197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169081</xdr:rowOff>
    </xdr:from>
    <xdr:to>
      <xdr:col>6</xdr:col>
      <xdr:colOff>38100</xdr:colOff>
      <xdr:row>73</xdr:row>
      <xdr:rowOff>99231</xdr:rowOff>
    </xdr:to>
    <xdr:sp macro="" textlink="">
      <xdr:nvSpPr>
        <xdr:cNvPr id="199" name="楕円 198"/>
        <xdr:cNvSpPr/>
      </xdr:nvSpPr>
      <xdr:spPr>
        <a:xfrm>
          <a:off x="1079500" y="1251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115758</xdr:rowOff>
    </xdr:from>
    <xdr:ext cx="534377" cy="259045"/>
    <xdr:sp macro="" textlink="">
      <xdr:nvSpPr>
        <xdr:cNvPr id="200" name="テキスト ボックス 199"/>
        <xdr:cNvSpPr txBox="1"/>
      </xdr:nvSpPr>
      <xdr:spPr>
        <a:xfrm>
          <a:off x="863111" y="12288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45141</xdr:rowOff>
    </xdr:from>
    <xdr:to>
      <xdr:col>24</xdr:col>
      <xdr:colOff>63500</xdr:colOff>
      <xdr:row>96</xdr:row>
      <xdr:rowOff>109882</xdr:rowOff>
    </xdr:to>
    <xdr:cxnSp macro="">
      <xdr:nvCxnSpPr>
        <xdr:cNvPr id="228" name="直線コネクタ 227"/>
        <xdr:cNvCxnSpPr/>
      </xdr:nvCxnSpPr>
      <xdr:spPr>
        <a:xfrm flipV="1">
          <a:off x="3797300" y="16504341"/>
          <a:ext cx="838200" cy="64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165789</xdr:rowOff>
    </xdr:from>
    <xdr:ext cx="599010" cy="259045"/>
    <xdr:sp macro="" textlink="">
      <xdr:nvSpPr>
        <xdr:cNvPr id="229" name="扶助費平均値テキスト"/>
        <xdr:cNvSpPr txBox="1"/>
      </xdr:nvSpPr>
      <xdr:spPr>
        <a:xfrm>
          <a:off x="4686300" y="16453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109882</xdr:rowOff>
    </xdr:from>
    <xdr:to>
      <xdr:col>19</xdr:col>
      <xdr:colOff>177800</xdr:colOff>
      <xdr:row>97</xdr:row>
      <xdr:rowOff>54451</xdr:rowOff>
    </xdr:to>
    <xdr:cxnSp macro="">
      <xdr:nvCxnSpPr>
        <xdr:cNvPr id="231" name="直線コネクタ 230"/>
        <xdr:cNvCxnSpPr/>
      </xdr:nvCxnSpPr>
      <xdr:spPr>
        <a:xfrm flipV="1">
          <a:off x="2908300" y="16569082"/>
          <a:ext cx="889000" cy="11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10479</xdr:rowOff>
    </xdr:from>
    <xdr:ext cx="599010" cy="259045"/>
    <xdr:sp macro="" textlink="">
      <xdr:nvSpPr>
        <xdr:cNvPr id="233" name="テキスト ボックス 232"/>
        <xdr:cNvSpPr txBox="1"/>
      </xdr:nvSpPr>
      <xdr:spPr>
        <a:xfrm>
          <a:off x="3497795" y="1664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126222</xdr:rowOff>
    </xdr:from>
    <xdr:to>
      <xdr:col>15</xdr:col>
      <xdr:colOff>50800</xdr:colOff>
      <xdr:row>97</xdr:row>
      <xdr:rowOff>54451</xdr:rowOff>
    </xdr:to>
    <xdr:cxnSp macro="">
      <xdr:nvCxnSpPr>
        <xdr:cNvPr id="234" name="直線コネクタ 233"/>
        <xdr:cNvCxnSpPr/>
      </xdr:nvCxnSpPr>
      <xdr:spPr>
        <a:xfrm>
          <a:off x="2019300" y="16585422"/>
          <a:ext cx="889000" cy="99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120186</xdr:rowOff>
    </xdr:from>
    <xdr:ext cx="599010" cy="259045"/>
    <xdr:sp macro="" textlink="">
      <xdr:nvSpPr>
        <xdr:cNvPr id="236" name="テキスト ボックス 235"/>
        <xdr:cNvSpPr txBox="1"/>
      </xdr:nvSpPr>
      <xdr:spPr>
        <a:xfrm>
          <a:off x="2608795" y="1640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126222</xdr:rowOff>
    </xdr:from>
    <xdr:to>
      <xdr:col>10</xdr:col>
      <xdr:colOff>114300</xdr:colOff>
      <xdr:row>98</xdr:row>
      <xdr:rowOff>59361</xdr:rowOff>
    </xdr:to>
    <xdr:cxnSp macro="">
      <xdr:nvCxnSpPr>
        <xdr:cNvPr id="237" name="直線コネクタ 236"/>
        <xdr:cNvCxnSpPr/>
      </xdr:nvCxnSpPr>
      <xdr:spPr>
        <a:xfrm flipV="1">
          <a:off x="1130300" y="16585422"/>
          <a:ext cx="889000" cy="27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170142</xdr:rowOff>
    </xdr:from>
    <xdr:ext cx="599010" cy="259045"/>
    <xdr:sp macro="" textlink="">
      <xdr:nvSpPr>
        <xdr:cNvPr id="239" name="テキスト ボックス 238"/>
        <xdr:cNvSpPr txBox="1"/>
      </xdr:nvSpPr>
      <xdr:spPr>
        <a:xfrm>
          <a:off x="1719795" y="1662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123652</xdr:rowOff>
    </xdr:from>
    <xdr:ext cx="599010" cy="259045"/>
    <xdr:sp macro="" textlink="">
      <xdr:nvSpPr>
        <xdr:cNvPr id="241" name="テキスト ボックス 240"/>
        <xdr:cNvSpPr txBox="1"/>
      </xdr:nvSpPr>
      <xdr:spPr>
        <a:xfrm>
          <a:off x="830795" y="16582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165791</xdr:rowOff>
    </xdr:from>
    <xdr:to>
      <xdr:col>24</xdr:col>
      <xdr:colOff>114300</xdr:colOff>
      <xdr:row>96</xdr:row>
      <xdr:rowOff>95941</xdr:rowOff>
    </xdr:to>
    <xdr:sp macro="" textlink="">
      <xdr:nvSpPr>
        <xdr:cNvPr id="247" name="楕円 246"/>
        <xdr:cNvSpPr/>
      </xdr:nvSpPr>
      <xdr:spPr>
        <a:xfrm>
          <a:off x="4584700" y="16453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17218</xdr:rowOff>
    </xdr:from>
    <xdr:ext cx="599010" cy="259045"/>
    <xdr:sp macro="" textlink="">
      <xdr:nvSpPr>
        <xdr:cNvPr id="248" name="扶助費該当値テキスト"/>
        <xdr:cNvSpPr txBox="1"/>
      </xdr:nvSpPr>
      <xdr:spPr>
        <a:xfrm>
          <a:off x="4686300" y="16304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59082</xdr:rowOff>
    </xdr:from>
    <xdr:to>
      <xdr:col>20</xdr:col>
      <xdr:colOff>38100</xdr:colOff>
      <xdr:row>96</xdr:row>
      <xdr:rowOff>160682</xdr:rowOff>
    </xdr:to>
    <xdr:sp macro="" textlink="">
      <xdr:nvSpPr>
        <xdr:cNvPr id="249" name="楕円 248"/>
        <xdr:cNvSpPr/>
      </xdr:nvSpPr>
      <xdr:spPr>
        <a:xfrm>
          <a:off x="3746500" y="1651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5759</xdr:rowOff>
    </xdr:from>
    <xdr:ext cx="599010" cy="259045"/>
    <xdr:sp macro="" textlink="">
      <xdr:nvSpPr>
        <xdr:cNvPr id="250" name="テキスト ボックス 249"/>
        <xdr:cNvSpPr txBox="1"/>
      </xdr:nvSpPr>
      <xdr:spPr>
        <a:xfrm>
          <a:off x="3497795" y="1629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3651</xdr:rowOff>
    </xdr:from>
    <xdr:to>
      <xdr:col>15</xdr:col>
      <xdr:colOff>101600</xdr:colOff>
      <xdr:row>97</xdr:row>
      <xdr:rowOff>105251</xdr:rowOff>
    </xdr:to>
    <xdr:sp macro="" textlink="">
      <xdr:nvSpPr>
        <xdr:cNvPr id="251" name="楕円 250"/>
        <xdr:cNvSpPr/>
      </xdr:nvSpPr>
      <xdr:spPr>
        <a:xfrm>
          <a:off x="2857500" y="1663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96378</xdr:rowOff>
    </xdr:from>
    <xdr:ext cx="599010" cy="259045"/>
    <xdr:sp macro="" textlink="">
      <xdr:nvSpPr>
        <xdr:cNvPr id="252" name="テキスト ボックス 251"/>
        <xdr:cNvSpPr txBox="1"/>
      </xdr:nvSpPr>
      <xdr:spPr>
        <a:xfrm>
          <a:off x="2608795" y="16727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75422</xdr:rowOff>
    </xdr:from>
    <xdr:to>
      <xdr:col>10</xdr:col>
      <xdr:colOff>165100</xdr:colOff>
      <xdr:row>97</xdr:row>
      <xdr:rowOff>5572</xdr:rowOff>
    </xdr:to>
    <xdr:sp macro="" textlink="">
      <xdr:nvSpPr>
        <xdr:cNvPr id="253" name="楕円 252"/>
        <xdr:cNvSpPr/>
      </xdr:nvSpPr>
      <xdr:spPr>
        <a:xfrm>
          <a:off x="1968500" y="1653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22099</xdr:rowOff>
    </xdr:from>
    <xdr:ext cx="599010" cy="259045"/>
    <xdr:sp macro="" textlink="">
      <xdr:nvSpPr>
        <xdr:cNvPr id="254" name="テキスト ボックス 253"/>
        <xdr:cNvSpPr txBox="1"/>
      </xdr:nvSpPr>
      <xdr:spPr>
        <a:xfrm>
          <a:off x="1719795" y="16309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8561</xdr:rowOff>
    </xdr:from>
    <xdr:to>
      <xdr:col>6</xdr:col>
      <xdr:colOff>38100</xdr:colOff>
      <xdr:row>98</xdr:row>
      <xdr:rowOff>110161</xdr:rowOff>
    </xdr:to>
    <xdr:sp macro="" textlink="">
      <xdr:nvSpPr>
        <xdr:cNvPr id="255" name="楕円 254"/>
        <xdr:cNvSpPr/>
      </xdr:nvSpPr>
      <xdr:spPr>
        <a:xfrm>
          <a:off x="1079500" y="1681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101288</xdr:rowOff>
    </xdr:from>
    <xdr:ext cx="599010" cy="259045"/>
    <xdr:sp macro="" textlink="">
      <xdr:nvSpPr>
        <xdr:cNvPr id="256" name="テキスト ボックス 255"/>
        <xdr:cNvSpPr txBox="1"/>
      </xdr:nvSpPr>
      <xdr:spPr>
        <a:xfrm>
          <a:off x="830795" y="16903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1343</xdr:rowOff>
    </xdr:from>
    <xdr:to>
      <xdr:col>55</xdr:col>
      <xdr:colOff>0</xdr:colOff>
      <xdr:row>37</xdr:row>
      <xdr:rowOff>18411</xdr:rowOff>
    </xdr:to>
    <xdr:cxnSp macro="">
      <xdr:nvCxnSpPr>
        <xdr:cNvPr id="287" name="直線コネクタ 286"/>
        <xdr:cNvCxnSpPr/>
      </xdr:nvCxnSpPr>
      <xdr:spPr>
        <a:xfrm flipV="1">
          <a:off x="9639300" y="6344993"/>
          <a:ext cx="838200" cy="1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82875</xdr:rowOff>
    </xdr:from>
    <xdr:ext cx="534377" cy="259045"/>
    <xdr:sp macro="" textlink="">
      <xdr:nvSpPr>
        <xdr:cNvPr id="288" name="補助費等平均値テキスト"/>
        <xdr:cNvSpPr txBox="1"/>
      </xdr:nvSpPr>
      <xdr:spPr>
        <a:xfrm>
          <a:off x="10528300" y="6083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162865</xdr:rowOff>
    </xdr:from>
    <xdr:to>
      <xdr:col>50</xdr:col>
      <xdr:colOff>114300</xdr:colOff>
      <xdr:row>37</xdr:row>
      <xdr:rowOff>18411</xdr:rowOff>
    </xdr:to>
    <xdr:cxnSp macro="">
      <xdr:nvCxnSpPr>
        <xdr:cNvPr id="290" name="直線コネクタ 289"/>
        <xdr:cNvCxnSpPr/>
      </xdr:nvCxnSpPr>
      <xdr:spPr>
        <a:xfrm>
          <a:off x="8750300" y="6335065"/>
          <a:ext cx="889000" cy="26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171387</xdr:rowOff>
    </xdr:from>
    <xdr:ext cx="534377" cy="259045"/>
    <xdr:sp macro="" textlink="">
      <xdr:nvSpPr>
        <xdr:cNvPr id="292" name="テキスト ボックス 291"/>
        <xdr:cNvSpPr txBox="1"/>
      </xdr:nvSpPr>
      <xdr:spPr>
        <a:xfrm>
          <a:off x="9372111" y="60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102438</xdr:rowOff>
    </xdr:from>
    <xdr:to>
      <xdr:col>45</xdr:col>
      <xdr:colOff>177800</xdr:colOff>
      <xdr:row>36</xdr:row>
      <xdr:rowOff>162865</xdr:rowOff>
    </xdr:to>
    <xdr:cxnSp macro="">
      <xdr:nvCxnSpPr>
        <xdr:cNvPr id="293" name="直線コネクタ 292"/>
        <xdr:cNvCxnSpPr/>
      </xdr:nvCxnSpPr>
      <xdr:spPr>
        <a:xfrm>
          <a:off x="7861300" y="6274638"/>
          <a:ext cx="889000" cy="60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5" name="テキスト ボックス 294"/>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8320</xdr:rowOff>
    </xdr:from>
    <xdr:to>
      <xdr:col>41</xdr:col>
      <xdr:colOff>50800</xdr:colOff>
      <xdr:row>36</xdr:row>
      <xdr:rowOff>102438</xdr:rowOff>
    </xdr:to>
    <xdr:cxnSp macro="">
      <xdr:nvCxnSpPr>
        <xdr:cNvPr id="296" name="直線コネクタ 295"/>
        <xdr:cNvCxnSpPr/>
      </xdr:nvCxnSpPr>
      <xdr:spPr>
        <a:xfrm>
          <a:off x="6972300" y="5323270"/>
          <a:ext cx="889000" cy="95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166441</xdr:rowOff>
    </xdr:from>
    <xdr:ext cx="534377" cy="259045"/>
    <xdr:sp macro="" textlink="">
      <xdr:nvSpPr>
        <xdr:cNvPr id="298" name="テキスト ボックス 297"/>
        <xdr:cNvSpPr txBox="1"/>
      </xdr:nvSpPr>
      <xdr:spPr>
        <a:xfrm>
          <a:off x="7594111" y="633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0" name="テキスト ボックス 299"/>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121993</xdr:rowOff>
    </xdr:from>
    <xdr:to>
      <xdr:col>55</xdr:col>
      <xdr:colOff>50800</xdr:colOff>
      <xdr:row>37</xdr:row>
      <xdr:rowOff>52143</xdr:rowOff>
    </xdr:to>
    <xdr:sp macro="" textlink="">
      <xdr:nvSpPr>
        <xdr:cNvPr id="306" name="楕円 305"/>
        <xdr:cNvSpPr/>
      </xdr:nvSpPr>
      <xdr:spPr>
        <a:xfrm>
          <a:off x="10426700" y="629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100420</xdr:rowOff>
    </xdr:from>
    <xdr:ext cx="534377" cy="259045"/>
    <xdr:sp macro="" textlink="">
      <xdr:nvSpPr>
        <xdr:cNvPr id="307" name="補助費等該当値テキスト"/>
        <xdr:cNvSpPr txBox="1"/>
      </xdr:nvSpPr>
      <xdr:spPr>
        <a:xfrm>
          <a:off x="10528300" y="6272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139061</xdr:rowOff>
    </xdr:from>
    <xdr:to>
      <xdr:col>50</xdr:col>
      <xdr:colOff>165100</xdr:colOff>
      <xdr:row>37</xdr:row>
      <xdr:rowOff>69211</xdr:rowOff>
    </xdr:to>
    <xdr:sp macro="" textlink="">
      <xdr:nvSpPr>
        <xdr:cNvPr id="308" name="楕円 307"/>
        <xdr:cNvSpPr/>
      </xdr:nvSpPr>
      <xdr:spPr>
        <a:xfrm>
          <a:off x="9588500" y="631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60338</xdr:rowOff>
    </xdr:from>
    <xdr:ext cx="534377" cy="259045"/>
    <xdr:sp macro="" textlink="">
      <xdr:nvSpPr>
        <xdr:cNvPr id="309" name="テキスト ボックス 308"/>
        <xdr:cNvSpPr txBox="1"/>
      </xdr:nvSpPr>
      <xdr:spPr>
        <a:xfrm>
          <a:off x="9372111" y="640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112065</xdr:rowOff>
    </xdr:from>
    <xdr:to>
      <xdr:col>46</xdr:col>
      <xdr:colOff>38100</xdr:colOff>
      <xdr:row>37</xdr:row>
      <xdr:rowOff>42215</xdr:rowOff>
    </xdr:to>
    <xdr:sp macro="" textlink="">
      <xdr:nvSpPr>
        <xdr:cNvPr id="310" name="楕円 309"/>
        <xdr:cNvSpPr/>
      </xdr:nvSpPr>
      <xdr:spPr>
        <a:xfrm>
          <a:off x="8699500" y="628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33342</xdr:rowOff>
    </xdr:from>
    <xdr:ext cx="534377" cy="259045"/>
    <xdr:sp macro="" textlink="">
      <xdr:nvSpPr>
        <xdr:cNvPr id="311" name="テキスト ボックス 310"/>
        <xdr:cNvSpPr txBox="1"/>
      </xdr:nvSpPr>
      <xdr:spPr>
        <a:xfrm>
          <a:off x="8483111" y="6376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51638</xdr:rowOff>
    </xdr:from>
    <xdr:to>
      <xdr:col>41</xdr:col>
      <xdr:colOff>101600</xdr:colOff>
      <xdr:row>36</xdr:row>
      <xdr:rowOff>153238</xdr:rowOff>
    </xdr:to>
    <xdr:sp macro="" textlink="">
      <xdr:nvSpPr>
        <xdr:cNvPr id="312" name="楕円 311"/>
        <xdr:cNvSpPr/>
      </xdr:nvSpPr>
      <xdr:spPr>
        <a:xfrm>
          <a:off x="7810500" y="622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169765</xdr:rowOff>
    </xdr:from>
    <xdr:ext cx="534377" cy="259045"/>
    <xdr:sp macro="" textlink="">
      <xdr:nvSpPr>
        <xdr:cNvPr id="313" name="テキスト ボックス 312"/>
        <xdr:cNvSpPr txBox="1"/>
      </xdr:nvSpPr>
      <xdr:spPr>
        <a:xfrm>
          <a:off x="7594111" y="5999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128970</xdr:rowOff>
    </xdr:from>
    <xdr:to>
      <xdr:col>36</xdr:col>
      <xdr:colOff>165100</xdr:colOff>
      <xdr:row>31</xdr:row>
      <xdr:rowOff>59120</xdr:rowOff>
    </xdr:to>
    <xdr:sp macro="" textlink="">
      <xdr:nvSpPr>
        <xdr:cNvPr id="314" name="楕円 313"/>
        <xdr:cNvSpPr/>
      </xdr:nvSpPr>
      <xdr:spPr>
        <a:xfrm>
          <a:off x="6921500" y="52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50247</xdr:rowOff>
    </xdr:from>
    <xdr:ext cx="599010" cy="259045"/>
    <xdr:sp macro="" textlink="">
      <xdr:nvSpPr>
        <xdr:cNvPr id="315" name="テキスト ボックス 314"/>
        <xdr:cNvSpPr txBox="1"/>
      </xdr:nvSpPr>
      <xdr:spPr>
        <a:xfrm>
          <a:off x="6672795" y="5365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68877</xdr:rowOff>
    </xdr:from>
    <xdr:to>
      <xdr:col>55</xdr:col>
      <xdr:colOff>0</xdr:colOff>
      <xdr:row>56</xdr:row>
      <xdr:rowOff>107859</xdr:rowOff>
    </xdr:to>
    <xdr:cxnSp macro="">
      <xdr:nvCxnSpPr>
        <xdr:cNvPr id="346" name="直線コネクタ 345"/>
        <xdr:cNvCxnSpPr/>
      </xdr:nvCxnSpPr>
      <xdr:spPr>
        <a:xfrm>
          <a:off x="9639300" y="9670077"/>
          <a:ext cx="838200" cy="3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7" name="普通建設事業費平均値テキスト"/>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68877</xdr:rowOff>
    </xdr:from>
    <xdr:to>
      <xdr:col>50</xdr:col>
      <xdr:colOff>114300</xdr:colOff>
      <xdr:row>57</xdr:row>
      <xdr:rowOff>89027</xdr:rowOff>
    </xdr:to>
    <xdr:cxnSp macro="">
      <xdr:nvCxnSpPr>
        <xdr:cNvPr id="349" name="直線コネクタ 348"/>
        <xdr:cNvCxnSpPr/>
      </xdr:nvCxnSpPr>
      <xdr:spPr>
        <a:xfrm flipV="1">
          <a:off x="8750300" y="9670077"/>
          <a:ext cx="889000" cy="19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169816</xdr:rowOff>
    </xdr:from>
    <xdr:ext cx="534377" cy="259045"/>
    <xdr:sp macro="" textlink="">
      <xdr:nvSpPr>
        <xdr:cNvPr id="351" name="テキスト ボックス 350"/>
        <xdr:cNvSpPr txBox="1"/>
      </xdr:nvSpPr>
      <xdr:spPr>
        <a:xfrm>
          <a:off x="9372111" y="977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57001</xdr:rowOff>
    </xdr:from>
    <xdr:to>
      <xdr:col>45</xdr:col>
      <xdr:colOff>177800</xdr:colOff>
      <xdr:row>57</xdr:row>
      <xdr:rowOff>89027</xdr:rowOff>
    </xdr:to>
    <xdr:cxnSp macro="">
      <xdr:nvCxnSpPr>
        <xdr:cNvPr id="352" name="直線コネクタ 351"/>
        <xdr:cNvCxnSpPr/>
      </xdr:nvCxnSpPr>
      <xdr:spPr>
        <a:xfrm>
          <a:off x="7861300" y="9829651"/>
          <a:ext cx="889000" cy="32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4" name="テキスト ボックス 353"/>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57001</xdr:rowOff>
    </xdr:from>
    <xdr:to>
      <xdr:col>41</xdr:col>
      <xdr:colOff>50800</xdr:colOff>
      <xdr:row>57</xdr:row>
      <xdr:rowOff>133473</xdr:rowOff>
    </xdr:to>
    <xdr:cxnSp macro="">
      <xdr:nvCxnSpPr>
        <xdr:cNvPr id="355" name="直線コネクタ 354"/>
        <xdr:cNvCxnSpPr/>
      </xdr:nvCxnSpPr>
      <xdr:spPr>
        <a:xfrm flipV="1">
          <a:off x="6972300" y="9829651"/>
          <a:ext cx="889000" cy="76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7" name="テキスト ボックス 356"/>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59" name="テキスト ボックス 358"/>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57059</xdr:rowOff>
    </xdr:from>
    <xdr:to>
      <xdr:col>55</xdr:col>
      <xdr:colOff>50800</xdr:colOff>
      <xdr:row>56</xdr:row>
      <xdr:rowOff>158659</xdr:rowOff>
    </xdr:to>
    <xdr:sp macro="" textlink="">
      <xdr:nvSpPr>
        <xdr:cNvPr id="365" name="楕円 364"/>
        <xdr:cNvSpPr/>
      </xdr:nvSpPr>
      <xdr:spPr>
        <a:xfrm>
          <a:off x="10426700" y="965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35486</xdr:rowOff>
    </xdr:from>
    <xdr:ext cx="534377" cy="259045"/>
    <xdr:sp macro="" textlink="">
      <xdr:nvSpPr>
        <xdr:cNvPr id="366" name="普通建設事業費該当値テキスト"/>
        <xdr:cNvSpPr txBox="1"/>
      </xdr:nvSpPr>
      <xdr:spPr>
        <a:xfrm>
          <a:off x="10528300" y="9636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18077</xdr:rowOff>
    </xdr:from>
    <xdr:to>
      <xdr:col>50</xdr:col>
      <xdr:colOff>165100</xdr:colOff>
      <xdr:row>56</xdr:row>
      <xdr:rowOff>119677</xdr:rowOff>
    </xdr:to>
    <xdr:sp macro="" textlink="">
      <xdr:nvSpPr>
        <xdr:cNvPr id="367" name="楕円 366"/>
        <xdr:cNvSpPr/>
      </xdr:nvSpPr>
      <xdr:spPr>
        <a:xfrm>
          <a:off x="9588500" y="961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136204</xdr:rowOff>
    </xdr:from>
    <xdr:ext cx="534377" cy="259045"/>
    <xdr:sp macro="" textlink="">
      <xdr:nvSpPr>
        <xdr:cNvPr id="368" name="テキスト ボックス 367"/>
        <xdr:cNvSpPr txBox="1"/>
      </xdr:nvSpPr>
      <xdr:spPr>
        <a:xfrm>
          <a:off x="9372111" y="939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38227</xdr:rowOff>
    </xdr:from>
    <xdr:to>
      <xdr:col>46</xdr:col>
      <xdr:colOff>38100</xdr:colOff>
      <xdr:row>57</xdr:row>
      <xdr:rowOff>139827</xdr:rowOff>
    </xdr:to>
    <xdr:sp macro="" textlink="">
      <xdr:nvSpPr>
        <xdr:cNvPr id="369" name="楕円 368"/>
        <xdr:cNvSpPr/>
      </xdr:nvSpPr>
      <xdr:spPr>
        <a:xfrm>
          <a:off x="8699500" y="9810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130954</xdr:rowOff>
    </xdr:from>
    <xdr:ext cx="534377" cy="259045"/>
    <xdr:sp macro="" textlink="">
      <xdr:nvSpPr>
        <xdr:cNvPr id="370" name="テキスト ボックス 369"/>
        <xdr:cNvSpPr txBox="1"/>
      </xdr:nvSpPr>
      <xdr:spPr>
        <a:xfrm>
          <a:off x="8483111" y="9903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6201</xdr:rowOff>
    </xdr:from>
    <xdr:to>
      <xdr:col>41</xdr:col>
      <xdr:colOff>101600</xdr:colOff>
      <xdr:row>57</xdr:row>
      <xdr:rowOff>107801</xdr:rowOff>
    </xdr:to>
    <xdr:sp macro="" textlink="">
      <xdr:nvSpPr>
        <xdr:cNvPr id="371" name="楕円 370"/>
        <xdr:cNvSpPr/>
      </xdr:nvSpPr>
      <xdr:spPr>
        <a:xfrm>
          <a:off x="7810500" y="9778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98928</xdr:rowOff>
    </xdr:from>
    <xdr:ext cx="534377" cy="259045"/>
    <xdr:sp macro="" textlink="">
      <xdr:nvSpPr>
        <xdr:cNvPr id="372" name="テキスト ボックス 371"/>
        <xdr:cNvSpPr txBox="1"/>
      </xdr:nvSpPr>
      <xdr:spPr>
        <a:xfrm>
          <a:off x="7594111" y="987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82673</xdr:rowOff>
    </xdr:from>
    <xdr:to>
      <xdr:col>36</xdr:col>
      <xdr:colOff>165100</xdr:colOff>
      <xdr:row>58</xdr:row>
      <xdr:rowOff>12823</xdr:rowOff>
    </xdr:to>
    <xdr:sp macro="" textlink="">
      <xdr:nvSpPr>
        <xdr:cNvPr id="373" name="楕円 372"/>
        <xdr:cNvSpPr/>
      </xdr:nvSpPr>
      <xdr:spPr>
        <a:xfrm>
          <a:off x="6921500" y="985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3950</xdr:rowOff>
    </xdr:from>
    <xdr:ext cx="534377" cy="259045"/>
    <xdr:sp macro="" textlink="">
      <xdr:nvSpPr>
        <xdr:cNvPr id="374" name="テキスト ボックス 373"/>
        <xdr:cNvSpPr txBox="1"/>
      </xdr:nvSpPr>
      <xdr:spPr>
        <a:xfrm>
          <a:off x="6705111" y="9948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116680</xdr:rowOff>
    </xdr:from>
    <xdr:to>
      <xdr:col>55</xdr:col>
      <xdr:colOff>0</xdr:colOff>
      <xdr:row>78</xdr:row>
      <xdr:rowOff>135471</xdr:rowOff>
    </xdr:to>
    <xdr:cxnSp macro="">
      <xdr:nvCxnSpPr>
        <xdr:cNvPr id="401" name="直線コネクタ 400"/>
        <xdr:cNvCxnSpPr/>
      </xdr:nvCxnSpPr>
      <xdr:spPr>
        <a:xfrm flipV="1">
          <a:off x="9639300" y="13489780"/>
          <a:ext cx="838200" cy="18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2" name="普通建設事業費 （ うち新規整備　）平均値テキスト"/>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113433</xdr:rowOff>
    </xdr:from>
    <xdr:to>
      <xdr:col>50</xdr:col>
      <xdr:colOff>114300</xdr:colOff>
      <xdr:row>78</xdr:row>
      <xdr:rowOff>135471</xdr:rowOff>
    </xdr:to>
    <xdr:cxnSp macro="">
      <xdr:nvCxnSpPr>
        <xdr:cNvPr id="404" name="直線コネクタ 403"/>
        <xdr:cNvCxnSpPr/>
      </xdr:nvCxnSpPr>
      <xdr:spPr>
        <a:xfrm>
          <a:off x="8750300" y="13486533"/>
          <a:ext cx="889000" cy="22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6" name="テキスト ボックス 405"/>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113433</xdr:rowOff>
    </xdr:from>
    <xdr:to>
      <xdr:col>45</xdr:col>
      <xdr:colOff>177800</xdr:colOff>
      <xdr:row>78</xdr:row>
      <xdr:rowOff>119035</xdr:rowOff>
    </xdr:to>
    <xdr:cxnSp macro="">
      <xdr:nvCxnSpPr>
        <xdr:cNvPr id="407" name="直線コネクタ 406"/>
        <xdr:cNvCxnSpPr/>
      </xdr:nvCxnSpPr>
      <xdr:spPr>
        <a:xfrm flipV="1">
          <a:off x="7861300" y="13486533"/>
          <a:ext cx="889000" cy="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9" name="テキスト ボックス 408"/>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119035</xdr:rowOff>
    </xdr:from>
    <xdr:to>
      <xdr:col>41</xdr:col>
      <xdr:colOff>50800</xdr:colOff>
      <xdr:row>78</xdr:row>
      <xdr:rowOff>129070</xdr:rowOff>
    </xdr:to>
    <xdr:cxnSp macro="">
      <xdr:nvCxnSpPr>
        <xdr:cNvPr id="410" name="直線コネクタ 409"/>
        <xdr:cNvCxnSpPr/>
      </xdr:nvCxnSpPr>
      <xdr:spPr>
        <a:xfrm flipV="1">
          <a:off x="6972300" y="13492135"/>
          <a:ext cx="889000" cy="1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2" name="テキスト ボックス 411"/>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4" name="テキスト ボックス 413"/>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65880</xdr:rowOff>
    </xdr:from>
    <xdr:to>
      <xdr:col>55</xdr:col>
      <xdr:colOff>50800</xdr:colOff>
      <xdr:row>78</xdr:row>
      <xdr:rowOff>167480</xdr:rowOff>
    </xdr:to>
    <xdr:sp macro="" textlink="">
      <xdr:nvSpPr>
        <xdr:cNvPr id="420" name="楕円 419"/>
        <xdr:cNvSpPr/>
      </xdr:nvSpPr>
      <xdr:spPr>
        <a:xfrm>
          <a:off x="10426700" y="1343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152257</xdr:rowOff>
    </xdr:from>
    <xdr:ext cx="469744" cy="259045"/>
    <xdr:sp macro="" textlink="">
      <xdr:nvSpPr>
        <xdr:cNvPr id="421" name="普通建設事業費 （ うち新規整備　）該当値テキスト"/>
        <xdr:cNvSpPr txBox="1"/>
      </xdr:nvSpPr>
      <xdr:spPr>
        <a:xfrm>
          <a:off x="10528300" y="13353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84671</xdr:rowOff>
    </xdr:from>
    <xdr:to>
      <xdr:col>50</xdr:col>
      <xdr:colOff>165100</xdr:colOff>
      <xdr:row>79</xdr:row>
      <xdr:rowOff>14821</xdr:rowOff>
    </xdr:to>
    <xdr:sp macro="" textlink="">
      <xdr:nvSpPr>
        <xdr:cNvPr id="422" name="楕円 421"/>
        <xdr:cNvSpPr/>
      </xdr:nvSpPr>
      <xdr:spPr>
        <a:xfrm>
          <a:off x="9588500" y="1345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5948</xdr:rowOff>
    </xdr:from>
    <xdr:ext cx="378565" cy="259045"/>
    <xdr:sp macro="" textlink="">
      <xdr:nvSpPr>
        <xdr:cNvPr id="423" name="テキスト ボックス 422"/>
        <xdr:cNvSpPr txBox="1"/>
      </xdr:nvSpPr>
      <xdr:spPr>
        <a:xfrm>
          <a:off x="9450017" y="135504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62633</xdr:rowOff>
    </xdr:from>
    <xdr:to>
      <xdr:col>46</xdr:col>
      <xdr:colOff>38100</xdr:colOff>
      <xdr:row>78</xdr:row>
      <xdr:rowOff>164233</xdr:rowOff>
    </xdr:to>
    <xdr:sp macro="" textlink="">
      <xdr:nvSpPr>
        <xdr:cNvPr id="424" name="楕円 423"/>
        <xdr:cNvSpPr/>
      </xdr:nvSpPr>
      <xdr:spPr>
        <a:xfrm>
          <a:off x="8699500" y="13435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155360</xdr:rowOff>
    </xdr:from>
    <xdr:ext cx="469744" cy="259045"/>
    <xdr:sp macro="" textlink="">
      <xdr:nvSpPr>
        <xdr:cNvPr id="425" name="テキスト ボックス 424"/>
        <xdr:cNvSpPr txBox="1"/>
      </xdr:nvSpPr>
      <xdr:spPr>
        <a:xfrm>
          <a:off x="8515428" y="13528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68235</xdr:rowOff>
    </xdr:from>
    <xdr:to>
      <xdr:col>41</xdr:col>
      <xdr:colOff>101600</xdr:colOff>
      <xdr:row>78</xdr:row>
      <xdr:rowOff>169835</xdr:rowOff>
    </xdr:to>
    <xdr:sp macro="" textlink="">
      <xdr:nvSpPr>
        <xdr:cNvPr id="426" name="楕円 425"/>
        <xdr:cNvSpPr/>
      </xdr:nvSpPr>
      <xdr:spPr>
        <a:xfrm>
          <a:off x="7810500" y="1344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78</xdr:row>
      <xdr:rowOff>160962</xdr:rowOff>
    </xdr:from>
    <xdr:ext cx="378565" cy="259045"/>
    <xdr:sp macro="" textlink="">
      <xdr:nvSpPr>
        <xdr:cNvPr id="427" name="テキスト ボックス 426"/>
        <xdr:cNvSpPr txBox="1"/>
      </xdr:nvSpPr>
      <xdr:spPr>
        <a:xfrm>
          <a:off x="7672017" y="13534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78270</xdr:rowOff>
    </xdr:from>
    <xdr:to>
      <xdr:col>36</xdr:col>
      <xdr:colOff>165100</xdr:colOff>
      <xdr:row>79</xdr:row>
      <xdr:rowOff>8420</xdr:rowOff>
    </xdr:to>
    <xdr:sp macro="" textlink="">
      <xdr:nvSpPr>
        <xdr:cNvPr id="428" name="楕円 427"/>
        <xdr:cNvSpPr/>
      </xdr:nvSpPr>
      <xdr:spPr>
        <a:xfrm>
          <a:off x="6921500" y="134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78</xdr:row>
      <xdr:rowOff>170997</xdr:rowOff>
    </xdr:from>
    <xdr:ext cx="378565" cy="259045"/>
    <xdr:sp macro="" textlink="">
      <xdr:nvSpPr>
        <xdr:cNvPr id="429" name="テキスト ボックス 428"/>
        <xdr:cNvSpPr txBox="1"/>
      </xdr:nvSpPr>
      <xdr:spPr>
        <a:xfrm>
          <a:off x="6783017" y="13544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72423</xdr:rowOff>
    </xdr:from>
    <xdr:to>
      <xdr:col>55</xdr:col>
      <xdr:colOff>0</xdr:colOff>
      <xdr:row>93</xdr:row>
      <xdr:rowOff>24326</xdr:rowOff>
    </xdr:to>
    <xdr:cxnSp macro="">
      <xdr:nvCxnSpPr>
        <xdr:cNvPr id="456" name="直線コネクタ 455"/>
        <xdr:cNvCxnSpPr/>
      </xdr:nvCxnSpPr>
      <xdr:spPr>
        <a:xfrm>
          <a:off x="9639300" y="15845823"/>
          <a:ext cx="838200" cy="12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117619</xdr:rowOff>
    </xdr:from>
    <xdr:ext cx="534377" cy="259045"/>
    <xdr:sp macro="" textlink="">
      <xdr:nvSpPr>
        <xdr:cNvPr id="457" name="普通建設事業費 （ うち更新整備　）平均値テキスト"/>
        <xdr:cNvSpPr txBox="1"/>
      </xdr:nvSpPr>
      <xdr:spPr>
        <a:xfrm>
          <a:off x="10528300" y="16233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72423</xdr:rowOff>
    </xdr:from>
    <xdr:to>
      <xdr:col>50</xdr:col>
      <xdr:colOff>114300</xdr:colOff>
      <xdr:row>95</xdr:row>
      <xdr:rowOff>50705</xdr:rowOff>
    </xdr:to>
    <xdr:cxnSp macro="">
      <xdr:nvCxnSpPr>
        <xdr:cNvPr id="459" name="直線コネクタ 458"/>
        <xdr:cNvCxnSpPr/>
      </xdr:nvCxnSpPr>
      <xdr:spPr>
        <a:xfrm flipV="1">
          <a:off x="8750300" y="15845823"/>
          <a:ext cx="889000" cy="492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136548</xdr:rowOff>
    </xdr:from>
    <xdr:ext cx="534377" cy="259045"/>
    <xdr:sp macro="" textlink="">
      <xdr:nvSpPr>
        <xdr:cNvPr id="461" name="テキスト ボックス 460"/>
        <xdr:cNvSpPr txBox="1"/>
      </xdr:nvSpPr>
      <xdr:spPr>
        <a:xfrm>
          <a:off x="9372111" y="1642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12667</xdr:rowOff>
    </xdr:from>
    <xdr:to>
      <xdr:col>45</xdr:col>
      <xdr:colOff>177800</xdr:colOff>
      <xdr:row>95</xdr:row>
      <xdr:rowOff>50705</xdr:rowOff>
    </xdr:to>
    <xdr:cxnSp macro="">
      <xdr:nvCxnSpPr>
        <xdr:cNvPr id="462" name="直線コネクタ 461"/>
        <xdr:cNvCxnSpPr/>
      </xdr:nvCxnSpPr>
      <xdr:spPr>
        <a:xfrm>
          <a:off x="7861300" y="16300417"/>
          <a:ext cx="889000" cy="38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20441</xdr:rowOff>
    </xdr:from>
    <xdr:ext cx="534377" cy="259045"/>
    <xdr:sp macro="" textlink="">
      <xdr:nvSpPr>
        <xdr:cNvPr id="464" name="テキスト ボックス 463"/>
        <xdr:cNvSpPr txBox="1"/>
      </xdr:nvSpPr>
      <xdr:spPr>
        <a:xfrm>
          <a:off x="8483111" y="1647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12667</xdr:rowOff>
    </xdr:from>
    <xdr:to>
      <xdr:col>41</xdr:col>
      <xdr:colOff>50800</xdr:colOff>
      <xdr:row>95</xdr:row>
      <xdr:rowOff>84265</xdr:rowOff>
    </xdr:to>
    <xdr:cxnSp macro="">
      <xdr:nvCxnSpPr>
        <xdr:cNvPr id="465" name="直線コネクタ 464"/>
        <xdr:cNvCxnSpPr/>
      </xdr:nvCxnSpPr>
      <xdr:spPr>
        <a:xfrm flipV="1">
          <a:off x="6972300" y="16300417"/>
          <a:ext cx="889000" cy="71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3501</xdr:rowOff>
    </xdr:from>
    <xdr:ext cx="534377" cy="259045"/>
    <xdr:sp macro="" textlink="">
      <xdr:nvSpPr>
        <xdr:cNvPr id="467" name="テキスト ボックス 466"/>
        <xdr:cNvSpPr txBox="1"/>
      </xdr:nvSpPr>
      <xdr:spPr>
        <a:xfrm>
          <a:off x="7594111" y="16462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21127</xdr:rowOff>
    </xdr:from>
    <xdr:ext cx="534377" cy="259045"/>
    <xdr:sp macro="" textlink="">
      <xdr:nvSpPr>
        <xdr:cNvPr id="469" name="テキスト ボックス 468"/>
        <xdr:cNvSpPr txBox="1"/>
      </xdr:nvSpPr>
      <xdr:spPr>
        <a:xfrm>
          <a:off x="6705111" y="1648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144976</xdr:rowOff>
    </xdr:from>
    <xdr:to>
      <xdr:col>55</xdr:col>
      <xdr:colOff>50800</xdr:colOff>
      <xdr:row>93</xdr:row>
      <xdr:rowOff>75126</xdr:rowOff>
    </xdr:to>
    <xdr:sp macro="" textlink="">
      <xdr:nvSpPr>
        <xdr:cNvPr id="475" name="楕円 474"/>
        <xdr:cNvSpPr/>
      </xdr:nvSpPr>
      <xdr:spPr>
        <a:xfrm>
          <a:off x="10426700" y="1591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167853</xdr:rowOff>
    </xdr:from>
    <xdr:ext cx="534377" cy="259045"/>
    <xdr:sp macro="" textlink="">
      <xdr:nvSpPr>
        <xdr:cNvPr id="476" name="普通建設事業費 （ うち更新整備　）該当値テキスト"/>
        <xdr:cNvSpPr txBox="1"/>
      </xdr:nvSpPr>
      <xdr:spPr>
        <a:xfrm>
          <a:off x="10528300" y="15769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21623</xdr:rowOff>
    </xdr:from>
    <xdr:to>
      <xdr:col>50</xdr:col>
      <xdr:colOff>165100</xdr:colOff>
      <xdr:row>92</xdr:row>
      <xdr:rowOff>123223</xdr:rowOff>
    </xdr:to>
    <xdr:sp macro="" textlink="">
      <xdr:nvSpPr>
        <xdr:cNvPr id="477" name="楕円 476"/>
        <xdr:cNvSpPr/>
      </xdr:nvSpPr>
      <xdr:spPr>
        <a:xfrm>
          <a:off x="9588500" y="1579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139750</xdr:rowOff>
    </xdr:from>
    <xdr:ext cx="534377" cy="259045"/>
    <xdr:sp macro="" textlink="">
      <xdr:nvSpPr>
        <xdr:cNvPr id="478" name="テキスト ボックス 477"/>
        <xdr:cNvSpPr txBox="1"/>
      </xdr:nvSpPr>
      <xdr:spPr>
        <a:xfrm>
          <a:off x="9372111" y="1557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171355</xdr:rowOff>
    </xdr:from>
    <xdr:to>
      <xdr:col>46</xdr:col>
      <xdr:colOff>38100</xdr:colOff>
      <xdr:row>95</xdr:row>
      <xdr:rowOff>101505</xdr:rowOff>
    </xdr:to>
    <xdr:sp macro="" textlink="">
      <xdr:nvSpPr>
        <xdr:cNvPr id="479" name="楕円 478"/>
        <xdr:cNvSpPr/>
      </xdr:nvSpPr>
      <xdr:spPr>
        <a:xfrm>
          <a:off x="8699500" y="1628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118032</xdr:rowOff>
    </xdr:from>
    <xdr:ext cx="534377" cy="259045"/>
    <xdr:sp macro="" textlink="">
      <xdr:nvSpPr>
        <xdr:cNvPr id="480" name="テキスト ボックス 479"/>
        <xdr:cNvSpPr txBox="1"/>
      </xdr:nvSpPr>
      <xdr:spPr>
        <a:xfrm>
          <a:off x="8483111" y="1606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133317</xdr:rowOff>
    </xdr:from>
    <xdr:to>
      <xdr:col>41</xdr:col>
      <xdr:colOff>101600</xdr:colOff>
      <xdr:row>95</xdr:row>
      <xdr:rowOff>63467</xdr:rowOff>
    </xdr:to>
    <xdr:sp macro="" textlink="">
      <xdr:nvSpPr>
        <xdr:cNvPr id="481" name="楕円 480"/>
        <xdr:cNvSpPr/>
      </xdr:nvSpPr>
      <xdr:spPr>
        <a:xfrm>
          <a:off x="7810500" y="16249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79994</xdr:rowOff>
    </xdr:from>
    <xdr:ext cx="534377" cy="259045"/>
    <xdr:sp macro="" textlink="">
      <xdr:nvSpPr>
        <xdr:cNvPr id="482" name="テキスト ボックス 481"/>
        <xdr:cNvSpPr txBox="1"/>
      </xdr:nvSpPr>
      <xdr:spPr>
        <a:xfrm>
          <a:off x="7594111" y="16024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33465</xdr:rowOff>
    </xdr:from>
    <xdr:to>
      <xdr:col>36</xdr:col>
      <xdr:colOff>165100</xdr:colOff>
      <xdr:row>95</xdr:row>
      <xdr:rowOff>135065</xdr:rowOff>
    </xdr:to>
    <xdr:sp macro="" textlink="">
      <xdr:nvSpPr>
        <xdr:cNvPr id="483" name="楕円 482"/>
        <xdr:cNvSpPr/>
      </xdr:nvSpPr>
      <xdr:spPr>
        <a:xfrm>
          <a:off x="6921500" y="1632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151592</xdr:rowOff>
    </xdr:from>
    <xdr:ext cx="534377" cy="259045"/>
    <xdr:sp macro="" textlink="">
      <xdr:nvSpPr>
        <xdr:cNvPr id="484" name="テキスト ボックス 483"/>
        <xdr:cNvSpPr txBox="1"/>
      </xdr:nvSpPr>
      <xdr:spPr>
        <a:xfrm>
          <a:off x="6705111" y="16096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09" name="直線コネクタ 508"/>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0" name="災害復旧事業費平均値テキスト"/>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2" name="直線コネクタ 511"/>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4" name="テキスト ボックス 513"/>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5" name="直線コネクタ 514"/>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25400</xdr:rowOff>
    </xdr:from>
    <xdr:to>
      <xdr:col>71</xdr:col>
      <xdr:colOff>177800</xdr:colOff>
      <xdr:row>38</xdr:row>
      <xdr:rowOff>25400</xdr:rowOff>
    </xdr:to>
    <xdr:cxnSp macro="">
      <xdr:nvCxnSpPr>
        <xdr:cNvPr id="518" name="直線コネクタ 517"/>
        <xdr:cNvCxnSpPr/>
      </xdr:nvCxnSpPr>
      <xdr:spPr>
        <a:xfrm>
          <a:off x="1281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0" name="テキスト ボックス 519"/>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2" name="テキスト ボックス 521"/>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28" name="楕円 527"/>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249299" cy="259045"/>
    <xdr:sp macro="" textlink="">
      <xdr:nvSpPr>
        <xdr:cNvPr id="529" name="災害復旧事業費該当値テキスト"/>
        <xdr:cNvSpPr txBox="1"/>
      </xdr:nvSpPr>
      <xdr:spPr>
        <a:xfrm>
          <a:off x="16370300" y="641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0" name="楕円 529"/>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1" name="テキスト ボックス 530"/>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2" name="楕円 531"/>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3" name="テキスト ボックス 532"/>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4" name="楕円 533"/>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5" name="テキスト ボックス 534"/>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36" name="楕円 535"/>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67327</xdr:rowOff>
    </xdr:from>
    <xdr:ext cx="249299" cy="259045"/>
    <xdr:sp macro="" textlink="">
      <xdr:nvSpPr>
        <xdr:cNvPr id="537" name="テキスト ボックス 536"/>
        <xdr:cNvSpPr txBox="1"/>
      </xdr:nvSpPr>
      <xdr:spPr>
        <a:xfrm>
          <a:off x="1268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157187</xdr:rowOff>
    </xdr:from>
    <xdr:to>
      <xdr:col>85</xdr:col>
      <xdr:colOff>127000</xdr:colOff>
      <xdr:row>76</xdr:row>
      <xdr:rowOff>13932</xdr:rowOff>
    </xdr:to>
    <xdr:cxnSp macro="">
      <xdr:nvCxnSpPr>
        <xdr:cNvPr id="615" name="直線コネクタ 614"/>
        <xdr:cNvCxnSpPr/>
      </xdr:nvCxnSpPr>
      <xdr:spPr>
        <a:xfrm>
          <a:off x="15481300" y="13015937"/>
          <a:ext cx="838200" cy="2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68762</xdr:rowOff>
    </xdr:from>
    <xdr:ext cx="534377" cy="259045"/>
    <xdr:sp macro="" textlink="">
      <xdr:nvSpPr>
        <xdr:cNvPr id="616" name="公債費平均値テキスト"/>
        <xdr:cNvSpPr txBox="1"/>
      </xdr:nvSpPr>
      <xdr:spPr>
        <a:xfrm>
          <a:off x="16370300" y="1275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153645</xdr:rowOff>
    </xdr:from>
    <xdr:to>
      <xdr:col>81</xdr:col>
      <xdr:colOff>50800</xdr:colOff>
      <xdr:row>75</xdr:row>
      <xdr:rowOff>157187</xdr:rowOff>
    </xdr:to>
    <xdr:cxnSp macro="">
      <xdr:nvCxnSpPr>
        <xdr:cNvPr id="618" name="直線コネクタ 617"/>
        <xdr:cNvCxnSpPr/>
      </xdr:nvCxnSpPr>
      <xdr:spPr>
        <a:xfrm>
          <a:off x="14592300" y="13012395"/>
          <a:ext cx="889000" cy="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148620</xdr:rowOff>
    </xdr:from>
    <xdr:ext cx="534377" cy="259045"/>
    <xdr:sp macro="" textlink="">
      <xdr:nvSpPr>
        <xdr:cNvPr id="620" name="テキスト ボックス 619"/>
        <xdr:cNvSpPr txBox="1"/>
      </xdr:nvSpPr>
      <xdr:spPr>
        <a:xfrm>
          <a:off x="15214111" y="1266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138919</xdr:rowOff>
    </xdr:from>
    <xdr:to>
      <xdr:col>76</xdr:col>
      <xdr:colOff>114300</xdr:colOff>
      <xdr:row>75</xdr:row>
      <xdr:rowOff>153645</xdr:rowOff>
    </xdr:to>
    <xdr:cxnSp macro="">
      <xdr:nvCxnSpPr>
        <xdr:cNvPr id="621" name="直線コネクタ 620"/>
        <xdr:cNvCxnSpPr/>
      </xdr:nvCxnSpPr>
      <xdr:spPr>
        <a:xfrm>
          <a:off x="13703300" y="12997669"/>
          <a:ext cx="889000" cy="14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3" name="テキスト ボックス 622"/>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138919</xdr:rowOff>
    </xdr:from>
    <xdr:to>
      <xdr:col>71</xdr:col>
      <xdr:colOff>177800</xdr:colOff>
      <xdr:row>75</xdr:row>
      <xdr:rowOff>155473</xdr:rowOff>
    </xdr:to>
    <xdr:cxnSp macro="">
      <xdr:nvCxnSpPr>
        <xdr:cNvPr id="624" name="直線コネクタ 623"/>
        <xdr:cNvCxnSpPr/>
      </xdr:nvCxnSpPr>
      <xdr:spPr>
        <a:xfrm flipV="1">
          <a:off x="12814300" y="12997669"/>
          <a:ext cx="889000" cy="16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26" name="テキスト ボックス 625"/>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13917</xdr:rowOff>
    </xdr:from>
    <xdr:ext cx="534377" cy="259045"/>
    <xdr:sp macro="" textlink="">
      <xdr:nvSpPr>
        <xdr:cNvPr id="628" name="テキスト ボックス 627"/>
        <xdr:cNvSpPr txBox="1"/>
      </xdr:nvSpPr>
      <xdr:spPr>
        <a:xfrm>
          <a:off x="12547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134582</xdr:rowOff>
    </xdr:from>
    <xdr:to>
      <xdr:col>85</xdr:col>
      <xdr:colOff>177800</xdr:colOff>
      <xdr:row>76</xdr:row>
      <xdr:rowOff>64731</xdr:rowOff>
    </xdr:to>
    <xdr:sp macro="" textlink="">
      <xdr:nvSpPr>
        <xdr:cNvPr id="634" name="楕円 633"/>
        <xdr:cNvSpPr/>
      </xdr:nvSpPr>
      <xdr:spPr>
        <a:xfrm>
          <a:off x="16268700" y="129933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113009</xdr:rowOff>
    </xdr:from>
    <xdr:ext cx="534377" cy="259045"/>
    <xdr:sp macro="" textlink="">
      <xdr:nvSpPr>
        <xdr:cNvPr id="635" name="公債費該当値テキスト"/>
        <xdr:cNvSpPr txBox="1"/>
      </xdr:nvSpPr>
      <xdr:spPr>
        <a:xfrm>
          <a:off x="16370300" y="1297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106388</xdr:rowOff>
    </xdr:from>
    <xdr:to>
      <xdr:col>81</xdr:col>
      <xdr:colOff>101600</xdr:colOff>
      <xdr:row>76</xdr:row>
      <xdr:rowOff>36537</xdr:rowOff>
    </xdr:to>
    <xdr:sp macro="" textlink="">
      <xdr:nvSpPr>
        <xdr:cNvPr id="636" name="楕円 635"/>
        <xdr:cNvSpPr/>
      </xdr:nvSpPr>
      <xdr:spPr>
        <a:xfrm>
          <a:off x="15430500" y="129651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27664</xdr:rowOff>
    </xdr:from>
    <xdr:ext cx="534377" cy="259045"/>
    <xdr:sp macro="" textlink="">
      <xdr:nvSpPr>
        <xdr:cNvPr id="637" name="テキスト ボックス 636"/>
        <xdr:cNvSpPr txBox="1"/>
      </xdr:nvSpPr>
      <xdr:spPr>
        <a:xfrm>
          <a:off x="15214111" y="1305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102845</xdr:rowOff>
    </xdr:from>
    <xdr:to>
      <xdr:col>76</xdr:col>
      <xdr:colOff>165100</xdr:colOff>
      <xdr:row>76</xdr:row>
      <xdr:rowOff>32995</xdr:rowOff>
    </xdr:to>
    <xdr:sp macro="" textlink="">
      <xdr:nvSpPr>
        <xdr:cNvPr id="638" name="楕円 637"/>
        <xdr:cNvSpPr/>
      </xdr:nvSpPr>
      <xdr:spPr>
        <a:xfrm>
          <a:off x="14541500" y="1296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24122</xdr:rowOff>
    </xdr:from>
    <xdr:ext cx="534377" cy="259045"/>
    <xdr:sp macro="" textlink="">
      <xdr:nvSpPr>
        <xdr:cNvPr id="639" name="テキスト ボックス 638"/>
        <xdr:cNvSpPr txBox="1"/>
      </xdr:nvSpPr>
      <xdr:spPr>
        <a:xfrm>
          <a:off x="14325111" y="1305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88119</xdr:rowOff>
    </xdr:from>
    <xdr:to>
      <xdr:col>72</xdr:col>
      <xdr:colOff>38100</xdr:colOff>
      <xdr:row>76</xdr:row>
      <xdr:rowOff>18269</xdr:rowOff>
    </xdr:to>
    <xdr:sp macro="" textlink="">
      <xdr:nvSpPr>
        <xdr:cNvPr id="640" name="楕円 639"/>
        <xdr:cNvSpPr/>
      </xdr:nvSpPr>
      <xdr:spPr>
        <a:xfrm>
          <a:off x="13652500" y="1294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9396</xdr:rowOff>
    </xdr:from>
    <xdr:ext cx="534377" cy="259045"/>
    <xdr:sp macro="" textlink="">
      <xdr:nvSpPr>
        <xdr:cNvPr id="641" name="テキスト ボックス 640"/>
        <xdr:cNvSpPr txBox="1"/>
      </xdr:nvSpPr>
      <xdr:spPr>
        <a:xfrm>
          <a:off x="13436111" y="130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104673</xdr:rowOff>
    </xdr:from>
    <xdr:to>
      <xdr:col>67</xdr:col>
      <xdr:colOff>101600</xdr:colOff>
      <xdr:row>76</xdr:row>
      <xdr:rowOff>34823</xdr:rowOff>
    </xdr:to>
    <xdr:sp macro="" textlink="">
      <xdr:nvSpPr>
        <xdr:cNvPr id="642" name="楕円 641"/>
        <xdr:cNvSpPr/>
      </xdr:nvSpPr>
      <xdr:spPr>
        <a:xfrm>
          <a:off x="12763500" y="12963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25950</xdr:rowOff>
    </xdr:from>
    <xdr:ext cx="534377" cy="259045"/>
    <xdr:sp macro="" textlink="">
      <xdr:nvSpPr>
        <xdr:cNvPr id="643" name="テキスト ボックス 642"/>
        <xdr:cNvSpPr txBox="1"/>
      </xdr:nvSpPr>
      <xdr:spPr>
        <a:xfrm>
          <a:off x="12547111" y="1305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74321</xdr:rowOff>
    </xdr:from>
    <xdr:to>
      <xdr:col>85</xdr:col>
      <xdr:colOff>127000</xdr:colOff>
      <xdr:row>98</xdr:row>
      <xdr:rowOff>95831</xdr:rowOff>
    </xdr:to>
    <xdr:cxnSp macro="">
      <xdr:nvCxnSpPr>
        <xdr:cNvPr id="670" name="直線コネクタ 669"/>
        <xdr:cNvCxnSpPr/>
      </xdr:nvCxnSpPr>
      <xdr:spPr>
        <a:xfrm flipV="1">
          <a:off x="15481300" y="16876421"/>
          <a:ext cx="838200" cy="2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1" name="積立金平均値テキスト"/>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60517</xdr:rowOff>
    </xdr:from>
    <xdr:to>
      <xdr:col>81</xdr:col>
      <xdr:colOff>50800</xdr:colOff>
      <xdr:row>98</xdr:row>
      <xdr:rowOff>95831</xdr:rowOff>
    </xdr:to>
    <xdr:cxnSp macro="">
      <xdr:nvCxnSpPr>
        <xdr:cNvPr id="673" name="直線コネクタ 672"/>
        <xdr:cNvCxnSpPr/>
      </xdr:nvCxnSpPr>
      <xdr:spPr>
        <a:xfrm>
          <a:off x="14592300" y="16862617"/>
          <a:ext cx="889000" cy="3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5" name="テキスト ボックス 674"/>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60517</xdr:rowOff>
    </xdr:from>
    <xdr:to>
      <xdr:col>76</xdr:col>
      <xdr:colOff>114300</xdr:colOff>
      <xdr:row>98</xdr:row>
      <xdr:rowOff>64751</xdr:rowOff>
    </xdr:to>
    <xdr:cxnSp macro="">
      <xdr:nvCxnSpPr>
        <xdr:cNvPr id="676" name="直線コネクタ 675"/>
        <xdr:cNvCxnSpPr/>
      </xdr:nvCxnSpPr>
      <xdr:spPr>
        <a:xfrm flipV="1">
          <a:off x="13703300" y="16862617"/>
          <a:ext cx="889000" cy="4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78" name="テキスト ボックス 677"/>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64751</xdr:rowOff>
    </xdr:from>
    <xdr:to>
      <xdr:col>71</xdr:col>
      <xdr:colOff>177800</xdr:colOff>
      <xdr:row>98</xdr:row>
      <xdr:rowOff>113311</xdr:rowOff>
    </xdr:to>
    <xdr:cxnSp macro="">
      <xdr:nvCxnSpPr>
        <xdr:cNvPr id="679" name="直線コネクタ 678"/>
        <xdr:cNvCxnSpPr/>
      </xdr:nvCxnSpPr>
      <xdr:spPr>
        <a:xfrm flipV="1">
          <a:off x="12814300" y="16866851"/>
          <a:ext cx="889000" cy="48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1" name="テキスト ボックス 680"/>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3" name="テキスト ボックス 682"/>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23521</xdr:rowOff>
    </xdr:from>
    <xdr:to>
      <xdr:col>85</xdr:col>
      <xdr:colOff>177800</xdr:colOff>
      <xdr:row>98</xdr:row>
      <xdr:rowOff>125121</xdr:rowOff>
    </xdr:to>
    <xdr:sp macro="" textlink="">
      <xdr:nvSpPr>
        <xdr:cNvPr id="689" name="楕円 688"/>
        <xdr:cNvSpPr/>
      </xdr:nvSpPr>
      <xdr:spPr>
        <a:xfrm>
          <a:off x="16268700" y="1682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142702</xdr:rowOff>
    </xdr:from>
    <xdr:ext cx="534377" cy="259045"/>
    <xdr:sp macro="" textlink="">
      <xdr:nvSpPr>
        <xdr:cNvPr id="690" name="積立金該当値テキスト"/>
        <xdr:cNvSpPr txBox="1"/>
      </xdr:nvSpPr>
      <xdr:spPr>
        <a:xfrm>
          <a:off x="16370300" y="16773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45031</xdr:rowOff>
    </xdr:from>
    <xdr:to>
      <xdr:col>81</xdr:col>
      <xdr:colOff>101600</xdr:colOff>
      <xdr:row>98</xdr:row>
      <xdr:rowOff>146631</xdr:rowOff>
    </xdr:to>
    <xdr:sp macro="" textlink="">
      <xdr:nvSpPr>
        <xdr:cNvPr id="691" name="楕円 690"/>
        <xdr:cNvSpPr/>
      </xdr:nvSpPr>
      <xdr:spPr>
        <a:xfrm>
          <a:off x="15430500" y="1684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137758</xdr:rowOff>
    </xdr:from>
    <xdr:ext cx="469744" cy="259045"/>
    <xdr:sp macro="" textlink="">
      <xdr:nvSpPr>
        <xdr:cNvPr id="692" name="テキスト ボックス 691"/>
        <xdr:cNvSpPr txBox="1"/>
      </xdr:nvSpPr>
      <xdr:spPr>
        <a:xfrm>
          <a:off x="15246428" y="16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9717</xdr:rowOff>
    </xdr:from>
    <xdr:to>
      <xdr:col>76</xdr:col>
      <xdr:colOff>165100</xdr:colOff>
      <xdr:row>98</xdr:row>
      <xdr:rowOff>111317</xdr:rowOff>
    </xdr:to>
    <xdr:sp macro="" textlink="">
      <xdr:nvSpPr>
        <xdr:cNvPr id="693" name="楕円 692"/>
        <xdr:cNvSpPr/>
      </xdr:nvSpPr>
      <xdr:spPr>
        <a:xfrm>
          <a:off x="14541500" y="1681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102444</xdr:rowOff>
    </xdr:from>
    <xdr:ext cx="534377" cy="259045"/>
    <xdr:sp macro="" textlink="">
      <xdr:nvSpPr>
        <xdr:cNvPr id="694" name="テキスト ボックス 693"/>
        <xdr:cNvSpPr txBox="1"/>
      </xdr:nvSpPr>
      <xdr:spPr>
        <a:xfrm>
          <a:off x="14325111" y="16904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13951</xdr:rowOff>
    </xdr:from>
    <xdr:to>
      <xdr:col>72</xdr:col>
      <xdr:colOff>38100</xdr:colOff>
      <xdr:row>98</xdr:row>
      <xdr:rowOff>115551</xdr:rowOff>
    </xdr:to>
    <xdr:sp macro="" textlink="">
      <xdr:nvSpPr>
        <xdr:cNvPr id="695" name="楕円 694"/>
        <xdr:cNvSpPr/>
      </xdr:nvSpPr>
      <xdr:spPr>
        <a:xfrm>
          <a:off x="13652500" y="1681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106678</xdr:rowOff>
    </xdr:from>
    <xdr:ext cx="534377" cy="259045"/>
    <xdr:sp macro="" textlink="">
      <xdr:nvSpPr>
        <xdr:cNvPr id="696" name="テキスト ボックス 695"/>
        <xdr:cNvSpPr txBox="1"/>
      </xdr:nvSpPr>
      <xdr:spPr>
        <a:xfrm>
          <a:off x="13436111" y="16908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62511</xdr:rowOff>
    </xdr:from>
    <xdr:to>
      <xdr:col>67</xdr:col>
      <xdr:colOff>101600</xdr:colOff>
      <xdr:row>98</xdr:row>
      <xdr:rowOff>164111</xdr:rowOff>
    </xdr:to>
    <xdr:sp macro="" textlink="">
      <xdr:nvSpPr>
        <xdr:cNvPr id="697" name="楕円 696"/>
        <xdr:cNvSpPr/>
      </xdr:nvSpPr>
      <xdr:spPr>
        <a:xfrm>
          <a:off x="12763500" y="16864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155238</xdr:rowOff>
    </xdr:from>
    <xdr:ext cx="469744" cy="259045"/>
    <xdr:sp macro="" textlink="">
      <xdr:nvSpPr>
        <xdr:cNvPr id="698" name="テキスト ボックス 697"/>
        <xdr:cNvSpPr txBox="1"/>
      </xdr:nvSpPr>
      <xdr:spPr>
        <a:xfrm>
          <a:off x="12579428" y="1695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49974</xdr:rowOff>
    </xdr:from>
    <xdr:to>
      <xdr:col>116</xdr:col>
      <xdr:colOff>63500</xdr:colOff>
      <xdr:row>39</xdr:row>
      <xdr:rowOff>27305</xdr:rowOff>
    </xdr:to>
    <xdr:cxnSp macro="">
      <xdr:nvCxnSpPr>
        <xdr:cNvPr id="727" name="直線コネクタ 726"/>
        <xdr:cNvCxnSpPr/>
      </xdr:nvCxnSpPr>
      <xdr:spPr>
        <a:xfrm flipV="1">
          <a:off x="21323300" y="6565074"/>
          <a:ext cx="838200" cy="148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6367</xdr:rowOff>
    </xdr:from>
    <xdr:ext cx="378565" cy="259045"/>
    <xdr:sp macro="" textlink="">
      <xdr:nvSpPr>
        <xdr:cNvPr id="728" name="投資及び出資金平均値テキスト"/>
        <xdr:cNvSpPr txBox="1"/>
      </xdr:nvSpPr>
      <xdr:spPr>
        <a:xfrm>
          <a:off x="22212300" y="6521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134176</xdr:rowOff>
    </xdr:from>
    <xdr:to>
      <xdr:col>111</xdr:col>
      <xdr:colOff>177800</xdr:colOff>
      <xdr:row>39</xdr:row>
      <xdr:rowOff>27305</xdr:rowOff>
    </xdr:to>
    <xdr:cxnSp macro="">
      <xdr:nvCxnSpPr>
        <xdr:cNvPr id="730" name="直線コネクタ 729"/>
        <xdr:cNvCxnSpPr/>
      </xdr:nvCxnSpPr>
      <xdr:spPr>
        <a:xfrm>
          <a:off x="20434300" y="6134926"/>
          <a:ext cx="889000" cy="578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2" name="テキスト ボックス 731"/>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13970</xdr:rowOff>
    </xdr:from>
    <xdr:to>
      <xdr:col>107</xdr:col>
      <xdr:colOff>50800</xdr:colOff>
      <xdr:row>35</xdr:row>
      <xdr:rowOff>134176</xdr:rowOff>
    </xdr:to>
    <xdr:cxnSp macro="">
      <xdr:nvCxnSpPr>
        <xdr:cNvPr id="733" name="直線コネクタ 732"/>
        <xdr:cNvCxnSpPr/>
      </xdr:nvCxnSpPr>
      <xdr:spPr>
        <a:xfrm>
          <a:off x="19545300" y="5843270"/>
          <a:ext cx="889000" cy="291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99903</xdr:rowOff>
    </xdr:from>
    <xdr:ext cx="378565" cy="259045"/>
    <xdr:sp macro="" textlink="">
      <xdr:nvSpPr>
        <xdr:cNvPr id="735" name="テキスト ボックス 734"/>
        <xdr:cNvSpPr txBox="1"/>
      </xdr:nvSpPr>
      <xdr:spPr>
        <a:xfrm>
          <a:off x="20245017" y="6615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121984</xdr:rowOff>
    </xdr:from>
    <xdr:to>
      <xdr:col>102</xdr:col>
      <xdr:colOff>114300</xdr:colOff>
      <xdr:row>34</xdr:row>
      <xdr:rowOff>13970</xdr:rowOff>
    </xdr:to>
    <xdr:cxnSp macro="">
      <xdr:nvCxnSpPr>
        <xdr:cNvPr id="736" name="直線コネクタ 735"/>
        <xdr:cNvCxnSpPr/>
      </xdr:nvCxnSpPr>
      <xdr:spPr>
        <a:xfrm>
          <a:off x="18656300" y="5779834"/>
          <a:ext cx="889000" cy="6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75709</xdr:rowOff>
    </xdr:from>
    <xdr:ext cx="378565" cy="259045"/>
    <xdr:sp macro="" textlink="">
      <xdr:nvSpPr>
        <xdr:cNvPr id="738" name="テキスト ボックス 737"/>
        <xdr:cNvSpPr txBox="1"/>
      </xdr:nvSpPr>
      <xdr:spPr>
        <a:xfrm>
          <a:off x="19356017" y="6590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58564</xdr:rowOff>
    </xdr:from>
    <xdr:ext cx="469744" cy="259045"/>
    <xdr:sp macro="" textlink="">
      <xdr:nvSpPr>
        <xdr:cNvPr id="740" name="テキスト ボックス 739"/>
        <xdr:cNvSpPr txBox="1"/>
      </xdr:nvSpPr>
      <xdr:spPr>
        <a:xfrm>
          <a:off x="18421428" y="657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170624</xdr:rowOff>
    </xdr:from>
    <xdr:to>
      <xdr:col>116</xdr:col>
      <xdr:colOff>114300</xdr:colOff>
      <xdr:row>38</xdr:row>
      <xdr:rowOff>100774</xdr:rowOff>
    </xdr:to>
    <xdr:sp macro="" textlink="">
      <xdr:nvSpPr>
        <xdr:cNvPr id="746" name="楕円 745"/>
        <xdr:cNvSpPr/>
      </xdr:nvSpPr>
      <xdr:spPr>
        <a:xfrm>
          <a:off x="22110700" y="651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22051</xdr:rowOff>
    </xdr:from>
    <xdr:ext cx="378565" cy="259045"/>
    <xdr:sp macro="" textlink="">
      <xdr:nvSpPr>
        <xdr:cNvPr id="747" name="投資及び出資金該当値テキスト"/>
        <xdr:cNvSpPr txBox="1"/>
      </xdr:nvSpPr>
      <xdr:spPr>
        <a:xfrm>
          <a:off x="22212300" y="63657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147955</xdr:rowOff>
    </xdr:from>
    <xdr:to>
      <xdr:col>112</xdr:col>
      <xdr:colOff>38100</xdr:colOff>
      <xdr:row>39</xdr:row>
      <xdr:rowOff>78105</xdr:rowOff>
    </xdr:to>
    <xdr:sp macro="" textlink="">
      <xdr:nvSpPr>
        <xdr:cNvPr id="748" name="楕円 747"/>
        <xdr:cNvSpPr/>
      </xdr:nvSpPr>
      <xdr:spPr>
        <a:xfrm>
          <a:off x="21272500" y="666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69232</xdr:rowOff>
    </xdr:from>
    <xdr:ext cx="313932" cy="259045"/>
    <xdr:sp macro="" textlink="">
      <xdr:nvSpPr>
        <xdr:cNvPr id="749" name="テキスト ボックス 748"/>
        <xdr:cNvSpPr txBox="1"/>
      </xdr:nvSpPr>
      <xdr:spPr>
        <a:xfrm>
          <a:off x="21166333" y="67557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83376</xdr:rowOff>
    </xdr:from>
    <xdr:to>
      <xdr:col>107</xdr:col>
      <xdr:colOff>101600</xdr:colOff>
      <xdr:row>36</xdr:row>
      <xdr:rowOff>13526</xdr:rowOff>
    </xdr:to>
    <xdr:sp macro="" textlink="">
      <xdr:nvSpPr>
        <xdr:cNvPr id="750" name="楕円 749"/>
        <xdr:cNvSpPr/>
      </xdr:nvSpPr>
      <xdr:spPr>
        <a:xfrm>
          <a:off x="20383500" y="608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30053</xdr:rowOff>
    </xdr:from>
    <xdr:ext cx="469744" cy="259045"/>
    <xdr:sp macro="" textlink="">
      <xdr:nvSpPr>
        <xdr:cNvPr id="751" name="テキスト ボックス 750"/>
        <xdr:cNvSpPr txBox="1"/>
      </xdr:nvSpPr>
      <xdr:spPr>
        <a:xfrm>
          <a:off x="20199428" y="5859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134620</xdr:rowOff>
    </xdr:from>
    <xdr:to>
      <xdr:col>102</xdr:col>
      <xdr:colOff>165100</xdr:colOff>
      <xdr:row>34</xdr:row>
      <xdr:rowOff>64770</xdr:rowOff>
    </xdr:to>
    <xdr:sp macro="" textlink="">
      <xdr:nvSpPr>
        <xdr:cNvPr id="752" name="楕円 751"/>
        <xdr:cNvSpPr/>
      </xdr:nvSpPr>
      <xdr:spPr>
        <a:xfrm>
          <a:off x="19494500" y="579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32</xdr:row>
      <xdr:rowOff>81297</xdr:rowOff>
    </xdr:from>
    <xdr:ext cx="469744" cy="259045"/>
    <xdr:sp macro="" textlink="">
      <xdr:nvSpPr>
        <xdr:cNvPr id="753" name="テキスト ボックス 752"/>
        <xdr:cNvSpPr txBox="1"/>
      </xdr:nvSpPr>
      <xdr:spPr>
        <a:xfrm>
          <a:off x="19310428" y="5567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71184</xdr:rowOff>
    </xdr:from>
    <xdr:to>
      <xdr:col>98</xdr:col>
      <xdr:colOff>38100</xdr:colOff>
      <xdr:row>34</xdr:row>
      <xdr:rowOff>1334</xdr:rowOff>
    </xdr:to>
    <xdr:sp macro="" textlink="">
      <xdr:nvSpPr>
        <xdr:cNvPr id="754" name="楕円 753"/>
        <xdr:cNvSpPr/>
      </xdr:nvSpPr>
      <xdr:spPr>
        <a:xfrm>
          <a:off x="18605500" y="5729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32</xdr:row>
      <xdr:rowOff>17861</xdr:rowOff>
    </xdr:from>
    <xdr:ext cx="469744" cy="259045"/>
    <xdr:sp macro="" textlink="">
      <xdr:nvSpPr>
        <xdr:cNvPr id="755" name="テキスト ボックス 754"/>
        <xdr:cNvSpPr txBox="1"/>
      </xdr:nvSpPr>
      <xdr:spPr>
        <a:xfrm>
          <a:off x="18421428" y="550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23952</xdr:rowOff>
    </xdr:from>
    <xdr:to>
      <xdr:col>116</xdr:col>
      <xdr:colOff>63500</xdr:colOff>
      <xdr:row>58</xdr:row>
      <xdr:rowOff>74949</xdr:rowOff>
    </xdr:to>
    <xdr:cxnSp macro="">
      <xdr:nvCxnSpPr>
        <xdr:cNvPr id="784" name="直線コネクタ 783"/>
        <xdr:cNvCxnSpPr/>
      </xdr:nvCxnSpPr>
      <xdr:spPr>
        <a:xfrm flipV="1">
          <a:off x="21323300" y="9968052"/>
          <a:ext cx="838200" cy="50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65536</xdr:rowOff>
    </xdr:from>
    <xdr:ext cx="469744" cy="259045"/>
    <xdr:sp macro="" textlink="">
      <xdr:nvSpPr>
        <xdr:cNvPr id="785" name="貸付金平均値テキスト"/>
        <xdr:cNvSpPr txBox="1"/>
      </xdr:nvSpPr>
      <xdr:spPr>
        <a:xfrm>
          <a:off x="22212300" y="10009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56776</xdr:rowOff>
    </xdr:from>
    <xdr:to>
      <xdr:col>111</xdr:col>
      <xdr:colOff>177800</xdr:colOff>
      <xdr:row>58</xdr:row>
      <xdr:rowOff>74949</xdr:rowOff>
    </xdr:to>
    <xdr:cxnSp macro="">
      <xdr:nvCxnSpPr>
        <xdr:cNvPr id="787" name="直線コネクタ 786"/>
        <xdr:cNvCxnSpPr/>
      </xdr:nvCxnSpPr>
      <xdr:spPr>
        <a:xfrm>
          <a:off x="20434300" y="10000876"/>
          <a:ext cx="889000" cy="1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9930</xdr:rowOff>
    </xdr:from>
    <xdr:ext cx="469744" cy="259045"/>
    <xdr:sp macro="" textlink="">
      <xdr:nvSpPr>
        <xdr:cNvPr id="789" name="テキスト ボックス 788"/>
        <xdr:cNvSpPr txBox="1"/>
      </xdr:nvSpPr>
      <xdr:spPr>
        <a:xfrm>
          <a:off x="21088428" y="10125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53613</xdr:rowOff>
    </xdr:from>
    <xdr:to>
      <xdr:col>107</xdr:col>
      <xdr:colOff>50800</xdr:colOff>
      <xdr:row>58</xdr:row>
      <xdr:rowOff>56776</xdr:rowOff>
    </xdr:to>
    <xdr:cxnSp macro="">
      <xdr:nvCxnSpPr>
        <xdr:cNvPr id="790" name="直線コネクタ 789"/>
        <xdr:cNvCxnSpPr/>
      </xdr:nvCxnSpPr>
      <xdr:spPr>
        <a:xfrm>
          <a:off x="19545300" y="9997713"/>
          <a:ext cx="889000" cy="3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8082</xdr:rowOff>
    </xdr:from>
    <xdr:ext cx="469744" cy="259045"/>
    <xdr:sp macro="" textlink="">
      <xdr:nvSpPr>
        <xdr:cNvPr id="792" name="テキスト ボックス 791"/>
        <xdr:cNvSpPr txBox="1"/>
      </xdr:nvSpPr>
      <xdr:spPr>
        <a:xfrm>
          <a:off x="20199428" y="10123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53613</xdr:rowOff>
    </xdr:from>
    <xdr:to>
      <xdr:col>102</xdr:col>
      <xdr:colOff>114300</xdr:colOff>
      <xdr:row>58</xdr:row>
      <xdr:rowOff>55499</xdr:rowOff>
    </xdr:to>
    <xdr:cxnSp macro="">
      <xdr:nvCxnSpPr>
        <xdr:cNvPr id="793" name="直線コネクタ 792"/>
        <xdr:cNvCxnSpPr/>
      </xdr:nvCxnSpPr>
      <xdr:spPr>
        <a:xfrm flipV="1">
          <a:off x="18656300" y="9997713"/>
          <a:ext cx="889000" cy="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2081</xdr:rowOff>
    </xdr:from>
    <xdr:ext cx="469744" cy="259045"/>
    <xdr:sp macro="" textlink="">
      <xdr:nvSpPr>
        <xdr:cNvPr id="795" name="テキスト ボックス 794"/>
        <xdr:cNvSpPr txBox="1"/>
      </xdr:nvSpPr>
      <xdr:spPr>
        <a:xfrm>
          <a:off x="19310428" y="10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154252</xdr:rowOff>
    </xdr:from>
    <xdr:ext cx="469744" cy="259045"/>
    <xdr:sp macro="" textlink="">
      <xdr:nvSpPr>
        <xdr:cNvPr id="797" name="テキスト ボックス 796"/>
        <xdr:cNvSpPr txBox="1"/>
      </xdr:nvSpPr>
      <xdr:spPr>
        <a:xfrm>
          <a:off x="18421428" y="1009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144602</xdr:rowOff>
    </xdr:from>
    <xdr:to>
      <xdr:col>116</xdr:col>
      <xdr:colOff>114300</xdr:colOff>
      <xdr:row>58</xdr:row>
      <xdr:rowOff>74752</xdr:rowOff>
    </xdr:to>
    <xdr:sp macro="" textlink="">
      <xdr:nvSpPr>
        <xdr:cNvPr id="803" name="楕円 802"/>
        <xdr:cNvSpPr/>
      </xdr:nvSpPr>
      <xdr:spPr>
        <a:xfrm>
          <a:off x="22110700" y="991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167479</xdr:rowOff>
    </xdr:from>
    <xdr:ext cx="534377" cy="259045"/>
    <xdr:sp macro="" textlink="">
      <xdr:nvSpPr>
        <xdr:cNvPr id="804" name="貸付金該当値テキスト"/>
        <xdr:cNvSpPr txBox="1"/>
      </xdr:nvSpPr>
      <xdr:spPr>
        <a:xfrm>
          <a:off x="22212300" y="976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24149</xdr:rowOff>
    </xdr:from>
    <xdr:to>
      <xdr:col>112</xdr:col>
      <xdr:colOff>38100</xdr:colOff>
      <xdr:row>58</xdr:row>
      <xdr:rowOff>125749</xdr:rowOff>
    </xdr:to>
    <xdr:sp macro="" textlink="">
      <xdr:nvSpPr>
        <xdr:cNvPr id="805" name="楕円 804"/>
        <xdr:cNvSpPr/>
      </xdr:nvSpPr>
      <xdr:spPr>
        <a:xfrm>
          <a:off x="21272500" y="996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142276</xdr:rowOff>
    </xdr:from>
    <xdr:ext cx="469744" cy="259045"/>
    <xdr:sp macro="" textlink="">
      <xdr:nvSpPr>
        <xdr:cNvPr id="806" name="テキスト ボックス 805"/>
        <xdr:cNvSpPr txBox="1"/>
      </xdr:nvSpPr>
      <xdr:spPr>
        <a:xfrm>
          <a:off x="21088428" y="974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5976</xdr:rowOff>
    </xdr:from>
    <xdr:to>
      <xdr:col>107</xdr:col>
      <xdr:colOff>101600</xdr:colOff>
      <xdr:row>58</xdr:row>
      <xdr:rowOff>107576</xdr:rowOff>
    </xdr:to>
    <xdr:sp macro="" textlink="">
      <xdr:nvSpPr>
        <xdr:cNvPr id="807" name="楕円 806"/>
        <xdr:cNvSpPr/>
      </xdr:nvSpPr>
      <xdr:spPr>
        <a:xfrm>
          <a:off x="20383500" y="995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124103</xdr:rowOff>
    </xdr:from>
    <xdr:ext cx="469744" cy="259045"/>
    <xdr:sp macro="" textlink="">
      <xdr:nvSpPr>
        <xdr:cNvPr id="808" name="テキスト ボックス 807"/>
        <xdr:cNvSpPr txBox="1"/>
      </xdr:nvSpPr>
      <xdr:spPr>
        <a:xfrm>
          <a:off x="20199428" y="972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2813</xdr:rowOff>
    </xdr:from>
    <xdr:to>
      <xdr:col>102</xdr:col>
      <xdr:colOff>165100</xdr:colOff>
      <xdr:row>58</xdr:row>
      <xdr:rowOff>104413</xdr:rowOff>
    </xdr:to>
    <xdr:sp macro="" textlink="">
      <xdr:nvSpPr>
        <xdr:cNvPr id="809" name="楕円 808"/>
        <xdr:cNvSpPr/>
      </xdr:nvSpPr>
      <xdr:spPr>
        <a:xfrm>
          <a:off x="19494500" y="9946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120940</xdr:rowOff>
    </xdr:from>
    <xdr:ext cx="469744" cy="259045"/>
    <xdr:sp macro="" textlink="">
      <xdr:nvSpPr>
        <xdr:cNvPr id="810" name="テキスト ボックス 809"/>
        <xdr:cNvSpPr txBox="1"/>
      </xdr:nvSpPr>
      <xdr:spPr>
        <a:xfrm>
          <a:off x="19310428" y="972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4699</xdr:rowOff>
    </xdr:from>
    <xdr:to>
      <xdr:col>98</xdr:col>
      <xdr:colOff>38100</xdr:colOff>
      <xdr:row>58</xdr:row>
      <xdr:rowOff>106299</xdr:rowOff>
    </xdr:to>
    <xdr:sp macro="" textlink="">
      <xdr:nvSpPr>
        <xdr:cNvPr id="811" name="楕円 810"/>
        <xdr:cNvSpPr/>
      </xdr:nvSpPr>
      <xdr:spPr>
        <a:xfrm>
          <a:off x="18605500" y="994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122826</xdr:rowOff>
    </xdr:from>
    <xdr:ext cx="469744" cy="259045"/>
    <xdr:sp macro="" textlink="">
      <xdr:nvSpPr>
        <xdr:cNvPr id="812" name="テキスト ボックス 811"/>
        <xdr:cNvSpPr txBox="1"/>
      </xdr:nvSpPr>
      <xdr:spPr>
        <a:xfrm>
          <a:off x="18421428" y="9724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91302</xdr:rowOff>
    </xdr:from>
    <xdr:to>
      <xdr:col>116</xdr:col>
      <xdr:colOff>63500</xdr:colOff>
      <xdr:row>75</xdr:row>
      <xdr:rowOff>23898</xdr:rowOff>
    </xdr:to>
    <xdr:cxnSp macro="">
      <xdr:nvCxnSpPr>
        <xdr:cNvPr id="844" name="直線コネクタ 843"/>
        <xdr:cNvCxnSpPr/>
      </xdr:nvCxnSpPr>
      <xdr:spPr>
        <a:xfrm>
          <a:off x="21323300" y="12778602"/>
          <a:ext cx="838200" cy="10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5" name="繰出金平均値テキスト"/>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91302</xdr:rowOff>
    </xdr:from>
    <xdr:to>
      <xdr:col>111</xdr:col>
      <xdr:colOff>177800</xdr:colOff>
      <xdr:row>75</xdr:row>
      <xdr:rowOff>105541</xdr:rowOff>
    </xdr:to>
    <xdr:cxnSp macro="">
      <xdr:nvCxnSpPr>
        <xdr:cNvPr id="847" name="直線コネクタ 846"/>
        <xdr:cNvCxnSpPr/>
      </xdr:nvCxnSpPr>
      <xdr:spPr>
        <a:xfrm flipV="1">
          <a:off x="20434300" y="12778602"/>
          <a:ext cx="889000" cy="18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9" name="テキスト ボックス 848"/>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105541</xdr:rowOff>
    </xdr:from>
    <xdr:to>
      <xdr:col>107</xdr:col>
      <xdr:colOff>50800</xdr:colOff>
      <xdr:row>75</xdr:row>
      <xdr:rowOff>130229</xdr:rowOff>
    </xdr:to>
    <xdr:cxnSp macro="">
      <xdr:nvCxnSpPr>
        <xdr:cNvPr id="850" name="直線コネクタ 849"/>
        <xdr:cNvCxnSpPr/>
      </xdr:nvCxnSpPr>
      <xdr:spPr>
        <a:xfrm flipV="1">
          <a:off x="19545300" y="12964291"/>
          <a:ext cx="889000" cy="2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2" name="テキスト ボックス 851"/>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130229</xdr:rowOff>
    </xdr:from>
    <xdr:to>
      <xdr:col>102</xdr:col>
      <xdr:colOff>114300</xdr:colOff>
      <xdr:row>75</xdr:row>
      <xdr:rowOff>149268</xdr:rowOff>
    </xdr:to>
    <xdr:cxnSp macro="">
      <xdr:nvCxnSpPr>
        <xdr:cNvPr id="853" name="直線コネクタ 852"/>
        <xdr:cNvCxnSpPr/>
      </xdr:nvCxnSpPr>
      <xdr:spPr>
        <a:xfrm flipV="1">
          <a:off x="18656300" y="12988979"/>
          <a:ext cx="889000" cy="19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5" name="テキスト ボックス 854"/>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7" name="テキスト ボックス 856"/>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144548</xdr:rowOff>
    </xdr:from>
    <xdr:to>
      <xdr:col>116</xdr:col>
      <xdr:colOff>114300</xdr:colOff>
      <xdr:row>75</xdr:row>
      <xdr:rowOff>74698</xdr:rowOff>
    </xdr:to>
    <xdr:sp macro="" textlink="">
      <xdr:nvSpPr>
        <xdr:cNvPr id="863" name="楕円 862"/>
        <xdr:cNvSpPr/>
      </xdr:nvSpPr>
      <xdr:spPr>
        <a:xfrm>
          <a:off x="22110700" y="1283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167425</xdr:rowOff>
    </xdr:from>
    <xdr:ext cx="534377" cy="259045"/>
    <xdr:sp macro="" textlink="">
      <xdr:nvSpPr>
        <xdr:cNvPr id="864" name="繰出金該当値テキスト"/>
        <xdr:cNvSpPr txBox="1"/>
      </xdr:nvSpPr>
      <xdr:spPr>
        <a:xfrm>
          <a:off x="22212300" y="1268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40502</xdr:rowOff>
    </xdr:from>
    <xdr:to>
      <xdr:col>112</xdr:col>
      <xdr:colOff>38100</xdr:colOff>
      <xdr:row>74</xdr:row>
      <xdr:rowOff>142102</xdr:rowOff>
    </xdr:to>
    <xdr:sp macro="" textlink="">
      <xdr:nvSpPr>
        <xdr:cNvPr id="865" name="楕円 864"/>
        <xdr:cNvSpPr/>
      </xdr:nvSpPr>
      <xdr:spPr>
        <a:xfrm>
          <a:off x="21272500" y="1272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158629</xdr:rowOff>
    </xdr:from>
    <xdr:ext cx="534377" cy="259045"/>
    <xdr:sp macro="" textlink="">
      <xdr:nvSpPr>
        <xdr:cNvPr id="866" name="テキスト ボックス 865"/>
        <xdr:cNvSpPr txBox="1"/>
      </xdr:nvSpPr>
      <xdr:spPr>
        <a:xfrm>
          <a:off x="21056111" y="1250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54741</xdr:rowOff>
    </xdr:from>
    <xdr:to>
      <xdr:col>107</xdr:col>
      <xdr:colOff>101600</xdr:colOff>
      <xdr:row>75</xdr:row>
      <xdr:rowOff>156341</xdr:rowOff>
    </xdr:to>
    <xdr:sp macro="" textlink="">
      <xdr:nvSpPr>
        <xdr:cNvPr id="867" name="楕円 866"/>
        <xdr:cNvSpPr/>
      </xdr:nvSpPr>
      <xdr:spPr>
        <a:xfrm>
          <a:off x="20383500" y="1291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1418</xdr:rowOff>
    </xdr:from>
    <xdr:ext cx="534377" cy="259045"/>
    <xdr:sp macro="" textlink="">
      <xdr:nvSpPr>
        <xdr:cNvPr id="868" name="テキスト ボックス 867"/>
        <xdr:cNvSpPr txBox="1"/>
      </xdr:nvSpPr>
      <xdr:spPr>
        <a:xfrm>
          <a:off x="20167111" y="1268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79429</xdr:rowOff>
    </xdr:from>
    <xdr:to>
      <xdr:col>102</xdr:col>
      <xdr:colOff>165100</xdr:colOff>
      <xdr:row>76</xdr:row>
      <xdr:rowOff>9579</xdr:rowOff>
    </xdr:to>
    <xdr:sp macro="" textlink="">
      <xdr:nvSpPr>
        <xdr:cNvPr id="869" name="楕円 868"/>
        <xdr:cNvSpPr/>
      </xdr:nvSpPr>
      <xdr:spPr>
        <a:xfrm>
          <a:off x="19494500" y="1293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26106</xdr:rowOff>
    </xdr:from>
    <xdr:ext cx="534377" cy="259045"/>
    <xdr:sp macro="" textlink="">
      <xdr:nvSpPr>
        <xdr:cNvPr id="870" name="テキスト ボックス 869"/>
        <xdr:cNvSpPr txBox="1"/>
      </xdr:nvSpPr>
      <xdr:spPr>
        <a:xfrm>
          <a:off x="19278111" y="1271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98468</xdr:rowOff>
    </xdr:from>
    <xdr:to>
      <xdr:col>98</xdr:col>
      <xdr:colOff>38100</xdr:colOff>
      <xdr:row>76</xdr:row>
      <xdr:rowOff>28618</xdr:rowOff>
    </xdr:to>
    <xdr:sp macro="" textlink="">
      <xdr:nvSpPr>
        <xdr:cNvPr id="871" name="楕円 870"/>
        <xdr:cNvSpPr/>
      </xdr:nvSpPr>
      <xdr:spPr>
        <a:xfrm>
          <a:off x="18605500" y="1295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45145</xdr:rowOff>
    </xdr:from>
    <xdr:ext cx="534377" cy="259045"/>
    <xdr:sp macro="" textlink="">
      <xdr:nvSpPr>
        <xdr:cNvPr id="872" name="テキスト ボックス 871"/>
        <xdr:cNvSpPr txBox="1"/>
      </xdr:nvSpPr>
      <xdr:spPr>
        <a:xfrm>
          <a:off x="18389111" y="1273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人件費については、組織の簡素化、業務の見直し、指定管理者制度導入等による人員削減並びに給与制度改革等による給与費適正化を通して抑制しており、類似団体平均よりも低い数値となっている。</a:t>
          </a:r>
        </a:p>
        <a:p>
          <a:r>
            <a:rPr kumimoji="1" lang="ja-JP" altLang="en-US" sz="1300">
              <a:latin typeface="ＭＳ Ｐゴシック" panose="020B0600070205080204" pitchFamily="50" charset="-128"/>
              <a:ea typeface="ＭＳ Ｐゴシック" panose="020B0600070205080204" pitchFamily="50" charset="-128"/>
            </a:rPr>
            <a:t>　維持補修費については、除排雪経費の影響により、類似団体平均と比べると高い数値となっている。</a:t>
          </a:r>
        </a:p>
        <a:p>
          <a:r>
            <a:rPr kumimoji="1" lang="ja-JP" altLang="en-US" sz="1300">
              <a:latin typeface="ＭＳ Ｐゴシック" panose="020B0600070205080204" pitchFamily="50" charset="-128"/>
              <a:ea typeface="ＭＳ Ｐゴシック" panose="020B0600070205080204" pitchFamily="50" charset="-128"/>
            </a:rPr>
            <a:t>　補助費は、令和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年度に行ったコロナ感染防止対策協力金事業により、一時的に増加したものの、令和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年度以降は平年並みとなっている。</a:t>
          </a:r>
        </a:p>
        <a:p>
          <a:r>
            <a:rPr kumimoji="1" lang="ja-JP" altLang="en-US" sz="1300">
              <a:latin typeface="ＭＳ Ｐゴシック" panose="020B0600070205080204" pitchFamily="50" charset="-128"/>
              <a:ea typeface="ＭＳ Ｐゴシック" panose="020B0600070205080204" pitchFamily="50" charset="-128"/>
            </a:rPr>
            <a:t>　普通建設事業費（うち更新整備）については、環境クリーンセンター延命化工事等により、類似団体平均と比べると高い数値となっている。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投資及び出資金については、企業会計への出資金（</a:t>
          </a: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建設費等）</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の増加等により、前年度と比較して増加している。</a:t>
          </a:r>
          <a:endParaRPr kumimoji="1" lang="ja-JP" altLang="en-US"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その他、老朽化した施設等の維持補修が今後増加する見込みであるため、優先順位を明確にした計画のもと、数値の改善を図る。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118,055
116,960
187.38
57,723,900
56,219,272
1,382,072
28,199,510
35,697,981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123127</xdr:rowOff>
    </xdr:from>
    <xdr:to>
      <xdr:col>24</xdr:col>
      <xdr:colOff>63500</xdr:colOff>
      <xdr:row>36</xdr:row>
      <xdr:rowOff>152845</xdr:rowOff>
    </xdr:to>
    <xdr:cxnSp macro="">
      <xdr:nvCxnSpPr>
        <xdr:cNvPr id="57" name="直線コネクタ 56"/>
        <xdr:cNvCxnSpPr/>
      </xdr:nvCxnSpPr>
      <xdr:spPr>
        <a:xfrm flipV="1">
          <a:off x="3797300" y="6295327"/>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136351</xdr:rowOff>
    </xdr:from>
    <xdr:ext cx="469744" cy="259045"/>
    <xdr:sp macro="" textlink="">
      <xdr:nvSpPr>
        <xdr:cNvPr id="58" name="議会費平均値テキスト"/>
        <xdr:cNvSpPr txBox="1"/>
      </xdr:nvSpPr>
      <xdr:spPr>
        <a:xfrm>
          <a:off x="4686300" y="596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152845</xdr:rowOff>
    </xdr:from>
    <xdr:to>
      <xdr:col>19</xdr:col>
      <xdr:colOff>177800</xdr:colOff>
      <xdr:row>37</xdr:row>
      <xdr:rowOff>15684</xdr:rowOff>
    </xdr:to>
    <xdr:cxnSp macro="">
      <xdr:nvCxnSpPr>
        <xdr:cNvPr id="60" name="直線コネクタ 59"/>
        <xdr:cNvCxnSpPr/>
      </xdr:nvCxnSpPr>
      <xdr:spPr>
        <a:xfrm flipV="1">
          <a:off x="2908300" y="632504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103586</xdr:rowOff>
    </xdr:from>
    <xdr:ext cx="469744" cy="259045"/>
    <xdr:sp macro="" textlink="">
      <xdr:nvSpPr>
        <xdr:cNvPr id="62" name="テキスト ボックス 61"/>
        <xdr:cNvSpPr txBox="1"/>
      </xdr:nvSpPr>
      <xdr:spPr>
        <a:xfrm>
          <a:off x="3562428" y="593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15684</xdr:rowOff>
    </xdr:from>
    <xdr:to>
      <xdr:col>15</xdr:col>
      <xdr:colOff>50800</xdr:colOff>
      <xdr:row>37</xdr:row>
      <xdr:rowOff>41973</xdr:rowOff>
    </xdr:to>
    <xdr:cxnSp macro="">
      <xdr:nvCxnSpPr>
        <xdr:cNvPr id="63" name="直線コネクタ 62"/>
        <xdr:cNvCxnSpPr/>
      </xdr:nvCxnSpPr>
      <xdr:spPr>
        <a:xfrm flipV="1">
          <a:off x="2019300" y="6359334"/>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macro="" textlink="">
      <xdr:nvSpPr>
        <xdr:cNvPr id="65" name="テキスト ボックス 64"/>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3683</xdr:rowOff>
    </xdr:from>
    <xdr:to>
      <xdr:col>10</xdr:col>
      <xdr:colOff>114300</xdr:colOff>
      <xdr:row>37</xdr:row>
      <xdr:rowOff>41973</xdr:rowOff>
    </xdr:to>
    <xdr:cxnSp macro="">
      <xdr:nvCxnSpPr>
        <xdr:cNvPr id="66" name="直線コネクタ 65"/>
        <xdr:cNvCxnSpPr/>
      </xdr:nvCxnSpPr>
      <xdr:spPr>
        <a:xfrm>
          <a:off x="1130300" y="6347333"/>
          <a:ext cx="889000" cy="38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111586</xdr:rowOff>
    </xdr:from>
    <xdr:ext cx="469744" cy="259045"/>
    <xdr:sp macro="" textlink="">
      <xdr:nvSpPr>
        <xdr:cNvPr id="68" name="テキスト ボックス 67"/>
        <xdr:cNvSpPr txBox="1"/>
      </xdr:nvSpPr>
      <xdr:spPr>
        <a:xfrm>
          <a:off x="1784428" y="594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116730</xdr:rowOff>
    </xdr:from>
    <xdr:ext cx="469744" cy="259045"/>
    <xdr:sp macro="" textlink="">
      <xdr:nvSpPr>
        <xdr:cNvPr id="70" name="テキスト ボックス 69"/>
        <xdr:cNvSpPr txBox="1"/>
      </xdr:nvSpPr>
      <xdr:spPr>
        <a:xfrm>
          <a:off x="895428" y="594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72327</xdr:rowOff>
    </xdr:from>
    <xdr:to>
      <xdr:col>24</xdr:col>
      <xdr:colOff>114300</xdr:colOff>
      <xdr:row>37</xdr:row>
      <xdr:rowOff>2477</xdr:rowOff>
    </xdr:to>
    <xdr:sp macro="" textlink="">
      <xdr:nvSpPr>
        <xdr:cNvPr id="76" name="楕円 75"/>
        <xdr:cNvSpPr/>
      </xdr:nvSpPr>
      <xdr:spPr>
        <a:xfrm>
          <a:off x="4584700" y="624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50754</xdr:rowOff>
    </xdr:from>
    <xdr:ext cx="469744" cy="259045"/>
    <xdr:sp macro="" textlink="">
      <xdr:nvSpPr>
        <xdr:cNvPr id="77" name="議会費該当値テキスト"/>
        <xdr:cNvSpPr txBox="1"/>
      </xdr:nvSpPr>
      <xdr:spPr>
        <a:xfrm>
          <a:off x="4686300" y="6222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102045</xdr:rowOff>
    </xdr:from>
    <xdr:to>
      <xdr:col>20</xdr:col>
      <xdr:colOff>38100</xdr:colOff>
      <xdr:row>37</xdr:row>
      <xdr:rowOff>32195</xdr:rowOff>
    </xdr:to>
    <xdr:sp macro="" textlink="">
      <xdr:nvSpPr>
        <xdr:cNvPr id="78" name="楕円 77"/>
        <xdr:cNvSpPr/>
      </xdr:nvSpPr>
      <xdr:spPr>
        <a:xfrm>
          <a:off x="3746500" y="627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23322</xdr:rowOff>
    </xdr:from>
    <xdr:ext cx="469744" cy="259045"/>
    <xdr:sp macro="" textlink="">
      <xdr:nvSpPr>
        <xdr:cNvPr id="79" name="テキスト ボックス 78"/>
        <xdr:cNvSpPr txBox="1"/>
      </xdr:nvSpPr>
      <xdr:spPr>
        <a:xfrm>
          <a:off x="3562428" y="6366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136334</xdr:rowOff>
    </xdr:from>
    <xdr:to>
      <xdr:col>15</xdr:col>
      <xdr:colOff>101600</xdr:colOff>
      <xdr:row>37</xdr:row>
      <xdr:rowOff>66484</xdr:rowOff>
    </xdr:to>
    <xdr:sp macro="" textlink="">
      <xdr:nvSpPr>
        <xdr:cNvPr id="80" name="楕円 79"/>
        <xdr:cNvSpPr/>
      </xdr:nvSpPr>
      <xdr:spPr>
        <a:xfrm>
          <a:off x="2857500" y="630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57611</xdr:rowOff>
    </xdr:from>
    <xdr:ext cx="469744" cy="259045"/>
    <xdr:sp macro="" textlink="">
      <xdr:nvSpPr>
        <xdr:cNvPr id="81" name="テキスト ボックス 80"/>
        <xdr:cNvSpPr txBox="1"/>
      </xdr:nvSpPr>
      <xdr:spPr>
        <a:xfrm>
          <a:off x="2673428" y="6401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162623</xdr:rowOff>
    </xdr:from>
    <xdr:to>
      <xdr:col>10</xdr:col>
      <xdr:colOff>165100</xdr:colOff>
      <xdr:row>37</xdr:row>
      <xdr:rowOff>92773</xdr:rowOff>
    </xdr:to>
    <xdr:sp macro="" textlink="">
      <xdr:nvSpPr>
        <xdr:cNvPr id="82" name="楕円 81"/>
        <xdr:cNvSpPr/>
      </xdr:nvSpPr>
      <xdr:spPr>
        <a:xfrm>
          <a:off x="1968500" y="633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83900</xdr:rowOff>
    </xdr:from>
    <xdr:ext cx="469744" cy="259045"/>
    <xdr:sp macro="" textlink="">
      <xdr:nvSpPr>
        <xdr:cNvPr id="83" name="テキスト ボックス 82"/>
        <xdr:cNvSpPr txBox="1"/>
      </xdr:nvSpPr>
      <xdr:spPr>
        <a:xfrm>
          <a:off x="1784428" y="6427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124333</xdr:rowOff>
    </xdr:from>
    <xdr:to>
      <xdr:col>6</xdr:col>
      <xdr:colOff>38100</xdr:colOff>
      <xdr:row>37</xdr:row>
      <xdr:rowOff>54483</xdr:rowOff>
    </xdr:to>
    <xdr:sp macro="" textlink="">
      <xdr:nvSpPr>
        <xdr:cNvPr id="84" name="楕円 83"/>
        <xdr:cNvSpPr/>
      </xdr:nvSpPr>
      <xdr:spPr>
        <a:xfrm>
          <a:off x="1079500" y="629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45610</xdr:rowOff>
    </xdr:from>
    <xdr:ext cx="469744" cy="259045"/>
    <xdr:sp macro="" textlink="">
      <xdr:nvSpPr>
        <xdr:cNvPr id="85" name="テキスト ボックス 84"/>
        <xdr:cNvSpPr txBox="1"/>
      </xdr:nvSpPr>
      <xdr:spPr>
        <a:xfrm>
          <a:off x="895428" y="6389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38179</xdr:rowOff>
    </xdr:from>
    <xdr:to>
      <xdr:col>24</xdr:col>
      <xdr:colOff>63500</xdr:colOff>
      <xdr:row>58</xdr:row>
      <xdr:rowOff>50912</xdr:rowOff>
    </xdr:to>
    <xdr:cxnSp macro="">
      <xdr:nvCxnSpPr>
        <xdr:cNvPr id="114" name="直線コネクタ 113"/>
        <xdr:cNvCxnSpPr/>
      </xdr:nvCxnSpPr>
      <xdr:spPr>
        <a:xfrm flipV="1">
          <a:off x="3797300" y="9982279"/>
          <a:ext cx="838200" cy="1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23430</xdr:rowOff>
    </xdr:from>
    <xdr:to>
      <xdr:col>19</xdr:col>
      <xdr:colOff>177800</xdr:colOff>
      <xdr:row>58</xdr:row>
      <xdr:rowOff>50912</xdr:rowOff>
    </xdr:to>
    <xdr:cxnSp macro="">
      <xdr:nvCxnSpPr>
        <xdr:cNvPr id="117" name="直線コネクタ 116"/>
        <xdr:cNvCxnSpPr/>
      </xdr:nvCxnSpPr>
      <xdr:spPr>
        <a:xfrm>
          <a:off x="2908300" y="9967530"/>
          <a:ext cx="889000" cy="27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23430</xdr:rowOff>
    </xdr:from>
    <xdr:to>
      <xdr:col>15</xdr:col>
      <xdr:colOff>50800</xdr:colOff>
      <xdr:row>58</xdr:row>
      <xdr:rowOff>40762</xdr:rowOff>
    </xdr:to>
    <xdr:cxnSp macro="">
      <xdr:nvCxnSpPr>
        <xdr:cNvPr id="120" name="直線コネクタ 119"/>
        <xdr:cNvCxnSpPr/>
      </xdr:nvCxnSpPr>
      <xdr:spPr>
        <a:xfrm flipV="1">
          <a:off x="2019300" y="9967530"/>
          <a:ext cx="889000" cy="1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40949</xdr:rowOff>
    </xdr:from>
    <xdr:to>
      <xdr:col>10</xdr:col>
      <xdr:colOff>114300</xdr:colOff>
      <xdr:row>58</xdr:row>
      <xdr:rowOff>40762</xdr:rowOff>
    </xdr:to>
    <xdr:cxnSp macro="">
      <xdr:nvCxnSpPr>
        <xdr:cNvPr id="123" name="直線コネクタ 122"/>
        <xdr:cNvCxnSpPr/>
      </xdr:nvCxnSpPr>
      <xdr:spPr>
        <a:xfrm>
          <a:off x="1130300" y="9642149"/>
          <a:ext cx="889000" cy="34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158829</xdr:rowOff>
    </xdr:from>
    <xdr:to>
      <xdr:col>24</xdr:col>
      <xdr:colOff>114300</xdr:colOff>
      <xdr:row>58</xdr:row>
      <xdr:rowOff>88979</xdr:rowOff>
    </xdr:to>
    <xdr:sp macro="" textlink="">
      <xdr:nvSpPr>
        <xdr:cNvPr id="133" name="楕円 132"/>
        <xdr:cNvSpPr/>
      </xdr:nvSpPr>
      <xdr:spPr>
        <a:xfrm>
          <a:off x="4584700" y="993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73756</xdr:rowOff>
    </xdr:from>
    <xdr:ext cx="534377" cy="259045"/>
    <xdr:sp macro="" textlink="">
      <xdr:nvSpPr>
        <xdr:cNvPr id="134" name="総務費該当値テキスト"/>
        <xdr:cNvSpPr txBox="1"/>
      </xdr:nvSpPr>
      <xdr:spPr>
        <a:xfrm>
          <a:off x="4686300" y="9846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112</xdr:rowOff>
    </xdr:from>
    <xdr:to>
      <xdr:col>20</xdr:col>
      <xdr:colOff>38100</xdr:colOff>
      <xdr:row>58</xdr:row>
      <xdr:rowOff>101712</xdr:rowOff>
    </xdr:to>
    <xdr:sp macro="" textlink="">
      <xdr:nvSpPr>
        <xdr:cNvPr id="135" name="楕円 134"/>
        <xdr:cNvSpPr/>
      </xdr:nvSpPr>
      <xdr:spPr>
        <a:xfrm>
          <a:off x="3746500" y="994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92839</xdr:rowOff>
    </xdr:from>
    <xdr:ext cx="534377" cy="259045"/>
    <xdr:sp macro="" textlink="">
      <xdr:nvSpPr>
        <xdr:cNvPr id="136" name="テキスト ボックス 135"/>
        <xdr:cNvSpPr txBox="1"/>
      </xdr:nvSpPr>
      <xdr:spPr>
        <a:xfrm>
          <a:off x="3530111" y="1003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144080</xdr:rowOff>
    </xdr:from>
    <xdr:to>
      <xdr:col>15</xdr:col>
      <xdr:colOff>101600</xdr:colOff>
      <xdr:row>58</xdr:row>
      <xdr:rowOff>74230</xdr:rowOff>
    </xdr:to>
    <xdr:sp macro="" textlink="">
      <xdr:nvSpPr>
        <xdr:cNvPr id="137" name="楕円 136"/>
        <xdr:cNvSpPr/>
      </xdr:nvSpPr>
      <xdr:spPr>
        <a:xfrm>
          <a:off x="2857500" y="991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65357</xdr:rowOff>
    </xdr:from>
    <xdr:ext cx="534377" cy="259045"/>
    <xdr:sp macro="" textlink="">
      <xdr:nvSpPr>
        <xdr:cNvPr id="138" name="テキスト ボックス 137"/>
        <xdr:cNvSpPr txBox="1"/>
      </xdr:nvSpPr>
      <xdr:spPr>
        <a:xfrm>
          <a:off x="2641111" y="1000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161412</xdr:rowOff>
    </xdr:from>
    <xdr:to>
      <xdr:col>10</xdr:col>
      <xdr:colOff>165100</xdr:colOff>
      <xdr:row>58</xdr:row>
      <xdr:rowOff>91562</xdr:rowOff>
    </xdr:to>
    <xdr:sp macro="" textlink="">
      <xdr:nvSpPr>
        <xdr:cNvPr id="139" name="楕円 138"/>
        <xdr:cNvSpPr/>
      </xdr:nvSpPr>
      <xdr:spPr>
        <a:xfrm>
          <a:off x="1968500" y="993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82689</xdr:rowOff>
    </xdr:from>
    <xdr:ext cx="534377" cy="259045"/>
    <xdr:sp macro="" textlink="">
      <xdr:nvSpPr>
        <xdr:cNvPr id="140" name="テキスト ボックス 139"/>
        <xdr:cNvSpPr txBox="1"/>
      </xdr:nvSpPr>
      <xdr:spPr>
        <a:xfrm>
          <a:off x="1752111" y="10026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161599</xdr:rowOff>
    </xdr:from>
    <xdr:to>
      <xdr:col>6</xdr:col>
      <xdr:colOff>38100</xdr:colOff>
      <xdr:row>56</xdr:row>
      <xdr:rowOff>91749</xdr:rowOff>
    </xdr:to>
    <xdr:sp macro="" textlink="">
      <xdr:nvSpPr>
        <xdr:cNvPr id="141" name="楕円 140"/>
        <xdr:cNvSpPr/>
      </xdr:nvSpPr>
      <xdr:spPr>
        <a:xfrm>
          <a:off x="1079500" y="959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82876</xdr:rowOff>
    </xdr:from>
    <xdr:ext cx="599010" cy="259045"/>
    <xdr:sp macro="" textlink="">
      <xdr:nvSpPr>
        <xdr:cNvPr id="142" name="テキスト ボックス 141"/>
        <xdr:cNvSpPr txBox="1"/>
      </xdr:nvSpPr>
      <xdr:spPr>
        <a:xfrm>
          <a:off x="830795" y="9684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144219</xdr:rowOff>
    </xdr:from>
    <xdr:to>
      <xdr:col>24</xdr:col>
      <xdr:colOff>63500</xdr:colOff>
      <xdr:row>77</xdr:row>
      <xdr:rowOff>33066</xdr:rowOff>
    </xdr:to>
    <xdr:cxnSp macro="">
      <xdr:nvCxnSpPr>
        <xdr:cNvPr id="172" name="直線コネクタ 171"/>
        <xdr:cNvCxnSpPr/>
      </xdr:nvCxnSpPr>
      <xdr:spPr>
        <a:xfrm flipV="1">
          <a:off x="3797300" y="13174419"/>
          <a:ext cx="838200" cy="60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32864</xdr:rowOff>
    </xdr:from>
    <xdr:ext cx="599010" cy="259045"/>
    <xdr:sp macro="" textlink="">
      <xdr:nvSpPr>
        <xdr:cNvPr id="173" name="民生費平均値テキスト"/>
        <xdr:cNvSpPr txBox="1"/>
      </xdr:nvSpPr>
      <xdr:spPr>
        <a:xfrm>
          <a:off x="4686300" y="12891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33066</xdr:rowOff>
    </xdr:from>
    <xdr:to>
      <xdr:col>19</xdr:col>
      <xdr:colOff>177800</xdr:colOff>
      <xdr:row>77</xdr:row>
      <xdr:rowOff>121145</xdr:rowOff>
    </xdr:to>
    <xdr:cxnSp macro="">
      <xdr:nvCxnSpPr>
        <xdr:cNvPr id="175" name="直線コネクタ 174"/>
        <xdr:cNvCxnSpPr/>
      </xdr:nvCxnSpPr>
      <xdr:spPr>
        <a:xfrm flipV="1">
          <a:off x="2908300" y="13234716"/>
          <a:ext cx="889000" cy="88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31059</xdr:rowOff>
    </xdr:from>
    <xdr:ext cx="599010" cy="259045"/>
    <xdr:sp macro="" textlink="">
      <xdr:nvSpPr>
        <xdr:cNvPr id="177" name="テキスト ボックス 176"/>
        <xdr:cNvSpPr txBox="1"/>
      </xdr:nvSpPr>
      <xdr:spPr>
        <a:xfrm>
          <a:off x="3497795" y="1288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75487</xdr:rowOff>
    </xdr:from>
    <xdr:to>
      <xdr:col>15</xdr:col>
      <xdr:colOff>50800</xdr:colOff>
      <xdr:row>77</xdr:row>
      <xdr:rowOff>121145</xdr:rowOff>
    </xdr:to>
    <xdr:cxnSp macro="">
      <xdr:nvCxnSpPr>
        <xdr:cNvPr id="178" name="直線コネクタ 177"/>
        <xdr:cNvCxnSpPr/>
      </xdr:nvCxnSpPr>
      <xdr:spPr>
        <a:xfrm>
          <a:off x="2019300" y="13277137"/>
          <a:ext cx="889000" cy="45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117477</xdr:rowOff>
    </xdr:from>
    <xdr:ext cx="599010" cy="259045"/>
    <xdr:sp macro="" textlink="">
      <xdr:nvSpPr>
        <xdr:cNvPr id="180" name="テキスト ボックス 179"/>
        <xdr:cNvSpPr txBox="1"/>
      </xdr:nvSpPr>
      <xdr:spPr>
        <a:xfrm>
          <a:off x="2608795" y="1297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75487</xdr:rowOff>
    </xdr:from>
    <xdr:to>
      <xdr:col>10</xdr:col>
      <xdr:colOff>114300</xdr:colOff>
      <xdr:row>78</xdr:row>
      <xdr:rowOff>160671</xdr:rowOff>
    </xdr:to>
    <xdr:cxnSp macro="">
      <xdr:nvCxnSpPr>
        <xdr:cNvPr id="181" name="直線コネクタ 180"/>
        <xdr:cNvCxnSpPr/>
      </xdr:nvCxnSpPr>
      <xdr:spPr>
        <a:xfrm flipV="1">
          <a:off x="1130300" y="13277137"/>
          <a:ext cx="889000" cy="25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68907</xdr:rowOff>
    </xdr:from>
    <xdr:ext cx="599010" cy="259045"/>
    <xdr:sp macro="" textlink="">
      <xdr:nvSpPr>
        <xdr:cNvPr id="183" name="テキスト ボックス 182"/>
        <xdr:cNvSpPr txBox="1"/>
      </xdr:nvSpPr>
      <xdr:spPr>
        <a:xfrm>
          <a:off x="1719795" y="12927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144513</xdr:rowOff>
    </xdr:from>
    <xdr:ext cx="599010" cy="259045"/>
    <xdr:sp macro="" textlink="">
      <xdr:nvSpPr>
        <xdr:cNvPr id="185" name="テキスト ボックス 184"/>
        <xdr:cNvSpPr txBox="1"/>
      </xdr:nvSpPr>
      <xdr:spPr>
        <a:xfrm>
          <a:off x="830795" y="13174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93419</xdr:rowOff>
    </xdr:from>
    <xdr:to>
      <xdr:col>24</xdr:col>
      <xdr:colOff>114300</xdr:colOff>
      <xdr:row>77</xdr:row>
      <xdr:rowOff>23569</xdr:rowOff>
    </xdr:to>
    <xdr:sp macro="" textlink="">
      <xdr:nvSpPr>
        <xdr:cNvPr id="191" name="楕円 190"/>
        <xdr:cNvSpPr/>
      </xdr:nvSpPr>
      <xdr:spPr>
        <a:xfrm>
          <a:off x="4584700" y="13123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71846</xdr:rowOff>
    </xdr:from>
    <xdr:ext cx="599010" cy="259045"/>
    <xdr:sp macro="" textlink="">
      <xdr:nvSpPr>
        <xdr:cNvPr id="192" name="民生費該当値テキスト"/>
        <xdr:cNvSpPr txBox="1"/>
      </xdr:nvSpPr>
      <xdr:spPr>
        <a:xfrm>
          <a:off x="4686300" y="13102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153716</xdr:rowOff>
    </xdr:from>
    <xdr:to>
      <xdr:col>20</xdr:col>
      <xdr:colOff>38100</xdr:colOff>
      <xdr:row>77</xdr:row>
      <xdr:rowOff>83866</xdr:rowOff>
    </xdr:to>
    <xdr:sp macro="" textlink="">
      <xdr:nvSpPr>
        <xdr:cNvPr id="193" name="楕円 192"/>
        <xdr:cNvSpPr/>
      </xdr:nvSpPr>
      <xdr:spPr>
        <a:xfrm>
          <a:off x="3746500" y="13183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74993</xdr:rowOff>
    </xdr:from>
    <xdr:ext cx="599010" cy="259045"/>
    <xdr:sp macro="" textlink="">
      <xdr:nvSpPr>
        <xdr:cNvPr id="194" name="テキスト ボックス 193"/>
        <xdr:cNvSpPr txBox="1"/>
      </xdr:nvSpPr>
      <xdr:spPr>
        <a:xfrm>
          <a:off x="3497795" y="13276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70345</xdr:rowOff>
    </xdr:from>
    <xdr:to>
      <xdr:col>15</xdr:col>
      <xdr:colOff>101600</xdr:colOff>
      <xdr:row>78</xdr:row>
      <xdr:rowOff>495</xdr:rowOff>
    </xdr:to>
    <xdr:sp macro="" textlink="">
      <xdr:nvSpPr>
        <xdr:cNvPr id="195" name="楕円 194"/>
        <xdr:cNvSpPr/>
      </xdr:nvSpPr>
      <xdr:spPr>
        <a:xfrm>
          <a:off x="2857500" y="1327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163072</xdr:rowOff>
    </xdr:from>
    <xdr:ext cx="599010" cy="259045"/>
    <xdr:sp macro="" textlink="">
      <xdr:nvSpPr>
        <xdr:cNvPr id="196" name="テキスト ボックス 195"/>
        <xdr:cNvSpPr txBox="1"/>
      </xdr:nvSpPr>
      <xdr:spPr>
        <a:xfrm>
          <a:off x="2608795" y="13364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24687</xdr:rowOff>
    </xdr:from>
    <xdr:to>
      <xdr:col>10</xdr:col>
      <xdr:colOff>165100</xdr:colOff>
      <xdr:row>77</xdr:row>
      <xdr:rowOff>126287</xdr:rowOff>
    </xdr:to>
    <xdr:sp macro="" textlink="">
      <xdr:nvSpPr>
        <xdr:cNvPr id="197" name="楕円 196"/>
        <xdr:cNvSpPr/>
      </xdr:nvSpPr>
      <xdr:spPr>
        <a:xfrm>
          <a:off x="1968500" y="1322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117414</xdr:rowOff>
    </xdr:from>
    <xdr:ext cx="599010" cy="259045"/>
    <xdr:sp macro="" textlink="">
      <xdr:nvSpPr>
        <xdr:cNvPr id="198" name="テキスト ボックス 197"/>
        <xdr:cNvSpPr txBox="1"/>
      </xdr:nvSpPr>
      <xdr:spPr>
        <a:xfrm>
          <a:off x="1719795" y="13319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109871</xdr:rowOff>
    </xdr:from>
    <xdr:to>
      <xdr:col>6</xdr:col>
      <xdr:colOff>38100</xdr:colOff>
      <xdr:row>79</xdr:row>
      <xdr:rowOff>40021</xdr:rowOff>
    </xdr:to>
    <xdr:sp macro="" textlink="">
      <xdr:nvSpPr>
        <xdr:cNvPr id="199" name="楕円 198"/>
        <xdr:cNvSpPr/>
      </xdr:nvSpPr>
      <xdr:spPr>
        <a:xfrm>
          <a:off x="1079500" y="13482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31148</xdr:rowOff>
    </xdr:from>
    <xdr:ext cx="599010" cy="259045"/>
    <xdr:sp macro="" textlink="">
      <xdr:nvSpPr>
        <xdr:cNvPr id="200" name="テキスト ボックス 199"/>
        <xdr:cNvSpPr txBox="1"/>
      </xdr:nvSpPr>
      <xdr:spPr>
        <a:xfrm>
          <a:off x="830795" y="13575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111506</xdr:rowOff>
    </xdr:from>
    <xdr:to>
      <xdr:col>24</xdr:col>
      <xdr:colOff>63500</xdr:colOff>
      <xdr:row>95</xdr:row>
      <xdr:rowOff>17704</xdr:rowOff>
    </xdr:to>
    <xdr:cxnSp macro="">
      <xdr:nvCxnSpPr>
        <xdr:cNvPr id="230" name="直線コネクタ 229"/>
        <xdr:cNvCxnSpPr/>
      </xdr:nvCxnSpPr>
      <xdr:spPr>
        <a:xfrm flipV="1">
          <a:off x="3797300" y="16227806"/>
          <a:ext cx="838200" cy="77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100170</xdr:rowOff>
    </xdr:from>
    <xdr:ext cx="534377" cy="259045"/>
    <xdr:sp macro="" textlink="">
      <xdr:nvSpPr>
        <xdr:cNvPr id="231" name="衛生費平均値テキスト"/>
        <xdr:cNvSpPr txBox="1"/>
      </xdr:nvSpPr>
      <xdr:spPr>
        <a:xfrm>
          <a:off x="4686300" y="16559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17704</xdr:rowOff>
    </xdr:from>
    <xdr:to>
      <xdr:col>19</xdr:col>
      <xdr:colOff>177800</xdr:colOff>
      <xdr:row>95</xdr:row>
      <xdr:rowOff>110286</xdr:rowOff>
    </xdr:to>
    <xdr:cxnSp macro="">
      <xdr:nvCxnSpPr>
        <xdr:cNvPr id="233" name="直線コネクタ 232"/>
        <xdr:cNvCxnSpPr/>
      </xdr:nvCxnSpPr>
      <xdr:spPr>
        <a:xfrm flipV="1">
          <a:off x="2908300" y="16305454"/>
          <a:ext cx="889000" cy="92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110286</xdr:rowOff>
    </xdr:from>
    <xdr:to>
      <xdr:col>15</xdr:col>
      <xdr:colOff>50800</xdr:colOff>
      <xdr:row>95</xdr:row>
      <xdr:rowOff>165170</xdr:rowOff>
    </xdr:to>
    <xdr:cxnSp macro="">
      <xdr:nvCxnSpPr>
        <xdr:cNvPr id="236" name="直線コネクタ 235"/>
        <xdr:cNvCxnSpPr/>
      </xdr:nvCxnSpPr>
      <xdr:spPr>
        <a:xfrm flipV="1">
          <a:off x="2019300" y="16398036"/>
          <a:ext cx="889000" cy="5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4118</xdr:rowOff>
    </xdr:from>
    <xdr:ext cx="534377" cy="259045"/>
    <xdr:sp macro="" textlink="">
      <xdr:nvSpPr>
        <xdr:cNvPr id="238" name="テキスト ボックス 237"/>
        <xdr:cNvSpPr txBox="1"/>
      </xdr:nvSpPr>
      <xdr:spPr>
        <a:xfrm>
          <a:off x="2641111" y="166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165170</xdr:rowOff>
    </xdr:from>
    <xdr:to>
      <xdr:col>10</xdr:col>
      <xdr:colOff>114300</xdr:colOff>
      <xdr:row>96</xdr:row>
      <xdr:rowOff>162503</xdr:rowOff>
    </xdr:to>
    <xdr:cxnSp macro="">
      <xdr:nvCxnSpPr>
        <xdr:cNvPr id="239" name="直線コネクタ 238"/>
        <xdr:cNvCxnSpPr/>
      </xdr:nvCxnSpPr>
      <xdr:spPr>
        <a:xfrm flipV="1">
          <a:off x="1130300" y="16452920"/>
          <a:ext cx="889000" cy="16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26446</xdr:rowOff>
    </xdr:from>
    <xdr:ext cx="534377" cy="259045"/>
    <xdr:sp macro="" textlink="">
      <xdr:nvSpPr>
        <xdr:cNvPr id="241" name="テキスト ボックス 240"/>
        <xdr:cNvSpPr txBox="1"/>
      </xdr:nvSpPr>
      <xdr:spPr>
        <a:xfrm>
          <a:off x="1752111" y="166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169815</xdr:rowOff>
    </xdr:from>
    <xdr:ext cx="534377" cy="259045"/>
    <xdr:sp macro="" textlink="">
      <xdr:nvSpPr>
        <xdr:cNvPr id="243" name="テキスト ボックス 242"/>
        <xdr:cNvSpPr txBox="1"/>
      </xdr:nvSpPr>
      <xdr:spPr>
        <a:xfrm>
          <a:off x="863111" y="1680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60706</xdr:rowOff>
    </xdr:from>
    <xdr:to>
      <xdr:col>24</xdr:col>
      <xdr:colOff>114300</xdr:colOff>
      <xdr:row>94</xdr:row>
      <xdr:rowOff>162306</xdr:rowOff>
    </xdr:to>
    <xdr:sp macro="" textlink="">
      <xdr:nvSpPr>
        <xdr:cNvPr id="249" name="楕円 248"/>
        <xdr:cNvSpPr/>
      </xdr:nvSpPr>
      <xdr:spPr>
        <a:xfrm>
          <a:off x="4584700" y="1617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83583</xdr:rowOff>
    </xdr:from>
    <xdr:ext cx="534377" cy="259045"/>
    <xdr:sp macro="" textlink="">
      <xdr:nvSpPr>
        <xdr:cNvPr id="250" name="衛生費該当値テキスト"/>
        <xdr:cNvSpPr txBox="1"/>
      </xdr:nvSpPr>
      <xdr:spPr>
        <a:xfrm>
          <a:off x="4686300" y="16028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138354</xdr:rowOff>
    </xdr:from>
    <xdr:to>
      <xdr:col>20</xdr:col>
      <xdr:colOff>38100</xdr:colOff>
      <xdr:row>95</xdr:row>
      <xdr:rowOff>68504</xdr:rowOff>
    </xdr:to>
    <xdr:sp macro="" textlink="">
      <xdr:nvSpPr>
        <xdr:cNvPr id="251" name="楕円 250"/>
        <xdr:cNvSpPr/>
      </xdr:nvSpPr>
      <xdr:spPr>
        <a:xfrm>
          <a:off x="3746500" y="1625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85031</xdr:rowOff>
    </xdr:from>
    <xdr:ext cx="534377" cy="259045"/>
    <xdr:sp macro="" textlink="">
      <xdr:nvSpPr>
        <xdr:cNvPr id="252" name="テキスト ボックス 251"/>
        <xdr:cNvSpPr txBox="1"/>
      </xdr:nvSpPr>
      <xdr:spPr>
        <a:xfrm>
          <a:off x="3530111" y="16029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59486</xdr:rowOff>
    </xdr:from>
    <xdr:to>
      <xdr:col>15</xdr:col>
      <xdr:colOff>101600</xdr:colOff>
      <xdr:row>95</xdr:row>
      <xdr:rowOff>161086</xdr:rowOff>
    </xdr:to>
    <xdr:sp macro="" textlink="">
      <xdr:nvSpPr>
        <xdr:cNvPr id="253" name="楕円 252"/>
        <xdr:cNvSpPr/>
      </xdr:nvSpPr>
      <xdr:spPr>
        <a:xfrm>
          <a:off x="2857500" y="1634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6163</xdr:rowOff>
    </xdr:from>
    <xdr:ext cx="534377" cy="259045"/>
    <xdr:sp macro="" textlink="">
      <xdr:nvSpPr>
        <xdr:cNvPr id="254" name="テキスト ボックス 253"/>
        <xdr:cNvSpPr txBox="1"/>
      </xdr:nvSpPr>
      <xdr:spPr>
        <a:xfrm>
          <a:off x="2641111" y="1612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114370</xdr:rowOff>
    </xdr:from>
    <xdr:to>
      <xdr:col>10</xdr:col>
      <xdr:colOff>165100</xdr:colOff>
      <xdr:row>96</xdr:row>
      <xdr:rowOff>44520</xdr:rowOff>
    </xdr:to>
    <xdr:sp macro="" textlink="">
      <xdr:nvSpPr>
        <xdr:cNvPr id="255" name="楕円 254"/>
        <xdr:cNvSpPr/>
      </xdr:nvSpPr>
      <xdr:spPr>
        <a:xfrm>
          <a:off x="1968500" y="1640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61047</xdr:rowOff>
    </xdr:from>
    <xdr:ext cx="534377" cy="259045"/>
    <xdr:sp macro="" textlink="">
      <xdr:nvSpPr>
        <xdr:cNvPr id="256" name="テキスト ボックス 255"/>
        <xdr:cNvSpPr txBox="1"/>
      </xdr:nvSpPr>
      <xdr:spPr>
        <a:xfrm>
          <a:off x="1752111" y="1617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111703</xdr:rowOff>
    </xdr:from>
    <xdr:to>
      <xdr:col>6</xdr:col>
      <xdr:colOff>38100</xdr:colOff>
      <xdr:row>97</xdr:row>
      <xdr:rowOff>41853</xdr:rowOff>
    </xdr:to>
    <xdr:sp macro="" textlink="">
      <xdr:nvSpPr>
        <xdr:cNvPr id="257" name="楕円 256"/>
        <xdr:cNvSpPr/>
      </xdr:nvSpPr>
      <xdr:spPr>
        <a:xfrm>
          <a:off x="1079500" y="1657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58380</xdr:rowOff>
    </xdr:from>
    <xdr:ext cx="534377" cy="259045"/>
    <xdr:sp macro="" textlink="">
      <xdr:nvSpPr>
        <xdr:cNvPr id="258" name="テキスト ボックス 257"/>
        <xdr:cNvSpPr txBox="1"/>
      </xdr:nvSpPr>
      <xdr:spPr>
        <a:xfrm>
          <a:off x="863111" y="16346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135128</xdr:rowOff>
    </xdr:from>
    <xdr:to>
      <xdr:col>55</xdr:col>
      <xdr:colOff>0</xdr:colOff>
      <xdr:row>37</xdr:row>
      <xdr:rowOff>142367</xdr:rowOff>
    </xdr:to>
    <xdr:cxnSp macro="">
      <xdr:nvCxnSpPr>
        <xdr:cNvPr id="287" name="直線コネクタ 286"/>
        <xdr:cNvCxnSpPr/>
      </xdr:nvCxnSpPr>
      <xdr:spPr>
        <a:xfrm flipV="1">
          <a:off x="9639300" y="6478778"/>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142367</xdr:rowOff>
    </xdr:from>
    <xdr:to>
      <xdr:col>50</xdr:col>
      <xdr:colOff>114300</xdr:colOff>
      <xdr:row>37</xdr:row>
      <xdr:rowOff>151892</xdr:rowOff>
    </xdr:to>
    <xdr:cxnSp macro="">
      <xdr:nvCxnSpPr>
        <xdr:cNvPr id="290" name="直線コネクタ 289"/>
        <xdr:cNvCxnSpPr/>
      </xdr:nvCxnSpPr>
      <xdr:spPr>
        <a:xfrm flipV="1">
          <a:off x="8750300" y="6486017"/>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127127</xdr:rowOff>
    </xdr:from>
    <xdr:to>
      <xdr:col>45</xdr:col>
      <xdr:colOff>177800</xdr:colOff>
      <xdr:row>37</xdr:row>
      <xdr:rowOff>151892</xdr:rowOff>
    </xdr:to>
    <xdr:cxnSp macro="">
      <xdr:nvCxnSpPr>
        <xdr:cNvPr id="293" name="直線コネクタ 292"/>
        <xdr:cNvCxnSpPr/>
      </xdr:nvCxnSpPr>
      <xdr:spPr>
        <a:xfrm>
          <a:off x="7861300" y="6470777"/>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127127</xdr:rowOff>
    </xdr:from>
    <xdr:to>
      <xdr:col>41</xdr:col>
      <xdr:colOff>50800</xdr:colOff>
      <xdr:row>37</xdr:row>
      <xdr:rowOff>159131</xdr:rowOff>
    </xdr:to>
    <xdr:cxnSp macro="">
      <xdr:nvCxnSpPr>
        <xdr:cNvPr id="296" name="直線コネクタ 295"/>
        <xdr:cNvCxnSpPr/>
      </xdr:nvCxnSpPr>
      <xdr:spPr>
        <a:xfrm flipV="1">
          <a:off x="6972300" y="6470777"/>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macro="" textlink="">
      <xdr:nvSpPr>
        <xdr:cNvPr id="300" name="テキスト ボックス 299"/>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84328</xdr:rowOff>
    </xdr:from>
    <xdr:to>
      <xdr:col>55</xdr:col>
      <xdr:colOff>50800</xdr:colOff>
      <xdr:row>38</xdr:row>
      <xdr:rowOff>14478</xdr:rowOff>
    </xdr:to>
    <xdr:sp macro="" textlink="">
      <xdr:nvSpPr>
        <xdr:cNvPr id="306" name="楕円 305"/>
        <xdr:cNvSpPr/>
      </xdr:nvSpPr>
      <xdr:spPr>
        <a:xfrm>
          <a:off x="10426700" y="642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62755</xdr:rowOff>
    </xdr:from>
    <xdr:ext cx="378565" cy="259045"/>
    <xdr:sp macro="" textlink="">
      <xdr:nvSpPr>
        <xdr:cNvPr id="307" name="労働費該当値テキスト"/>
        <xdr:cNvSpPr txBox="1"/>
      </xdr:nvSpPr>
      <xdr:spPr>
        <a:xfrm>
          <a:off x="10528300" y="6406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91567</xdr:rowOff>
    </xdr:from>
    <xdr:to>
      <xdr:col>50</xdr:col>
      <xdr:colOff>165100</xdr:colOff>
      <xdr:row>38</xdr:row>
      <xdr:rowOff>21717</xdr:rowOff>
    </xdr:to>
    <xdr:sp macro="" textlink="">
      <xdr:nvSpPr>
        <xdr:cNvPr id="308" name="楕円 307"/>
        <xdr:cNvSpPr/>
      </xdr:nvSpPr>
      <xdr:spPr>
        <a:xfrm>
          <a:off x="9588500" y="6435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12844</xdr:rowOff>
    </xdr:from>
    <xdr:ext cx="378565" cy="259045"/>
    <xdr:sp macro="" textlink="">
      <xdr:nvSpPr>
        <xdr:cNvPr id="309" name="テキスト ボックス 308"/>
        <xdr:cNvSpPr txBox="1"/>
      </xdr:nvSpPr>
      <xdr:spPr>
        <a:xfrm>
          <a:off x="9450017" y="65279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101092</xdr:rowOff>
    </xdr:from>
    <xdr:to>
      <xdr:col>46</xdr:col>
      <xdr:colOff>38100</xdr:colOff>
      <xdr:row>38</xdr:row>
      <xdr:rowOff>31242</xdr:rowOff>
    </xdr:to>
    <xdr:sp macro="" textlink="">
      <xdr:nvSpPr>
        <xdr:cNvPr id="310" name="楕円 309"/>
        <xdr:cNvSpPr/>
      </xdr:nvSpPr>
      <xdr:spPr>
        <a:xfrm>
          <a:off x="8699500" y="644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22369</xdr:rowOff>
    </xdr:from>
    <xdr:ext cx="378565" cy="259045"/>
    <xdr:sp macro="" textlink="">
      <xdr:nvSpPr>
        <xdr:cNvPr id="311" name="テキスト ボックス 310"/>
        <xdr:cNvSpPr txBox="1"/>
      </xdr:nvSpPr>
      <xdr:spPr>
        <a:xfrm>
          <a:off x="8561017" y="6537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76327</xdr:rowOff>
    </xdr:from>
    <xdr:to>
      <xdr:col>41</xdr:col>
      <xdr:colOff>101600</xdr:colOff>
      <xdr:row>38</xdr:row>
      <xdr:rowOff>6477</xdr:rowOff>
    </xdr:to>
    <xdr:sp macro="" textlink="">
      <xdr:nvSpPr>
        <xdr:cNvPr id="312" name="楕円 311"/>
        <xdr:cNvSpPr/>
      </xdr:nvSpPr>
      <xdr:spPr>
        <a:xfrm>
          <a:off x="7810500" y="641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169054</xdr:rowOff>
    </xdr:from>
    <xdr:ext cx="378565" cy="259045"/>
    <xdr:sp macro="" textlink="">
      <xdr:nvSpPr>
        <xdr:cNvPr id="313" name="テキスト ボックス 312"/>
        <xdr:cNvSpPr txBox="1"/>
      </xdr:nvSpPr>
      <xdr:spPr>
        <a:xfrm>
          <a:off x="7672017" y="65127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108331</xdr:rowOff>
    </xdr:from>
    <xdr:to>
      <xdr:col>36</xdr:col>
      <xdr:colOff>165100</xdr:colOff>
      <xdr:row>38</xdr:row>
      <xdr:rowOff>38481</xdr:rowOff>
    </xdr:to>
    <xdr:sp macro="" textlink="">
      <xdr:nvSpPr>
        <xdr:cNvPr id="314" name="楕円 313"/>
        <xdr:cNvSpPr/>
      </xdr:nvSpPr>
      <xdr:spPr>
        <a:xfrm>
          <a:off x="6921500" y="645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29608</xdr:rowOff>
    </xdr:from>
    <xdr:ext cx="378565" cy="259045"/>
    <xdr:sp macro="" textlink="">
      <xdr:nvSpPr>
        <xdr:cNvPr id="315" name="テキスト ボックス 314"/>
        <xdr:cNvSpPr txBox="1"/>
      </xdr:nvSpPr>
      <xdr:spPr>
        <a:xfrm>
          <a:off x="6783017" y="65447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17993</xdr:rowOff>
    </xdr:from>
    <xdr:to>
      <xdr:col>55</xdr:col>
      <xdr:colOff>0</xdr:colOff>
      <xdr:row>57</xdr:row>
      <xdr:rowOff>58775</xdr:rowOff>
    </xdr:to>
    <xdr:cxnSp macro="">
      <xdr:nvCxnSpPr>
        <xdr:cNvPr id="342" name="直線コネクタ 341"/>
        <xdr:cNvCxnSpPr/>
      </xdr:nvCxnSpPr>
      <xdr:spPr>
        <a:xfrm flipV="1">
          <a:off x="9639300" y="9790643"/>
          <a:ext cx="838200" cy="4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20373</xdr:rowOff>
    </xdr:from>
    <xdr:ext cx="469744" cy="259045"/>
    <xdr:sp macro="" textlink="">
      <xdr:nvSpPr>
        <xdr:cNvPr id="343" name="農林水産業費平均値テキスト"/>
        <xdr:cNvSpPr txBox="1"/>
      </xdr:nvSpPr>
      <xdr:spPr>
        <a:xfrm>
          <a:off x="10528300" y="979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56352</xdr:rowOff>
    </xdr:from>
    <xdr:to>
      <xdr:col>50</xdr:col>
      <xdr:colOff>114300</xdr:colOff>
      <xdr:row>57</xdr:row>
      <xdr:rowOff>58775</xdr:rowOff>
    </xdr:to>
    <xdr:cxnSp macro="">
      <xdr:nvCxnSpPr>
        <xdr:cNvPr id="345" name="直線コネクタ 344"/>
        <xdr:cNvCxnSpPr/>
      </xdr:nvCxnSpPr>
      <xdr:spPr>
        <a:xfrm>
          <a:off x="8750300" y="9829002"/>
          <a:ext cx="889000" cy="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143177</xdr:rowOff>
    </xdr:from>
    <xdr:ext cx="469744" cy="259045"/>
    <xdr:sp macro="" textlink="">
      <xdr:nvSpPr>
        <xdr:cNvPr id="347" name="テキスト ボックス 346"/>
        <xdr:cNvSpPr txBox="1"/>
      </xdr:nvSpPr>
      <xdr:spPr>
        <a:xfrm>
          <a:off x="9404428" y="991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56352</xdr:rowOff>
    </xdr:from>
    <xdr:to>
      <xdr:col>45</xdr:col>
      <xdr:colOff>177800</xdr:colOff>
      <xdr:row>57</xdr:row>
      <xdr:rowOff>87991</xdr:rowOff>
    </xdr:to>
    <xdr:cxnSp macro="">
      <xdr:nvCxnSpPr>
        <xdr:cNvPr id="348" name="直線コネクタ 347"/>
        <xdr:cNvCxnSpPr/>
      </xdr:nvCxnSpPr>
      <xdr:spPr>
        <a:xfrm flipV="1">
          <a:off x="7861300" y="9829002"/>
          <a:ext cx="889000" cy="31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150858</xdr:rowOff>
    </xdr:from>
    <xdr:ext cx="469744" cy="259045"/>
    <xdr:sp macro="" textlink="">
      <xdr:nvSpPr>
        <xdr:cNvPr id="350" name="テキスト ボックス 349"/>
        <xdr:cNvSpPr txBox="1"/>
      </xdr:nvSpPr>
      <xdr:spPr>
        <a:xfrm>
          <a:off x="8515428" y="992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47985</xdr:rowOff>
    </xdr:from>
    <xdr:to>
      <xdr:col>41</xdr:col>
      <xdr:colOff>50800</xdr:colOff>
      <xdr:row>57</xdr:row>
      <xdr:rowOff>87991</xdr:rowOff>
    </xdr:to>
    <xdr:cxnSp macro="">
      <xdr:nvCxnSpPr>
        <xdr:cNvPr id="351" name="直線コネクタ 350"/>
        <xdr:cNvCxnSpPr/>
      </xdr:nvCxnSpPr>
      <xdr:spPr>
        <a:xfrm>
          <a:off x="6972300" y="982063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159545</xdr:rowOff>
    </xdr:from>
    <xdr:ext cx="469744" cy="259045"/>
    <xdr:sp macro="" textlink="">
      <xdr:nvSpPr>
        <xdr:cNvPr id="353" name="テキスト ボックス 352"/>
        <xdr:cNvSpPr txBox="1"/>
      </xdr:nvSpPr>
      <xdr:spPr>
        <a:xfrm>
          <a:off x="7626428" y="993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158676</xdr:rowOff>
    </xdr:from>
    <xdr:ext cx="469744" cy="259045"/>
    <xdr:sp macro="" textlink="">
      <xdr:nvSpPr>
        <xdr:cNvPr id="355" name="テキスト ボックス 354"/>
        <xdr:cNvSpPr txBox="1"/>
      </xdr:nvSpPr>
      <xdr:spPr>
        <a:xfrm>
          <a:off x="6737428" y="993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138643</xdr:rowOff>
    </xdr:from>
    <xdr:to>
      <xdr:col>55</xdr:col>
      <xdr:colOff>50800</xdr:colOff>
      <xdr:row>57</xdr:row>
      <xdr:rowOff>68793</xdr:rowOff>
    </xdr:to>
    <xdr:sp macro="" textlink="">
      <xdr:nvSpPr>
        <xdr:cNvPr id="361" name="楕円 360"/>
        <xdr:cNvSpPr/>
      </xdr:nvSpPr>
      <xdr:spPr>
        <a:xfrm>
          <a:off x="10426700" y="9739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161520</xdr:rowOff>
    </xdr:from>
    <xdr:ext cx="469744" cy="259045"/>
    <xdr:sp macro="" textlink="">
      <xdr:nvSpPr>
        <xdr:cNvPr id="362" name="農林水産業費該当値テキスト"/>
        <xdr:cNvSpPr txBox="1"/>
      </xdr:nvSpPr>
      <xdr:spPr>
        <a:xfrm>
          <a:off x="10528300" y="9591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7975</xdr:rowOff>
    </xdr:from>
    <xdr:to>
      <xdr:col>50</xdr:col>
      <xdr:colOff>165100</xdr:colOff>
      <xdr:row>57</xdr:row>
      <xdr:rowOff>109575</xdr:rowOff>
    </xdr:to>
    <xdr:sp macro="" textlink="">
      <xdr:nvSpPr>
        <xdr:cNvPr id="363" name="楕円 362"/>
        <xdr:cNvSpPr/>
      </xdr:nvSpPr>
      <xdr:spPr>
        <a:xfrm>
          <a:off x="9588500" y="978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126102</xdr:rowOff>
    </xdr:from>
    <xdr:ext cx="469744" cy="259045"/>
    <xdr:sp macro="" textlink="">
      <xdr:nvSpPr>
        <xdr:cNvPr id="364" name="テキスト ボックス 363"/>
        <xdr:cNvSpPr txBox="1"/>
      </xdr:nvSpPr>
      <xdr:spPr>
        <a:xfrm>
          <a:off x="9404428" y="95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5552</xdr:rowOff>
    </xdr:from>
    <xdr:to>
      <xdr:col>46</xdr:col>
      <xdr:colOff>38100</xdr:colOff>
      <xdr:row>57</xdr:row>
      <xdr:rowOff>107152</xdr:rowOff>
    </xdr:to>
    <xdr:sp macro="" textlink="">
      <xdr:nvSpPr>
        <xdr:cNvPr id="365" name="楕円 364"/>
        <xdr:cNvSpPr/>
      </xdr:nvSpPr>
      <xdr:spPr>
        <a:xfrm>
          <a:off x="8699500" y="9778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123679</xdr:rowOff>
    </xdr:from>
    <xdr:ext cx="469744" cy="259045"/>
    <xdr:sp macro="" textlink="">
      <xdr:nvSpPr>
        <xdr:cNvPr id="366" name="テキスト ボックス 365"/>
        <xdr:cNvSpPr txBox="1"/>
      </xdr:nvSpPr>
      <xdr:spPr>
        <a:xfrm>
          <a:off x="8515428" y="9553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37191</xdr:rowOff>
    </xdr:from>
    <xdr:to>
      <xdr:col>41</xdr:col>
      <xdr:colOff>101600</xdr:colOff>
      <xdr:row>57</xdr:row>
      <xdr:rowOff>138791</xdr:rowOff>
    </xdr:to>
    <xdr:sp macro="" textlink="">
      <xdr:nvSpPr>
        <xdr:cNvPr id="367" name="楕円 366"/>
        <xdr:cNvSpPr/>
      </xdr:nvSpPr>
      <xdr:spPr>
        <a:xfrm>
          <a:off x="7810500" y="9809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155318</xdr:rowOff>
    </xdr:from>
    <xdr:ext cx="469744" cy="259045"/>
    <xdr:sp macro="" textlink="">
      <xdr:nvSpPr>
        <xdr:cNvPr id="368" name="テキスト ボックス 367"/>
        <xdr:cNvSpPr txBox="1"/>
      </xdr:nvSpPr>
      <xdr:spPr>
        <a:xfrm>
          <a:off x="7626428" y="9585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168635</xdr:rowOff>
    </xdr:from>
    <xdr:to>
      <xdr:col>36</xdr:col>
      <xdr:colOff>165100</xdr:colOff>
      <xdr:row>57</xdr:row>
      <xdr:rowOff>98785</xdr:rowOff>
    </xdr:to>
    <xdr:sp macro="" textlink="">
      <xdr:nvSpPr>
        <xdr:cNvPr id="369" name="楕円 368"/>
        <xdr:cNvSpPr/>
      </xdr:nvSpPr>
      <xdr:spPr>
        <a:xfrm>
          <a:off x="6921500" y="976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115312</xdr:rowOff>
    </xdr:from>
    <xdr:ext cx="469744" cy="259045"/>
    <xdr:sp macro="" textlink="">
      <xdr:nvSpPr>
        <xdr:cNvPr id="370" name="テキスト ボックス 369"/>
        <xdr:cNvSpPr txBox="1"/>
      </xdr:nvSpPr>
      <xdr:spPr>
        <a:xfrm>
          <a:off x="6737428" y="9545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91066</xdr:rowOff>
    </xdr:from>
    <xdr:to>
      <xdr:col>55</xdr:col>
      <xdr:colOff>0</xdr:colOff>
      <xdr:row>77</xdr:row>
      <xdr:rowOff>138937</xdr:rowOff>
    </xdr:to>
    <xdr:cxnSp macro="">
      <xdr:nvCxnSpPr>
        <xdr:cNvPr id="399" name="直線コネクタ 398"/>
        <xdr:cNvCxnSpPr/>
      </xdr:nvCxnSpPr>
      <xdr:spPr>
        <a:xfrm flipV="1">
          <a:off x="9639300" y="13292716"/>
          <a:ext cx="838200" cy="47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148899</xdr:rowOff>
    </xdr:from>
    <xdr:ext cx="469744" cy="259045"/>
    <xdr:sp macro="" textlink="">
      <xdr:nvSpPr>
        <xdr:cNvPr id="400" name="商工費平均値テキスト"/>
        <xdr:cNvSpPr txBox="1"/>
      </xdr:nvSpPr>
      <xdr:spPr>
        <a:xfrm>
          <a:off x="10528300" y="13350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30601</xdr:rowOff>
    </xdr:from>
    <xdr:to>
      <xdr:col>50</xdr:col>
      <xdr:colOff>114300</xdr:colOff>
      <xdr:row>77</xdr:row>
      <xdr:rowOff>138937</xdr:rowOff>
    </xdr:to>
    <xdr:cxnSp macro="">
      <xdr:nvCxnSpPr>
        <xdr:cNvPr id="402" name="直線コネクタ 401"/>
        <xdr:cNvCxnSpPr/>
      </xdr:nvCxnSpPr>
      <xdr:spPr>
        <a:xfrm>
          <a:off x="8750300" y="13232251"/>
          <a:ext cx="889000" cy="108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67708</xdr:rowOff>
    </xdr:from>
    <xdr:ext cx="469744" cy="259045"/>
    <xdr:sp macro="" textlink="">
      <xdr:nvSpPr>
        <xdr:cNvPr id="404" name="テキスト ボックス 403"/>
        <xdr:cNvSpPr txBox="1"/>
      </xdr:nvSpPr>
      <xdr:spPr>
        <a:xfrm>
          <a:off x="9404428" y="13440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155150</xdr:rowOff>
    </xdr:from>
    <xdr:to>
      <xdr:col>45</xdr:col>
      <xdr:colOff>177800</xdr:colOff>
      <xdr:row>77</xdr:row>
      <xdr:rowOff>30601</xdr:rowOff>
    </xdr:to>
    <xdr:cxnSp macro="">
      <xdr:nvCxnSpPr>
        <xdr:cNvPr id="405" name="直線コネクタ 404"/>
        <xdr:cNvCxnSpPr/>
      </xdr:nvCxnSpPr>
      <xdr:spPr>
        <a:xfrm>
          <a:off x="7861300" y="13013900"/>
          <a:ext cx="889000" cy="218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31456</xdr:rowOff>
    </xdr:from>
    <xdr:ext cx="534377" cy="259045"/>
    <xdr:sp macro="" textlink="">
      <xdr:nvSpPr>
        <xdr:cNvPr id="407" name="テキスト ボックス 406"/>
        <xdr:cNvSpPr txBox="1"/>
      </xdr:nvSpPr>
      <xdr:spPr>
        <a:xfrm>
          <a:off x="8483111" y="1340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155150</xdr:rowOff>
    </xdr:from>
    <xdr:to>
      <xdr:col>41</xdr:col>
      <xdr:colOff>50800</xdr:colOff>
      <xdr:row>77</xdr:row>
      <xdr:rowOff>50318</xdr:rowOff>
    </xdr:to>
    <xdr:cxnSp macro="">
      <xdr:nvCxnSpPr>
        <xdr:cNvPr id="408" name="直線コネクタ 407"/>
        <xdr:cNvCxnSpPr/>
      </xdr:nvCxnSpPr>
      <xdr:spPr>
        <a:xfrm flipV="1">
          <a:off x="6972300" y="13013900"/>
          <a:ext cx="889000" cy="238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12120</xdr:rowOff>
    </xdr:from>
    <xdr:ext cx="534377" cy="259045"/>
    <xdr:sp macro="" textlink="">
      <xdr:nvSpPr>
        <xdr:cNvPr id="410" name="テキスト ボックス 409"/>
        <xdr:cNvSpPr txBox="1"/>
      </xdr:nvSpPr>
      <xdr:spPr>
        <a:xfrm>
          <a:off x="7594111" y="1338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169091</xdr:rowOff>
    </xdr:from>
    <xdr:ext cx="534377" cy="259045"/>
    <xdr:sp macro="" textlink="">
      <xdr:nvSpPr>
        <xdr:cNvPr id="412" name="テキスト ボックス 411"/>
        <xdr:cNvSpPr txBox="1"/>
      </xdr:nvSpPr>
      <xdr:spPr>
        <a:xfrm>
          <a:off x="6705111" y="1337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40266</xdr:rowOff>
    </xdr:from>
    <xdr:to>
      <xdr:col>55</xdr:col>
      <xdr:colOff>50800</xdr:colOff>
      <xdr:row>77</xdr:row>
      <xdr:rowOff>141866</xdr:rowOff>
    </xdr:to>
    <xdr:sp macro="" textlink="">
      <xdr:nvSpPr>
        <xdr:cNvPr id="418" name="楕円 417"/>
        <xdr:cNvSpPr/>
      </xdr:nvSpPr>
      <xdr:spPr>
        <a:xfrm>
          <a:off x="10426700" y="13241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63143</xdr:rowOff>
    </xdr:from>
    <xdr:ext cx="534377" cy="259045"/>
    <xdr:sp macro="" textlink="">
      <xdr:nvSpPr>
        <xdr:cNvPr id="419" name="商工費該当値テキスト"/>
        <xdr:cNvSpPr txBox="1"/>
      </xdr:nvSpPr>
      <xdr:spPr>
        <a:xfrm>
          <a:off x="10528300" y="1309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88137</xdr:rowOff>
    </xdr:from>
    <xdr:to>
      <xdr:col>50</xdr:col>
      <xdr:colOff>165100</xdr:colOff>
      <xdr:row>78</xdr:row>
      <xdr:rowOff>18287</xdr:rowOff>
    </xdr:to>
    <xdr:sp macro="" textlink="">
      <xdr:nvSpPr>
        <xdr:cNvPr id="420" name="楕円 419"/>
        <xdr:cNvSpPr/>
      </xdr:nvSpPr>
      <xdr:spPr>
        <a:xfrm>
          <a:off x="9588500" y="13289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34814</xdr:rowOff>
    </xdr:from>
    <xdr:ext cx="534377" cy="259045"/>
    <xdr:sp macro="" textlink="">
      <xdr:nvSpPr>
        <xdr:cNvPr id="421" name="テキスト ボックス 420"/>
        <xdr:cNvSpPr txBox="1"/>
      </xdr:nvSpPr>
      <xdr:spPr>
        <a:xfrm>
          <a:off x="9372111" y="1306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151251</xdr:rowOff>
    </xdr:from>
    <xdr:to>
      <xdr:col>46</xdr:col>
      <xdr:colOff>38100</xdr:colOff>
      <xdr:row>77</xdr:row>
      <xdr:rowOff>81401</xdr:rowOff>
    </xdr:to>
    <xdr:sp macro="" textlink="">
      <xdr:nvSpPr>
        <xdr:cNvPr id="422" name="楕円 421"/>
        <xdr:cNvSpPr/>
      </xdr:nvSpPr>
      <xdr:spPr>
        <a:xfrm>
          <a:off x="8699500" y="1318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97927</xdr:rowOff>
    </xdr:from>
    <xdr:ext cx="534377" cy="259045"/>
    <xdr:sp macro="" textlink="">
      <xdr:nvSpPr>
        <xdr:cNvPr id="423" name="テキスト ボックス 422"/>
        <xdr:cNvSpPr txBox="1"/>
      </xdr:nvSpPr>
      <xdr:spPr>
        <a:xfrm>
          <a:off x="8483111" y="1295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104349</xdr:rowOff>
    </xdr:from>
    <xdr:to>
      <xdr:col>41</xdr:col>
      <xdr:colOff>101600</xdr:colOff>
      <xdr:row>76</xdr:row>
      <xdr:rowOff>34500</xdr:rowOff>
    </xdr:to>
    <xdr:sp macro="" textlink="">
      <xdr:nvSpPr>
        <xdr:cNvPr id="424" name="楕円 423"/>
        <xdr:cNvSpPr/>
      </xdr:nvSpPr>
      <xdr:spPr>
        <a:xfrm>
          <a:off x="7810500" y="1296309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51026</xdr:rowOff>
    </xdr:from>
    <xdr:ext cx="534377" cy="259045"/>
    <xdr:sp macro="" textlink="">
      <xdr:nvSpPr>
        <xdr:cNvPr id="425" name="テキスト ボックス 424"/>
        <xdr:cNvSpPr txBox="1"/>
      </xdr:nvSpPr>
      <xdr:spPr>
        <a:xfrm>
          <a:off x="7594111" y="1273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170968</xdr:rowOff>
    </xdr:from>
    <xdr:to>
      <xdr:col>36</xdr:col>
      <xdr:colOff>165100</xdr:colOff>
      <xdr:row>77</xdr:row>
      <xdr:rowOff>101118</xdr:rowOff>
    </xdr:to>
    <xdr:sp macro="" textlink="">
      <xdr:nvSpPr>
        <xdr:cNvPr id="426" name="楕円 425"/>
        <xdr:cNvSpPr/>
      </xdr:nvSpPr>
      <xdr:spPr>
        <a:xfrm>
          <a:off x="6921500" y="13201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117645</xdr:rowOff>
    </xdr:from>
    <xdr:ext cx="534377" cy="259045"/>
    <xdr:sp macro="" textlink="">
      <xdr:nvSpPr>
        <xdr:cNvPr id="427" name="テキスト ボックス 426"/>
        <xdr:cNvSpPr txBox="1"/>
      </xdr:nvSpPr>
      <xdr:spPr>
        <a:xfrm>
          <a:off x="6705111" y="12976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167018</xdr:rowOff>
    </xdr:from>
    <xdr:to>
      <xdr:col>55</xdr:col>
      <xdr:colOff>0</xdr:colOff>
      <xdr:row>95</xdr:row>
      <xdr:rowOff>63405</xdr:rowOff>
    </xdr:to>
    <xdr:cxnSp macro="">
      <xdr:nvCxnSpPr>
        <xdr:cNvPr id="457" name="直線コネクタ 456"/>
        <xdr:cNvCxnSpPr/>
      </xdr:nvCxnSpPr>
      <xdr:spPr>
        <a:xfrm>
          <a:off x="9639300" y="16283318"/>
          <a:ext cx="838200" cy="6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85768</xdr:rowOff>
    </xdr:from>
    <xdr:ext cx="534377" cy="259045"/>
    <xdr:sp macro="" textlink="">
      <xdr:nvSpPr>
        <xdr:cNvPr id="458" name="土木費平均値テキスト"/>
        <xdr:cNvSpPr txBox="1"/>
      </xdr:nvSpPr>
      <xdr:spPr>
        <a:xfrm>
          <a:off x="10528300" y="1654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167018</xdr:rowOff>
    </xdr:from>
    <xdr:to>
      <xdr:col>50</xdr:col>
      <xdr:colOff>114300</xdr:colOff>
      <xdr:row>95</xdr:row>
      <xdr:rowOff>154578</xdr:rowOff>
    </xdr:to>
    <xdr:cxnSp macro="">
      <xdr:nvCxnSpPr>
        <xdr:cNvPr id="460" name="直線コネクタ 459"/>
        <xdr:cNvCxnSpPr/>
      </xdr:nvCxnSpPr>
      <xdr:spPr>
        <a:xfrm flipV="1">
          <a:off x="8750300" y="16283318"/>
          <a:ext cx="889000" cy="159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44544</xdr:rowOff>
    </xdr:from>
    <xdr:ext cx="534377" cy="259045"/>
    <xdr:sp macro="" textlink="">
      <xdr:nvSpPr>
        <xdr:cNvPr id="462" name="テキスト ボックス 461"/>
        <xdr:cNvSpPr txBox="1"/>
      </xdr:nvSpPr>
      <xdr:spPr>
        <a:xfrm>
          <a:off x="9372111" y="1667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30201</xdr:rowOff>
    </xdr:from>
    <xdr:to>
      <xdr:col>45</xdr:col>
      <xdr:colOff>177800</xdr:colOff>
      <xdr:row>95</xdr:row>
      <xdr:rowOff>154578</xdr:rowOff>
    </xdr:to>
    <xdr:cxnSp macro="">
      <xdr:nvCxnSpPr>
        <xdr:cNvPr id="463" name="直線コネクタ 462"/>
        <xdr:cNvCxnSpPr/>
      </xdr:nvCxnSpPr>
      <xdr:spPr>
        <a:xfrm>
          <a:off x="7861300" y="16317951"/>
          <a:ext cx="889000" cy="124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57593</xdr:rowOff>
    </xdr:from>
    <xdr:ext cx="534377" cy="259045"/>
    <xdr:sp macro="" textlink="">
      <xdr:nvSpPr>
        <xdr:cNvPr id="465" name="テキスト ボックス 464"/>
        <xdr:cNvSpPr txBox="1"/>
      </xdr:nvSpPr>
      <xdr:spPr>
        <a:xfrm>
          <a:off x="8483111" y="1668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30201</xdr:rowOff>
    </xdr:from>
    <xdr:to>
      <xdr:col>41</xdr:col>
      <xdr:colOff>50800</xdr:colOff>
      <xdr:row>96</xdr:row>
      <xdr:rowOff>84855</xdr:rowOff>
    </xdr:to>
    <xdr:cxnSp macro="">
      <xdr:nvCxnSpPr>
        <xdr:cNvPr id="466" name="直線コネクタ 465"/>
        <xdr:cNvCxnSpPr/>
      </xdr:nvCxnSpPr>
      <xdr:spPr>
        <a:xfrm flipV="1">
          <a:off x="6972300" y="16317951"/>
          <a:ext cx="889000" cy="22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49001</xdr:rowOff>
    </xdr:from>
    <xdr:ext cx="534377" cy="259045"/>
    <xdr:sp macro="" textlink="">
      <xdr:nvSpPr>
        <xdr:cNvPr id="468" name="テキスト ボックス 467"/>
        <xdr:cNvSpPr txBox="1"/>
      </xdr:nvSpPr>
      <xdr:spPr>
        <a:xfrm>
          <a:off x="7594111" y="1667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77957</xdr:rowOff>
    </xdr:from>
    <xdr:ext cx="534377" cy="259045"/>
    <xdr:sp macro="" textlink="">
      <xdr:nvSpPr>
        <xdr:cNvPr id="470" name="テキスト ボックス 469"/>
        <xdr:cNvSpPr txBox="1"/>
      </xdr:nvSpPr>
      <xdr:spPr>
        <a:xfrm>
          <a:off x="6705111" y="1670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12605</xdr:rowOff>
    </xdr:from>
    <xdr:to>
      <xdr:col>55</xdr:col>
      <xdr:colOff>50800</xdr:colOff>
      <xdr:row>95</xdr:row>
      <xdr:rowOff>114205</xdr:rowOff>
    </xdr:to>
    <xdr:sp macro="" textlink="">
      <xdr:nvSpPr>
        <xdr:cNvPr id="476" name="楕円 475"/>
        <xdr:cNvSpPr/>
      </xdr:nvSpPr>
      <xdr:spPr>
        <a:xfrm>
          <a:off x="10426700" y="1630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35482</xdr:rowOff>
    </xdr:from>
    <xdr:ext cx="534377" cy="259045"/>
    <xdr:sp macro="" textlink="">
      <xdr:nvSpPr>
        <xdr:cNvPr id="477" name="土木費該当値テキスト"/>
        <xdr:cNvSpPr txBox="1"/>
      </xdr:nvSpPr>
      <xdr:spPr>
        <a:xfrm>
          <a:off x="10528300" y="16151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116218</xdr:rowOff>
    </xdr:from>
    <xdr:to>
      <xdr:col>50</xdr:col>
      <xdr:colOff>165100</xdr:colOff>
      <xdr:row>95</xdr:row>
      <xdr:rowOff>46368</xdr:rowOff>
    </xdr:to>
    <xdr:sp macro="" textlink="">
      <xdr:nvSpPr>
        <xdr:cNvPr id="478" name="楕円 477"/>
        <xdr:cNvSpPr/>
      </xdr:nvSpPr>
      <xdr:spPr>
        <a:xfrm>
          <a:off x="9588500" y="1623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62895</xdr:rowOff>
    </xdr:from>
    <xdr:ext cx="534377" cy="259045"/>
    <xdr:sp macro="" textlink="">
      <xdr:nvSpPr>
        <xdr:cNvPr id="479" name="テキスト ボックス 478"/>
        <xdr:cNvSpPr txBox="1"/>
      </xdr:nvSpPr>
      <xdr:spPr>
        <a:xfrm>
          <a:off x="9372111" y="160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103778</xdr:rowOff>
    </xdr:from>
    <xdr:to>
      <xdr:col>46</xdr:col>
      <xdr:colOff>38100</xdr:colOff>
      <xdr:row>96</xdr:row>
      <xdr:rowOff>33928</xdr:rowOff>
    </xdr:to>
    <xdr:sp macro="" textlink="">
      <xdr:nvSpPr>
        <xdr:cNvPr id="480" name="楕円 479"/>
        <xdr:cNvSpPr/>
      </xdr:nvSpPr>
      <xdr:spPr>
        <a:xfrm>
          <a:off x="8699500" y="1639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50455</xdr:rowOff>
    </xdr:from>
    <xdr:ext cx="534377" cy="259045"/>
    <xdr:sp macro="" textlink="">
      <xdr:nvSpPr>
        <xdr:cNvPr id="481" name="テキスト ボックス 480"/>
        <xdr:cNvSpPr txBox="1"/>
      </xdr:nvSpPr>
      <xdr:spPr>
        <a:xfrm>
          <a:off x="8483111" y="16166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150851</xdr:rowOff>
    </xdr:from>
    <xdr:to>
      <xdr:col>41</xdr:col>
      <xdr:colOff>101600</xdr:colOff>
      <xdr:row>95</xdr:row>
      <xdr:rowOff>81001</xdr:rowOff>
    </xdr:to>
    <xdr:sp macro="" textlink="">
      <xdr:nvSpPr>
        <xdr:cNvPr id="482" name="楕円 481"/>
        <xdr:cNvSpPr/>
      </xdr:nvSpPr>
      <xdr:spPr>
        <a:xfrm>
          <a:off x="7810500" y="1626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97528</xdr:rowOff>
    </xdr:from>
    <xdr:ext cx="534377" cy="259045"/>
    <xdr:sp macro="" textlink="">
      <xdr:nvSpPr>
        <xdr:cNvPr id="483" name="テキスト ボックス 482"/>
        <xdr:cNvSpPr txBox="1"/>
      </xdr:nvSpPr>
      <xdr:spPr>
        <a:xfrm>
          <a:off x="7594111" y="16042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34055</xdr:rowOff>
    </xdr:from>
    <xdr:to>
      <xdr:col>36</xdr:col>
      <xdr:colOff>165100</xdr:colOff>
      <xdr:row>96</xdr:row>
      <xdr:rowOff>135655</xdr:rowOff>
    </xdr:to>
    <xdr:sp macro="" textlink="">
      <xdr:nvSpPr>
        <xdr:cNvPr id="484" name="楕円 483"/>
        <xdr:cNvSpPr/>
      </xdr:nvSpPr>
      <xdr:spPr>
        <a:xfrm>
          <a:off x="6921500" y="1649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152182</xdr:rowOff>
    </xdr:from>
    <xdr:ext cx="534377" cy="259045"/>
    <xdr:sp macro="" textlink="">
      <xdr:nvSpPr>
        <xdr:cNvPr id="485" name="テキスト ボックス 484"/>
        <xdr:cNvSpPr txBox="1"/>
      </xdr:nvSpPr>
      <xdr:spPr>
        <a:xfrm>
          <a:off x="6705111" y="1626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93432</xdr:rowOff>
    </xdr:from>
    <xdr:to>
      <xdr:col>85</xdr:col>
      <xdr:colOff>127000</xdr:colOff>
      <xdr:row>38</xdr:row>
      <xdr:rowOff>51826</xdr:rowOff>
    </xdr:to>
    <xdr:cxnSp macro="">
      <xdr:nvCxnSpPr>
        <xdr:cNvPr id="513" name="直線コネクタ 512"/>
        <xdr:cNvCxnSpPr/>
      </xdr:nvCxnSpPr>
      <xdr:spPr>
        <a:xfrm flipV="1">
          <a:off x="15481300" y="6437082"/>
          <a:ext cx="838200" cy="1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4" name="消防費平均値テキスト"/>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51826</xdr:rowOff>
    </xdr:from>
    <xdr:to>
      <xdr:col>81</xdr:col>
      <xdr:colOff>50800</xdr:colOff>
      <xdr:row>38</xdr:row>
      <xdr:rowOff>115285</xdr:rowOff>
    </xdr:to>
    <xdr:cxnSp macro="">
      <xdr:nvCxnSpPr>
        <xdr:cNvPr id="516" name="直線コネクタ 515"/>
        <xdr:cNvCxnSpPr/>
      </xdr:nvCxnSpPr>
      <xdr:spPr>
        <a:xfrm flipV="1">
          <a:off x="14592300" y="6566926"/>
          <a:ext cx="889000" cy="63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8" name="テキスト ボックス 517"/>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115285</xdr:rowOff>
    </xdr:from>
    <xdr:to>
      <xdr:col>76</xdr:col>
      <xdr:colOff>114300</xdr:colOff>
      <xdr:row>38</xdr:row>
      <xdr:rowOff>126898</xdr:rowOff>
    </xdr:to>
    <xdr:cxnSp macro="">
      <xdr:nvCxnSpPr>
        <xdr:cNvPr id="519" name="直線コネクタ 518"/>
        <xdr:cNvCxnSpPr/>
      </xdr:nvCxnSpPr>
      <xdr:spPr>
        <a:xfrm flipV="1">
          <a:off x="13703300" y="6630385"/>
          <a:ext cx="889000" cy="11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21" name="テキスト ボックス 520"/>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126898</xdr:rowOff>
    </xdr:from>
    <xdr:to>
      <xdr:col>71</xdr:col>
      <xdr:colOff>177800</xdr:colOff>
      <xdr:row>38</xdr:row>
      <xdr:rowOff>139791</xdr:rowOff>
    </xdr:to>
    <xdr:cxnSp macro="">
      <xdr:nvCxnSpPr>
        <xdr:cNvPr id="522" name="直線コネクタ 521"/>
        <xdr:cNvCxnSpPr/>
      </xdr:nvCxnSpPr>
      <xdr:spPr>
        <a:xfrm flipV="1">
          <a:off x="12814300" y="6641998"/>
          <a:ext cx="889000" cy="1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4" name="テキスト ボックス 523"/>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6" name="テキスト ボックス 525"/>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42632</xdr:rowOff>
    </xdr:from>
    <xdr:to>
      <xdr:col>85</xdr:col>
      <xdr:colOff>177800</xdr:colOff>
      <xdr:row>37</xdr:row>
      <xdr:rowOff>144232</xdr:rowOff>
    </xdr:to>
    <xdr:sp macro="" textlink="">
      <xdr:nvSpPr>
        <xdr:cNvPr id="532" name="楕円 531"/>
        <xdr:cNvSpPr/>
      </xdr:nvSpPr>
      <xdr:spPr>
        <a:xfrm>
          <a:off x="16268700" y="638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21059</xdr:rowOff>
    </xdr:from>
    <xdr:ext cx="534377" cy="259045"/>
    <xdr:sp macro="" textlink="">
      <xdr:nvSpPr>
        <xdr:cNvPr id="533" name="消防費該当値テキスト"/>
        <xdr:cNvSpPr txBox="1"/>
      </xdr:nvSpPr>
      <xdr:spPr>
        <a:xfrm>
          <a:off x="16370300" y="636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1026</xdr:rowOff>
    </xdr:from>
    <xdr:to>
      <xdr:col>81</xdr:col>
      <xdr:colOff>101600</xdr:colOff>
      <xdr:row>38</xdr:row>
      <xdr:rowOff>102626</xdr:rowOff>
    </xdr:to>
    <xdr:sp macro="" textlink="">
      <xdr:nvSpPr>
        <xdr:cNvPr id="534" name="楕円 533"/>
        <xdr:cNvSpPr/>
      </xdr:nvSpPr>
      <xdr:spPr>
        <a:xfrm>
          <a:off x="15430500" y="651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93753</xdr:rowOff>
    </xdr:from>
    <xdr:ext cx="534377" cy="259045"/>
    <xdr:sp macro="" textlink="">
      <xdr:nvSpPr>
        <xdr:cNvPr id="535" name="テキスト ボックス 534"/>
        <xdr:cNvSpPr txBox="1"/>
      </xdr:nvSpPr>
      <xdr:spPr>
        <a:xfrm>
          <a:off x="15214111" y="6608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64485</xdr:rowOff>
    </xdr:from>
    <xdr:to>
      <xdr:col>76</xdr:col>
      <xdr:colOff>165100</xdr:colOff>
      <xdr:row>38</xdr:row>
      <xdr:rowOff>166085</xdr:rowOff>
    </xdr:to>
    <xdr:sp macro="" textlink="">
      <xdr:nvSpPr>
        <xdr:cNvPr id="536" name="楕円 535"/>
        <xdr:cNvSpPr/>
      </xdr:nvSpPr>
      <xdr:spPr>
        <a:xfrm>
          <a:off x="14541500" y="657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157212</xdr:rowOff>
    </xdr:from>
    <xdr:ext cx="534377" cy="259045"/>
    <xdr:sp macro="" textlink="">
      <xdr:nvSpPr>
        <xdr:cNvPr id="537" name="テキスト ボックス 536"/>
        <xdr:cNvSpPr txBox="1"/>
      </xdr:nvSpPr>
      <xdr:spPr>
        <a:xfrm>
          <a:off x="14325111" y="6672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76098</xdr:rowOff>
    </xdr:from>
    <xdr:to>
      <xdr:col>72</xdr:col>
      <xdr:colOff>38100</xdr:colOff>
      <xdr:row>39</xdr:row>
      <xdr:rowOff>6248</xdr:rowOff>
    </xdr:to>
    <xdr:sp macro="" textlink="">
      <xdr:nvSpPr>
        <xdr:cNvPr id="538" name="楕円 537"/>
        <xdr:cNvSpPr/>
      </xdr:nvSpPr>
      <xdr:spPr>
        <a:xfrm>
          <a:off x="13652500" y="659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168825</xdr:rowOff>
    </xdr:from>
    <xdr:ext cx="534377" cy="259045"/>
    <xdr:sp macro="" textlink="">
      <xdr:nvSpPr>
        <xdr:cNvPr id="539" name="テキスト ボックス 538"/>
        <xdr:cNvSpPr txBox="1"/>
      </xdr:nvSpPr>
      <xdr:spPr>
        <a:xfrm>
          <a:off x="13436111" y="6683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88991</xdr:rowOff>
    </xdr:from>
    <xdr:to>
      <xdr:col>67</xdr:col>
      <xdr:colOff>101600</xdr:colOff>
      <xdr:row>39</xdr:row>
      <xdr:rowOff>19141</xdr:rowOff>
    </xdr:to>
    <xdr:sp macro="" textlink="">
      <xdr:nvSpPr>
        <xdr:cNvPr id="540" name="楕円 539"/>
        <xdr:cNvSpPr/>
      </xdr:nvSpPr>
      <xdr:spPr>
        <a:xfrm>
          <a:off x="12763500" y="660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10268</xdr:rowOff>
    </xdr:from>
    <xdr:ext cx="469744" cy="259045"/>
    <xdr:sp macro="" textlink="">
      <xdr:nvSpPr>
        <xdr:cNvPr id="541" name="テキスト ボックス 540"/>
        <xdr:cNvSpPr txBox="1"/>
      </xdr:nvSpPr>
      <xdr:spPr>
        <a:xfrm>
          <a:off x="12579428" y="6696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75623</xdr:rowOff>
    </xdr:from>
    <xdr:to>
      <xdr:col>85</xdr:col>
      <xdr:colOff>127000</xdr:colOff>
      <xdr:row>58</xdr:row>
      <xdr:rowOff>79441</xdr:rowOff>
    </xdr:to>
    <xdr:cxnSp macro="">
      <xdr:nvCxnSpPr>
        <xdr:cNvPr id="569" name="直線コネクタ 568"/>
        <xdr:cNvCxnSpPr/>
      </xdr:nvCxnSpPr>
      <xdr:spPr>
        <a:xfrm>
          <a:off x="15481300" y="10019723"/>
          <a:ext cx="838200" cy="3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121241</xdr:rowOff>
    </xdr:from>
    <xdr:ext cx="534377" cy="259045"/>
    <xdr:sp macro="" textlink="">
      <xdr:nvSpPr>
        <xdr:cNvPr id="570" name="教育費平均値テキスト"/>
        <xdr:cNvSpPr txBox="1"/>
      </xdr:nvSpPr>
      <xdr:spPr>
        <a:xfrm>
          <a:off x="16370300" y="9550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75623</xdr:rowOff>
    </xdr:from>
    <xdr:to>
      <xdr:col>81</xdr:col>
      <xdr:colOff>50800</xdr:colOff>
      <xdr:row>58</xdr:row>
      <xdr:rowOff>116405</xdr:rowOff>
    </xdr:to>
    <xdr:cxnSp macro="">
      <xdr:nvCxnSpPr>
        <xdr:cNvPr id="572" name="直線コネクタ 571"/>
        <xdr:cNvCxnSpPr/>
      </xdr:nvCxnSpPr>
      <xdr:spPr>
        <a:xfrm flipV="1">
          <a:off x="14592300" y="10019723"/>
          <a:ext cx="889000" cy="4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168439</xdr:rowOff>
    </xdr:from>
    <xdr:ext cx="534377" cy="259045"/>
    <xdr:sp macro="" textlink="">
      <xdr:nvSpPr>
        <xdr:cNvPr id="574" name="テキスト ボックス 573"/>
        <xdr:cNvSpPr txBox="1"/>
      </xdr:nvSpPr>
      <xdr:spPr>
        <a:xfrm>
          <a:off x="15214111" y="959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116405</xdr:rowOff>
    </xdr:from>
    <xdr:to>
      <xdr:col>76</xdr:col>
      <xdr:colOff>114300</xdr:colOff>
      <xdr:row>59</xdr:row>
      <xdr:rowOff>22840</xdr:rowOff>
    </xdr:to>
    <xdr:cxnSp macro="">
      <xdr:nvCxnSpPr>
        <xdr:cNvPr id="575" name="直線コネクタ 574"/>
        <xdr:cNvCxnSpPr/>
      </xdr:nvCxnSpPr>
      <xdr:spPr>
        <a:xfrm flipV="1">
          <a:off x="13703300" y="10060505"/>
          <a:ext cx="889000" cy="7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59809</xdr:rowOff>
    </xdr:from>
    <xdr:ext cx="534377" cy="259045"/>
    <xdr:sp macro="" textlink="">
      <xdr:nvSpPr>
        <xdr:cNvPr id="577" name="テキスト ボックス 576"/>
        <xdr:cNvSpPr txBox="1"/>
      </xdr:nvSpPr>
      <xdr:spPr>
        <a:xfrm>
          <a:off x="14325111" y="966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153919</xdr:rowOff>
    </xdr:from>
    <xdr:to>
      <xdr:col>71</xdr:col>
      <xdr:colOff>177800</xdr:colOff>
      <xdr:row>59</xdr:row>
      <xdr:rowOff>22840</xdr:rowOff>
    </xdr:to>
    <xdr:cxnSp macro="">
      <xdr:nvCxnSpPr>
        <xdr:cNvPr id="578" name="直線コネクタ 577"/>
        <xdr:cNvCxnSpPr/>
      </xdr:nvCxnSpPr>
      <xdr:spPr>
        <a:xfrm>
          <a:off x="12814300" y="9926569"/>
          <a:ext cx="889000" cy="21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90212</xdr:rowOff>
    </xdr:from>
    <xdr:ext cx="534377" cy="259045"/>
    <xdr:sp macro="" textlink="">
      <xdr:nvSpPr>
        <xdr:cNvPr id="580" name="テキスト ボックス 579"/>
        <xdr:cNvSpPr txBox="1"/>
      </xdr:nvSpPr>
      <xdr:spPr>
        <a:xfrm>
          <a:off x="13436111" y="969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123154</xdr:rowOff>
    </xdr:from>
    <xdr:ext cx="534377" cy="259045"/>
    <xdr:sp macro="" textlink="">
      <xdr:nvSpPr>
        <xdr:cNvPr id="582" name="テキスト ボックス 581"/>
        <xdr:cNvSpPr txBox="1"/>
      </xdr:nvSpPr>
      <xdr:spPr>
        <a:xfrm>
          <a:off x="12547111" y="955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28641</xdr:rowOff>
    </xdr:from>
    <xdr:to>
      <xdr:col>85</xdr:col>
      <xdr:colOff>177800</xdr:colOff>
      <xdr:row>58</xdr:row>
      <xdr:rowOff>130241</xdr:rowOff>
    </xdr:to>
    <xdr:sp macro="" textlink="">
      <xdr:nvSpPr>
        <xdr:cNvPr id="588" name="楕円 587"/>
        <xdr:cNvSpPr/>
      </xdr:nvSpPr>
      <xdr:spPr>
        <a:xfrm>
          <a:off x="16268700" y="997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7068</xdr:rowOff>
    </xdr:from>
    <xdr:ext cx="534377" cy="259045"/>
    <xdr:sp macro="" textlink="">
      <xdr:nvSpPr>
        <xdr:cNvPr id="589" name="教育費該当値テキスト"/>
        <xdr:cNvSpPr txBox="1"/>
      </xdr:nvSpPr>
      <xdr:spPr>
        <a:xfrm>
          <a:off x="16370300" y="9951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24823</xdr:rowOff>
    </xdr:from>
    <xdr:to>
      <xdr:col>81</xdr:col>
      <xdr:colOff>101600</xdr:colOff>
      <xdr:row>58</xdr:row>
      <xdr:rowOff>126423</xdr:rowOff>
    </xdr:to>
    <xdr:sp macro="" textlink="">
      <xdr:nvSpPr>
        <xdr:cNvPr id="590" name="楕円 589"/>
        <xdr:cNvSpPr/>
      </xdr:nvSpPr>
      <xdr:spPr>
        <a:xfrm>
          <a:off x="15430500" y="9968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117550</xdr:rowOff>
    </xdr:from>
    <xdr:ext cx="534377" cy="259045"/>
    <xdr:sp macro="" textlink="">
      <xdr:nvSpPr>
        <xdr:cNvPr id="591" name="テキスト ボックス 590"/>
        <xdr:cNvSpPr txBox="1"/>
      </xdr:nvSpPr>
      <xdr:spPr>
        <a:xfrm>
          <a:off x="15214111" y="1006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65605</xdr:rowOff>
    </xdr:from>
    <xdr:to>
      <xdr:col>76</xdr:col>
      <xdr:colOff>165100</xdr:colOff>
      <xdr:row>58</xdr:row>
      <xdr:rowOff>167205</xdr:rowOff>
    </xdr:to>
    <xdr:sp macro="" textlink="">
      <xdr:nvSpPr>
        <xdr:cNvPr id="592" name="楕円 591"/>
        <xdr:cNvSpPr/>
      </xdr:nvSpPr>
      <xdr:spPr>
        <a:xfrm>
          <a:off x="14541500" y="1000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158332</xdr:rowOff>
    </xdr:from>
    <xdr:ext cx="534377" cy="259045"/>
    <xdr:sp macro="" textlink="">
      <xdr:nvSpPr>
        <xdr:cNvPr id="593" name="テキスト ボックス 592"/>
        <xdr:cNvSpPr txBox="1"/>
      </xdr:nvSpPr>
      <xdr:spPr>
        <a:xfrm>
          <a:off x="14325111" y="1010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143490</xdr:rowOff>
    </xdr:from>
    <xdr:to>
      <xdr:col>72</xdr:col>
      <xdr:colOff>38100</xdr:colOff>
      <xdr:row>59</xdr:row>
      <xdr:rowOff>73640</xdr:rowOff>
    </xdr:to>
    <xdr:sp macro="" textlink="">
      <xdr:nvSpPr>
        <xdr:cNvPr id="594" name="楕円 593"/>
        <xdr:cNvSpPr/>
      </xdr:nvSpPr>
      <xdr:spPr>
        <a:xfrm>
          <a:off x="13652500" y="1008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64767</xdr:rowOff>
    </xdr:from>
    <xdr:ext cx="534377" cy="259045"/>
    <xdr:sp macro="" textlink="">
      <xdr:nvSpPr>
        <xdr:cNvPr id="595" name="テキスト ボックス 594"/>
        <xdr:cNvSpPr txBox="1"/>
      </xdr:nvSpPr>
      <xdr:spPr>
        <a:xfrm>
          <a:off x="13436111" y="1018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103119</xdr:rowOff>
    </xdr:from>
    <xdr:to>
      <xdr:col>67</xdr:col>
      <xdr:colOff>101600</xdr:colOff>
      <xdr:row>58</xdr:row>
      <xdr:rowOff>33269</xdr:rowOff>
    </xdr:to>
    <xdr:sp macro="" textlink="">
      <xdr:nvSpPr>
        <xdr:cNvPr id="596" name="楕円 595"/>
        <xdr:cNvSpPr/>
      </xdr:nvSpPr>
      <xdr:spPr>
        <a:xfrm>
          <a:off x="12763500" y="9875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24396</xdr:rowOff>
    </xdr:from>
    <xdr:ext cx="534377" cy="259045"/>
    <xdr:sp macro="" textlink="">
      <xdr:nvSpPr>
        <xdr:cNvPr id="597" name="テキスト ボックス 596"/>
        <xdr:cNvSpPr txBox="1"/>
      </xdr:nvSpPr>
      <xdr:spPr>
        <a:xfrm>
          <a:off x="12547111" y="9968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2" name="直線コネクタ 621"/>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3" name="災害復旧費平均値テキスト"/>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5" name="直線コネクタ 624"/>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7" name="テキスト ボックス 626"/>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28" name="直線コネクタ 627"/>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0" name="テキスト ボックス 629"/>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25400</xdr:rowOff>
    </xdr:from>
    <xdr:to>
      <xdr:col>71</xdr:col>
      <xdr:colOff>177800</xdr:colOff>
      <xdr:row>78</xdr:row>
      <xdr:rowOff>25400</xdr:rowOff>
    </xdr:to>
    <xdr:cxnSp macro="">
      <xdr:nvCxnSpPr>
        <xdr:cNvPr id="631" name="直線コネクタ 630"/>
        <xdr:cNvCxnSpPr/>
      </xdr:nvCxnSpPr>
      <xdr:spPr>
        <a:xfrm>
          <a:off x="12814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3" name="テキスト ボックス 632"/>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5" name="テキスト ボックス 634"/>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1" name="楕円 640"/>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macro="" textlink="">
      <xdr:nvSpPr>
        <xdr:cNvPr id="642" name="災害復旧費該当値テキスト"/>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3" name="楕円 642"/>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4" name="テキスト ボックス 643"/>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5" name="楕円 644"/>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6" name="テキスト ボックス 645"/>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7" name="楕円 646"/>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48" name="テキスト ボックス 647"/>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49" name="楕円 648"/>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67327</xdr:rowOff>
    </xdr:from>
    <xdr:ext cx="249299" cy="259045"/>
    <xdr:sp macro="" textlink="">
      <xdr:nvSpPr>
        <xdr:cNvPr id="650" name="テキスト ボックス 649"/>
        <xdr:cNvSpPr txBox="1"/>
      </xdr:nvSpPr>
      <xdr:spPr>
        <a:xfrm>
          <a:off x="12689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157187</xdr:rowOff>
    </xdr:from>
    <xdr:to>
      <xdr:col>85</xdr:col>
      <xdr:colOff>127000</xdr:colOff>
      <xdr:row>96</xdr:row>
      <xdr:rowOff>13932</xdr:rowOff>
    </xdr:to>
    <xdr:cxnSp macro="">
      <xdr:nvCxnSpPr>
        <xdr:cNvPr id="679" name="直線コネクタ 678"/>
        <xdr:cNvCxnSpPr/>
      </xdr:nvCxnSpPr>
      <xdr:spPr>
        <a:xfrm>
          <a:off x="15481300" y="16444937"/>
          <a:ext cx="838200" cy="2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68763</xdr:rowOff>
    </xdr:from>
    <xdr:ext cx="534377" cy="259045"/>
    <xdr:sp macro="" textlink="">
      <xdr:nvSpPr>
        <xdr:cNvPr id="680" name="公債費平均値テキスト"/>
        <xdr:cNvSpPr txBox="1"/>
      </xdr:nvSpPr>
      <xdr:spPr>
        <a:xfrm>
          <a:off x="16370300" y="1618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153645</xdr:rowOff>
    </xdr:from>
    <xdr:to>
      <xdr:col>81</xdr:col>
      <xdr:colOff>50800</xdr:colOff>
      <xdr:row>95</xdr:row>
      <xdr:rowOff>157187</xdr:rowOff>
    </xdr:to>
    <xdr:cxnSp macro="">
      <xdr:nvCxnSpPr>
        <xdr:cNvPr id="682" name="直線コネクタ 681"/>
        <xdr:cNvCxnSpPr/>
      </xdr:nvCxnSpPr>
      <xdr:spPr>
        <a:xfrm>
          <a:off x="14592300" y="16441395"/>
          <a:ext cx="889000" cy="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148562</xdr:rowOff>
    </xdr:from>
    <xdr:ext cx="534377" cy="259045"/>
    <xdr:sp macro="" textlink="">
      <xdr:nvSpPr>
        <xdr:cNvPr id="684" name="テキスト ボックス 683"/>
        <xdr:cNvSpPr txBox="1"/>
      </xdr:nvSpPr>
      <xdr:spPr>
        <a:xfrm>
          <a:off x="15214111" y="160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138900</xdr:rowOff>
    </xdr:from>
    <xdr:to>
      <xdr:col>76</xdr:col>
      <xdr:colOff>114300</xdr:colOff>
      <xdr:row>95</xdr:row>
      <xdr:rowOff>153645</xdr:rowOff>
    </xdr:to>
    <xdr:cxnSp macro="">
      <xdr:nvCxnSpPr>
        <xdr:cNvPr id="685" name="直線コネクタ 684"/>
        <xdr:cNvCxnSpPr/>
      </xdr:nvCxnSpPr>
      <xdr:spPr>
        <a:xfrm>
          <a:off x="13703300" y="16426650"/>
          <a:ext cx="889000" cy="1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87" name="テキスト ボックス 686"/>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138900</xdr:rowOff>
    </xdr:from>
    <xdr:to>
      <xdr:col>71</xdr:col>
      <xdr:colOff>177800</xdr:colOff>
      <xdr:row>95</xdr:row>
      <xdr:rowOff>155473</xdr:rowOff>
    </xdr:to>
    <xdr:cxnSp macro="">
      <xdr:nvCxnSpPr>
        <xdr:cNvPr id="688" name="直線コネクタ 687"/>
        <xdr:cNvCxnSpPr/>
      </xdr:nvCxnSpPr>
      <xdr:spPr>
        <a:xfrm flipV="1">
          <a:off x="12814300" y="16426650"/>
          <a:ext cx="889000" cy="1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90" name="テキスト ボックス 689"/>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13898</xdr:rowOff>
    </xdr:from>
    <xdr:ext cx="534377" cy="259045"/>
    <xdr:sp macro="" textlink="">
      <xdr:nvSpPr>
        <xdr:cNvPr id="692" name="テキスト ボックス 691"/>
        <xdr:cNvSpPr txBox="1"/>
      </xdr:nvSpPr>
      <xdr:spPr>
        <a:xfrm>
          <a:off x="12547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134582</xdr:rowOff>
    </xdr:from>
    <xdr:to>
      <xdr:col>85</xdr:col>
      <xdr:colOff>177800</xdr:colOff>
      <xdr:row>96</xdr:row>
      <xdr:rowOff>64732</xdr:rowOff>
    </xdr:to>
    <xdr:sp macro="" textlink="">
      <xdr:nvSpPr>
        <xdr:cNvPr id="698" name="楕円 697"/>
        <xdr:cNvSpPr/>
      </xdr:nvSpPr>
      <xdr:spPr>
        <a:xfrm>
          <a:off x="16268700" y="1642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113009</xdr:rowOff>
    </xdr:from>
    <xdr:ext cx="534377" cy="259045"/>
    <xdr:sp macro="" textlink="">
      <xdr:nvSpPr>
        <xdr:cNvPr id="699" name="公債費該当値テキスト"/>
        <xdr:cNvSpPr txBox="1"/>
      </xdr:nvSpPr>
      <xdr:spPr>
        <a:xfrm>
          <a:off x="16370300" y="16400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106387</xdr:rowOff>
    </xdr:from>
    <xdr:to>
      <xdr:col>81</xdr:col>
      <xdr:colOff>101600</xdr:colOff>
      <xdr:row>96</xdr:row>
      <xdr:rowOff>36537</xdr:rowOff>
    </xdr:to>
    <xdr:sp macro="" textlink="">
      <xdr:nvSpPr>
        <xdr:cNvPr id="700" name="楕円 699"/>
        <xdr:cNvSpPr/>
      </xdr:nvSpPr>
      <xdr:spPr>
        <a:xfrm>
          <a:off x="15430500" y="1639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27664</xdr:rowOff>
    </xdr:from>
    <xdr:ext cx="534377" cy="259045"/>
    <xdr:sp macro="" textlink="">
      <xdr:nvSpPr>
        <xdr:cNvPr id="701" name="テキスト ボックス 700"/>
        <xdr:cNvSpPr txBox="1"/>
      </xdr:nvSpPr>
      <xdr:spPr>
        <a:xfrm>
          <a:off x="15214111" y="16486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102845</xdr:rowOff>
    </xdr:from>
    <xdr:to>
      <xdr:col>76</xdr:col>
      <xdr:colOff>165100</xdr:colOff>
      <xdr:row>96</xdr:row>
      <xdr:rowOff>32995</xdr:rowOff>
    </xdr:to>
    <xdr:sp macro="" textlink="">
      <xdr:nvSpPr>
        <xdr:cNvPr id="702" name="楕円 701"/>
        <xdr:cNvSpPr/>
      </xdr:nvSpPr>
      <xdr:spPr>
        <a:xfrm>
          <a:off x="14541500" y="1639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24122</xdr:rowOff>
    </xdr:from>
    <xdr:ext cx="534377" cy="259045"/>
    <xdr:sp macro="" textlink="">
      <xdr:nvSpPr>
        <xdr:cNvPr id="703" name="テキスト ボックス 702"/>
        <xdr:cNvSpPr txBox="1"/>
      </xdr:nvSpPr>
      <xdr:spPr>
        <a:xfrm>
          <a:off x="14325111" y="16483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88100</xdr:rowOff>
    </xdr:from>
    <xdr:to>
      <xdr:col>72</xdr:col>
      <xdr:colOff>38100</xdr:colOff>
      <xdr:row>96</xdr:row>
      <xdr:rowOff>18250</xdr:rowOff>
    </xdr:to>
    <xdr:sp macro="" textlink="">
      <xdr:nvSpPr>
        <xdr:cNvPr id="704" name="楕円 703"/>
        <xdr:cNvSpPr/>
      </xdr:nvSpPr>
      <xdr:spPr>
        <a:xfrm>
          <a:off x="13652500" y="1637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9377</xdr:rowOff>
    </xdr:from>
    <xdr:ext cx="534377" cy="259045"/>
    <xdr:sp macro="" textlink="">
      <xdr:nvSpPr>
        <xdr:cNvPr id="705" name="テキスト ボックス 704"/>
        <xdr:cNvSpPr txBox="1"/>
      </xdr:nvSpPr>
      <xdr:spPr>
        <a:xfrm>
          <a:off x="13436111" y="1646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104673</xdr:rowOff>
    </xdr:from>
    <xdr:to>
      <xdr:col>67</xdr:col>
      <xdr:colOff>101600</xdr:colOff>
      <xdr:row>96</xdr:row>
      <xdr:rowOff>34823</xdr:rowOff>
    </xdr:to>
    <xdr:sp macro="" textlink="">
      <xdr:nvSpPr>
        <xdr:cNvPr id="706" name="楕円 705"/>
        <xdr:cNvSpPr/>
      </xdr:nvSpPr>
      <xdr:spPr>
        <a:xfrm>
          <a:off x="12763500" y="16392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25950</xdr:rowOff>
    </xdr:from>
    <xdr:ext cx="534377" cy="259045"/>
    <xdr:sp macro="" textlink="">
      <xdr:nvSpPr>
        <xdr:cNvPr id="707" name="テキスト ボックス 706"/>
        <xdr:cNvSpPr txBox="1"/>
      </xdr:nvSpPr>
      <xdr:spPr>
        <a:xfrm>
          <a:off x="12547111" y="1648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衛生費については、ごみ処理施設の延命化に伴う費用の増加等により、類似団体平均と比べると高い数値となっている。</a:t>
          </a:r>
        </a:p>
        <a:p>
          <a:r>
            <a:rPr kumimoji="1" lang="ja-JP" altLang="en-US" sz="1300">
              <a:latin typeface="ＭＳ Ｐゴシック" panose="020B0600070205080204" pitchFamily="50" charset="-128"/>
              <a:ea typeface="ＭＳ Ｐゴシック" panose="020B0600070205080204" pitchFamily="50" charset="-128"/>
            </a:rPr>
            <a:t>　商工費については、国の河川事業に伴う建物の移設工事の影響により、前年度と比較して増加している。</a:t>
          </a:r>
        </a:p>
        <a:p>
          <a:r>
            <a:rPr kumimoji="1" lang="ja-JP" altLang="en-US" sz="1300">
              <a:latin typeface="ＭＳ Ｐゴシック" panose="020B0600070205080204" pitchFamily="50" charset="-128"/>
              <a:ea typeface="ＭＳ Ｐゴシック" panose="020B0600070205080204" pitchFamily="50" charset="-128"/>
            </a:rPr>
            <a:t>　土木費については、一部の市営住宅建替え工事が完了し、前年度と比較し減少したが、除排雪経費の影響により類似団体平均よりも高い数値となっている。</a:t>
          </a:r>
        </a:p>
        <a:p>
          <a:r>
            <a:rPr kumimoji="1" lang="ja-JP" altLang="en-US" sz="1300">
              <a:latin typeface="ＭＳ Ｐゴシック" panose="020B0600070205080204" pitchFamily="50" charset="-128"/>
              <a:ea typeface="ＭＳ Ｐゴシック" panose="020B0600070205080204" pitchFamily="50" charset="-128"/>
            </a:rPr>
            <a:t>　消防費については、消防通信指令システム共同整備に係る費用の増加等により、前年度と比較して増加している。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財政調整基金は、病院事業会計の資金不足に対応した長期貸付金や除排雪事業の財源として取り崩したことにより残高は減少傾向にあったが、取崩額の抑制や実質収支額の増加、遊休市有地の売却益の積立等に伴い残高が増加し、数値が改善している。</a:t>
          </a:r>
        </a:p>
        <a:p>
          <a:r>
            <a:rPr kumimoji="1" lang="ja-JP" altLang="en-US" sz="1100">
              <a:latin typeface="ＭＳ ゴシック" pitchFamily="49" charset="-128"/>
              <a:ea typeface="ＭＳ ゴシック" pitchFamily="49" charset="-128"/>
            </a:rPr>
            <a:t>　引き続き事務事業の見直し等により経費の削減を図り、健全な財政運営に努める。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年度から令和元年度は病院事業会計が赤字となっていたが、令和元年</a:t>
          </a:r>
          <a:r>
            <a:rPr kumimoji="1" lang="en-US" altLang="ja-JP" sz="1400">
              <a:latin typeface="ＭＳ ゴシック" pitchFamily="49" charset="-128"/>
              <a:ea typeface="ＭＳ ゴシック" pitchFamily="49" charset="-128"/>
            </a:rPr>
            <a:t>8</a:t>
          </a:r>
          <a:r>
            <a:rPr kumimoji="1" lang="ja-JP" altLang="en-US" sz="1400">
              <a:latin typeface="ＭＳ ゴシック" pitchFamily="49" charset="-128"/>
              <a:ea typeface="ＭＳ ゴシック" pitchFamily="49" charset="-128"/>
            </a:rPr>
            <a:t>月に「江別市立病院の役割とあり方を検討する委員会」を設置し、令和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年度から令和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年度までを集中改革期間と位置づけ、組織体制の見直しや経営改善策を着実に実行して経営健全化を図ることにより、令和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年度以降は赤字を脱した。</a:t>
          </a:r>
        </a:p>
        <a:p>
          <a:r>
            <a:rPr kumimoji="1" lang="ja-JP" altLang="en-US" sz="1400">
              <a:latin typeface="ＭＳ ゴシック" pitchFamily="49" charset="-128"/>
              <a:ea typeface="ＭＳ ゴシック" pitchFamily="49" charset="-128"/>
            </a:rPr>
            <a:t>　また、他の会計は黒字であるため、連結実質赤字比率は「なし」となっている。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一般会計と公営企業会計の元利償還金が主であるが、除雪車両及び消防車両更新等に係る起債や臨時財政対策債の償還終了により数値は改善した。</a:t>
          </a:r>
        </a:p>
        <a:p>
          <a:r>
            <a:rPr kumimoji="1" lang="ja-JP" altLang="en-US" sz="1400">
              <a:latin typeface="ＭＳ ゴシック" pitchFamily="49" charset="-128"/>
              <a:ea typeface="ＭＳ ゴシック" pitchFamily="49" charset="-128"/>
            </a:rPr>
            <a:t>　中心市街地の活性化事業等の完了に伴い起債額が減少傾向にあったが、今後老朽化の進む公共施設の改修や本庁舎の建替え等により、起債額が増加する見込みとなっている。</a:t>
          </a:r>
        </a:p>
        <a:p>
          <a:r>
            <a:rPr kumimoji="1" lang="ja-JP" altLang="en-US" sz="1400">
              <a:latin typeface="ＭＳ ゴシック" pitchFamily="49" charset="-128"/>
              <a:ea typeface="ＭＳ ゴシック" pitchFamily="49" charset="-128"/>
            </a:rPr>
            <a:t>　引き続き基準財政需要額に算入されない起債が過大とならないよう留意するなど、計画的な起債と償還計画を引き続き実施することで、健全な財政運営に努める。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満期一括償還地方債の借入はしていない。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地方債残高や債務負担支出予定額等の将来負担額は減少傾向にあるが、退職手当負担見込額の増加や充当可能基金の減少により将来負担比率の分子の数値は前年度と比較して微増となった。</a:t>
          </a:r>
        </a:p>
        <a:p>
          <a:r>
            <a:rPr kumimoji="1" lang="ja-JP" altLang="en-US" sz="1400">
              <a:latin typeface="ＭＳ ゴシック" pitchFamily="49" charset="-128"/>
              <a:ea typeface="ＭＳ ゴシック" pitchFamily="49" charset="-128"/>
            </a:rPr>
            <a:t>　中心市街地の活性化事業等の完了に伴い起債額が減少していたが、今後、老朽化の進む公共施設の改修や本庁舎の建替え等により、起債額が増加する見込みとなっており、計画的な起債と基金残高の確保によって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北海道江別市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心市街地の活性化事業や学校施設の耐震化・改築等の計画済大型事業の実施、病院事業会計の資金不足に対応した長期貸付金に加え、扶助費等の経常経費が増加傾向にあるなどして、基金残高は減少傾向にあったが、大型事業の完了や病院事業会計の経営改善等により取崩しが抑制されたことに加え、遊休市有地の売却を進めたことから、増加傾向に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歳入確保の取組とあわせ、事業の見直しや予算編成時における管理可能経費の削減目標の設定など歳出削減に引き続き取り組み、基金残高の確保に努める。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・庁舎整備基金：庁舎整備に必要な経費の確保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・廃棄物処理施設整備基金：廃棄物処理施設の施設及び設備の整備及び維持補修に必要な経費の確保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・ふるさとふれあい推進基金：地域の活性化及び地域づくりの推進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・社会福祉振興基金：社会福祉に関する事業の振興</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・公共公益施設整備基金：秩序ある都市づくりの推進又は公共施設及び公益施設の整備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・庁舎整備基金：土地売払収入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百万円の積み立て等により増加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・ふるさとふれあい推進基金：国の河川事業に伴う建物の移転工事のための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百万円の取り崩し等により減少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・公共公益施設整備基金：土地売払収入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百万円の積み立て等により増加</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遊休市有地の売却等による積み立てに努めるほか、寄附金については寄附者の意向に合わせて各基金へ積み立て、残高の確保に努めつつ事業に活用する。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百万円及び遊休市有地売却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百万円の積み立て等により増加。</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歳入確保・歳出削減に引き続き取り組み残高の確保に努め、大型事業や災害対応などの事業費の年度間調整に備える。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・臨財債償還基金費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百万円の積み立てにより増加。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百万円の取り崩しにより減少。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遊休市有地の売却による積み立てに努め、公債費の年度間調整に活用する。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北海道江別市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118,055
116,960
187.38
57,723,900
56,219,272
1,382,072
28,199,510
35,697,981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昨年度と比較して</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ポイント増加し、依然として類似団体を大きく上回っている。</a:t>
          </a:r>
        </a:p>
        <a:p>
          <a:r>
            <a:rPr kumimoji="1" lang="ja-JP" altLang="en-US" sz="1100">
              <a:latin typeface="ＭＳ Ｐゴシック" panose="020B0600070205080204" pitchFamily="50" charset="-128"/>
              <a:ea typeface="ＭＳ Ｐゴシック" panose="020B0600070205080204" pitchFamily="50" charset="-128"/>
            </a:rPr>
            <a:t>　主に道路や橋りょうの財務書類上の耐用年数が実際の使用年数よりも低めに設定されていることにより高い水準となっているが、個別施設計画策定によって公共施設等の配置適正化を図り、老朽化した公共施設等の集約化・複合化や除却について検討する。</a:t>
          </a:r>
        </a:p>
      </xdr:txBody>
    </xdr:sp>
    <xdr:clientData/>
  </xdr:twoCellAnchor>
  <xdr:oneCellAnchor>
    <xdr:from>
      <xdr:col>4</xdr:col>
      <xdr:colOff>174625</xdr:colOff>
      <xdr:row>23</xdr:row>
      <xdr:rowOff>47625</xdr:rowOff>
    </xdr:from>
    <xdr:ext cx="349839" cy="225703"/>
    <xdr:sp macro="" textlink="">
      <xdr:nvSpPr>
        <xdr:cNvPr id="55" name="テキスト ボックス 54"/>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9" name="テキスト ボックス 58"/>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1" name="直線コネクタ 70"/>
        <xdr:cNvCxnSpPr/>
      </xdr:nvCxnSpPr>
      <xdr:spPr>
        <a:xfrm flipV="1">
          <a:off x="4206240" y="5154295"/>
          <a:ext cx="1270" cy="1232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2" name="有形固定資産減価償却率最小値テキスト"/>
        <xdr:cNvSpPr txBox="1"/>
      </xdr:nvSpPr>
      <xdr:spPr>
        <a:xfrm>
          <a:off x="4258945" y="6390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3" name="直線コネクタ 72"/>
        <xdr:cNvCxnSpPr/>
      </xdr:nvCxnSpPr>
      <xdr:spPr>
        <a:xfrm>
          <a:off x="4119245" y="638704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4" name="有形固定資産減価償却率最大値テキスト"/>
        <xdr:cNvSpPr txBox="1"/>
      </xdr:nvSpPr>
      <xdr:spPr>
        <a:xfrm>
          <a:off x="4258945" y="493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5" name="直線コネクタ 74"/>
        <xdr:cNvCxnSpPr/>
      </xdr:nvCxnSpPr>
      <xdr:spPr>
        <a:xfrm>
          <a:off x="4119245" y="515429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120667</xdr:rowOff>
    </xdr:from>
    <xdr:ext cx="405111" cy="259045"/>
    <xdr:sp macro="" textlink="">
      <xdr:nvSpPr>
        <xdr:cNvPr id="76" name="有形固定資産減価償却率平均値テキスト"/>
        <xdr:cNvSpPr txBox="1"/>
      </xdr:nvSpPr>
      <xdr:spPr>
        <a:xfrm>
          <a:off x="4258945" y="5584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7" name="フローチャート: 判断 76"/>
        <xdr:cNvSpPr/>
      </xdr:nvSpPr>
      <xdr:spPr>
        <a:xfrm>
          <a:off x="4157345" y="5728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78" name="フローチャート: 判断 77"/>
        <xdr:cNvSpPr/>
      </xdr:nvSpPr>
      <xdr:spPr>
        <a:xfrm>
          <a:off x="3537585" y="5707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9" name="フローチャート: 判断 78"/>
        <xdr:cNvSpPr/>
      </xdr:nvSpPr>
      <xdr:spPr>
        <a:xfrm>
          <a:off x="2867025" y="5653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0" name="フローチャート: 判断 79"/>
        <xdr:cNvSpPr/>
      </xdr:nvSpPr>
      <xdr:spPr>
        <a:xfrm>
          <a:off x="2196465" y="56284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81" name="フローチャート: 判断 80"/>
        <xdr:cNvSpPr/>
      </xdr:nvSpPr>
      <xdr:spPr>
        <a:xfrm>
          <a:off x="1525905" y="5624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126788</xdr:rowOff>
    </xdr:from>
    <xdr:to>
      <xdr:col>23</xdr:col>
      <xdr:colOff>136525</xdr:colOff>
      <xdr:row>33</xdr:row>
      <xdr:rowOff>56938</xdr:rowOff>
    </xdr:to>
    <xdr:sp macro="" textlink="">
      <xdr:nvSpPr>
        <xdr:cNvPr id="87" name="楕円 86"/>
        <xdr:cNvSpPr/>
      </xdr:nvSpPr>
      <xdr:spPr>
        <a:xfrm>
          <a:off x="4157345" y="62608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41715</xdr:rowOff>
    </xdr:from>
    <xdr:ext cx="405111" cy="259045"/>
    <xdr:sp macro="" textlink="">
      <xdr:nvSpPr>
        <xdr:cNvPr id="88" name="有形固定資産減価償却率該当値テキスト"/>
        <xdr:cNvSpPr txBox="1"/>
      </xdr:nvSpPr>
      <xdr:spPr>
        <a:xfrm>
          <a:off x="4258945" y="617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119592</xdr:rowOff>
    </xdr:from>
    <xdr:to>
      <xdr:col>19</xdr:col>
      <xdr:colOff>187325</xdr:colOff>
      <xdr:row>33</xdr:row>
      <xdr:rowOff>49742</xdr:rowOff>
    </xdr:to>
    <xdr:sp macro="" textlink="">
      <xdr:nvSpPr>
        <xdr:cNvPr id="89" name="楕円 88"/>
        <xdr:cNvSpPr/>
      </xdr:nvSpPr>
      <xdr:spPr>
        <a:xfrm>
          <a:off x="3537585" y="62536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170392</xdr:rowOff>
    </xdr:from>
    <xdr:to>
      <xdr:col>23</xdr:col>
      <xdr:colOff>85725</xdr:colOff>
      <xdr:row>33</xdr:row>
      <xdr:rowOff>6138</xdr:rowOff>
    </xdr:to>
    <xdr:cxnSp macro="">
      <xdr:nvCxnSpPr>
        <xdr:cNvPr id="90" name="直線コネクタ 89"/>
        <xdr:cNvCxnSpPr/>
      </xdr:nvCxnSpPr>
      <xdr:spPr>
        <a:xfrm>
          <a:off x="3588385" y="6304492"/>
          <a:ext cx="619760" cy="3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126788</xdr:rowOff>
    </xdr:from>
    <xdr:to>
      <xdr:col>15</xdr:col>
      <xdr:colOff>187325</xdr:colOff>
      <xdr:row>33</xdr:row>
      <xdr:rowOff>56938</xdr:rowOff>
    </xdr:to>
    <xdr:sp macro="" textlink="">
      <xdr:nvSpPr>
        <xdr:cNvPr id="91" name="楕円 90"/>
        <xdr:cNvSpPr/>
      </xdr:nvSpPr>
      <xdr:spPr>
        <a:xfrm>
          <a:off x="2867025" y="62608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170392</xdr:rowOff>
    </xdr:from>
    <xdr:to>
      <xdr:col>19</xdr:col>
      <xdr:colOff>136525</xdr:colOff>
      <xdr:row>33</xdr:row>
      <xdr:rowOff>6138</xdr:rowOff>
    </xdr:to>
    <xdr:cxnSp macro="">
      <xdr:nvCxnSpPr>
        <xdr:cNvPr id="92" name="直線コネクタ 91"/>
        <xdr:cNvCxnSpPr/>
      </xdr:nvCxnSpPr>
      <xdr:spPr>
        <a:xfrm flipV="1">
          <a:off x="2917825" y="6304492"/>
          <a:ext cx="670560" cy="3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130387</xdr:rowOff>
    </xdr:from>
    <xdr:to>
      <xdr:col>11</xdr:col>
      <xdr:colOff>187325</xdr:colOff>
      <xdr:row>33</xdr:row>
      <xdr:rowOff>60537</xdr:rowOff>
    </xdr:to>
    <xdr:sp macro="" textlink="">
      <xdr:nvSpPr>
        <xdr:cNvPr id="93" name="楕円 92"/>
        <xdr:cNvSpPr/>
      </xdr:nvSpPr>
      <xdr:spPr>
        <a:xfrm>
          <a:off x="2196465" y="62644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6138</xdr:rowOff>
    </xdr:from>
    <xdr:to>
      <xdr:col>15</xdr:col>
      <xdr:colOff>136525</xdr:colOff>
      <xdr:row>33</xdr:row>
      <xdr:rowOff>9737</xdr:rowOff>
    </xdr:to>
    <xdr:cxnSp macro="">
      <xdr:nvCxnSpPr>
        <xdr:cNvPr id="94" name="直線コネクタ 93"/>
        <xdr:cNvCxnSpPr/>
      </xdr:nvCxnSpPr>
      <xdr:spPr>
        <a:xfrm flipV="1">
          <a:off x="2247265" y="6307878"/>
          <a:ext cx="670560" cy="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115993</xdr:rowOff>
    </xdr:from>
    <xdr:to>
      <xdr:col>7</xdr:col>
      <xdr:colOff>187325</xdr:colOff>
      <xdr:row>33</xdr:row>
      <xdr:rowOff>46143</xdr:rowOff>
    </xdr:to>
    <xdr:sp macro="" textlink="">
      <xdr:nvSpPr>
        <xdr:cNvPr id="95" name="楕円 94"/>
        <xdr:cNvSpPr/>
      </xdr:nvSpPr>
      <xdr:spPr>
        <a:xfrm>
          <a:off x="1525905" y="62500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166793</xdr:rowOff>
    </xdr:from>
    <xdr:to>
      <xdr:col>11</xdr:col>
      <xdr:colOff>136525</xdr:colOff>
      <xdr:row>33</xdr:row>
      <xdr:rowOff>9737</xdr:rowOff>
    </xdr:to>
    <xdr:cxnSp macro="">
      <xdr:nvCxnSpPr>
        <xdr:cNvPr id="96" name="直線コネクタ 95"/>
        <xdr:cNvCxnSpPr/>
      </xdr:nvCxnSpPr>
      <xdr:spPr>
        <a:xfrm>
          <a:off x="1576705" y="6300893"/>
          <a:ext cx="670560" cy="1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macro="" textlink="">
      <xdr:nvSpPr>
        <xdr:cNvPr id="97" name="n_1aveValue有形固定資産減価償却率"/>
        <xdr:cNvSpPr txBox="1"/>
      </xdr:nvSpPr>
      <xdr:spPr>
        <a:xfrm>
          <a:off x="3395989" y="548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98" name="n_2aveValue有形固定資産減価償却率"/>
        <xdr:cNvSpPr txBox="1"/>
      </xdr:nvSpPr>
      <xdr:spPr>
        <a:xfrm>
          <a:off x="2738129" y="543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99" name="n_3aveValue有形固定資産減価償却率"/>
        <xdr:cNvSpPr txBox="1"/>
      </xdr:nvSpPr>
      <xdr:spPr>
        <a:xfrm>
          <a:off x="2067569" y="5407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107967</xdr:rowOff>
    </xdr:from>
    <xdr:ext cx="405111" cy="259045"/>
    <xdr:sp macro="" textlink="">
      <xdr:nvSpPr>
        <xdr:cNvPr id="100" name="n_4aveValue有形固定資産減価償却率"/>
        <xdr:cNvSpPr txBox="1"/>
      </xdr:nvSpPr>
      <xdr:spPr>
        <a:xfrm>
          <a:off x="1397009" y="540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40869</xdr:rowOff>
    </xdr:from>
    <xdr:ext cx="405111" cy="259045"/>
    <xdr:sp macro="" textlink="">
      <xdr:nvSpPr>
        <xdr:cNvPr id="101" name="n_1mainValue有形固定資産減価償却率"/>
        <xdr:cNvSpPr txBox="1"/>
      </xdr:nvSpPr>
      <xdr:spPr>
        <a:xfrm>
          <a:off x="3395989" y="6342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48065</xdr:rowOff>
    </xdr:from>
    <xdr:ext cx="405111" cy="259045"/>
    <xdr:sp macro="" textlink="">
      <xdr:nvSpPr>
        <xdr:cNvPr id="102" name="n_2mainValue有形固定資産減価償却率"/>
        <xdr:cNvSpPr txBox="1"/>
      </xdr:nvSpPr>
      <xdr:spPr>
        <a:xfrm>
          <a:off x="2738129" y="6349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51664</xdr:rowOff>
    </xdr:from>
    <xdr:ext cx="405111" cy="259045"/>
    <xdr:sp macro="" textlink="">
      <xdr:nvSpPr>
        <xdr:cNvPr id="103" name="n_3mainValue有形固定資産減価償却率"/>
        <xdr:cNvSpPr txBox="1"/>
      </xdr:nvSpPr>
      <xdr:spPr>
        <a:xfrm>
          <a:off x="2067569" y="6353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37270</xdr:rowOff>
    </xdr:from>
    <xdr:ext cx="405111" cy="259045"/>
    <xdr:sp macro="" textlink="">
      <xdr:nvSpPr>
        <xdr:cNvPr id="104" name="n_4mainValue有形固定資産減価償却率"/>
        <xdr:cNvSpPr txBox="1"/>
      </xdr:nvSpPr>
      <xdr:spPr>
        <a:xfrm>
          <a:off x="1397009" y="6339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[ 353.6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令和２年度以降、市債残高の減少と充当可能財源である基金の増加に伴い、債務償還比率は減少し、類似団体と比べ低い水準にある。</a:t>
          </a:r>
        </a:p>
        <a:p>
          <a:r>
            <a:rPr kumimoji="1" lang="ja-JP" altLang="en-US" sz="1100">
              <a:latin typeface="ＭＳ Ｐゴシック" panose="020B0600070205080204" pitchFamily="50" charset="-128"/>
              <a:ea typeface="ＭＳ Ｐゴシック" panose="020B0600070205080204" pitchFamily="50" charset="-128"/>
            </a:rPr>
            <a:t>　引き続き適切な償還計画のもとで数値の維持に努める。</a:t>
          </a:r>
        </a:p>
      </xdr:txBody>
    </xdr:sp>
    <xdr:clientData/>
  </xdr:twoCellAnchor>
  <xdr:oneCellAnchor>
    <xdr:from>
      <xdr:col>57</xdr:col>
      <xdr:colOff>111125</xdr:colOff>
      <xdr:row>23</xdr:row>
      <xdr:rowOff>47625</xdr:rowOff>
    </xdr:from>
    <xdr:ext cx="349839" cy="225703"/>
    <xdr:sp macro="" textlink="">
      <xdr:nvSpPr>
        <xdr:cNvPr id="118" name="テキスト ボックス 117"/>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4" name="テキスト ボックス 123"/>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5" name="直線コネクタ 134"/>
        <xdr:cNvCxnSpPr/>
      </xdr:nvCxnSpPr>
      <xdr:spPr>
        <a:xfrm flipV="1">
          <a:off x="13027660" y="5160463"/>
          <a:ext cx="1269" cy="1326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36" name="債務償還比率最小値テキスト"/>
        <xdr:cNvSpPr txBox="1"/>
      </xdr:nvSpPr>
      <xdr:spPr>
        <a:xfrm>
          <a:off x="13080365" y="649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7" name="直線コネクタ 136"/>
        <xdr:cNvCxnSpPr/>
      </xdr:nvCxnSpPr>
      <xdr:spPr>
        <a:xfrm>
          <a:off x="12963525" y="6487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3001</xdr:rowOff>
    </xdr:from>
    <xdr:ext cx="469744" cy="259045"/>
    <xdr:sp macro="" textlink="">
      <xdr:nvSpPr>
        <xdr:cNvPr id="140" name="債務償還比率平均値テキスト"/>
        <xdr:cNvSpPr txBox="1"/>
      </xdr:nvSpPr>
      <xdr:spPr>
        <a:xfrm>
          <a:off x="13080365" y="58018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1" name="フローチャート: 判断 140"/>
        <xdr:cNvSpPr/>
      </xdr:nvSpPr>
      <xdr:spPr>
        <a:xfrm>
          <a:off x="13001625" y="58233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2" name="フローチャート: 判断 141"/>
        <xdr:cNvSpPr/>
      </xdr:nvSpPr>
      <xdr:spPr>
        <a:xfrm>
          <a:off x="12359005" y="5813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3" name="フローチャート: 判断 142"/>
        <xdr:cNvSpPr/>
      </xdr:nvSpPr>
      <xdr:spPr>
        <a:xfrm>
          <a:off x="11688445" y="58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4" name="フローチャート: 判断 143"/>
        <xdr:cNvSpPr/>
      </xdr:nvSpPr>
      <xdr:spPr>
        <a:xfrm>
          <a:off x="11017885" y="5759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5" name="フローチャート: 判断 144"/>
        <xdr:cNvSpPr/>
      </xdr:nvSpPr>
      <xdr:spPr>
        <a:xfrm>
          <a:off x="10347325" y="5994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12355</xdr:rowOff>
    </xdr:from>
    <xdr:to>
      <xdr:col>76</xdr:col>
      <xdr:colOff>73025</xdr:colOff>
      <xdr:row>29</xdr:row>
      <xdr:rowOff>113955</xdr:rowOff>
    </xdr:to>
    <xdr:sp macro="" textlink="">
      <xdr:nvSpPr>
        <xdr:cNvPr id="151" name="楕円 150"/>
        <xdr:cNvSpPr/>
      </xdr:nvSpPr>
      <xdr:spPr>
        <a:xfrm>
          <a:off x="13001625" y="56435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35232</xdr:rowOff>
    </xdr:from>
    <xdr:ext cx="469744" cy="259045"/>
    <xdr:sp macro="" textlink="">
      <xdr:nvSpPr>
        <xdr:cNvPr id="152" name="債務償還比率該当値テキスト"/>
        <xdr:cNvSpPr txBox="1"/>
      </xdr:nvSpPr>
      <xdr:spPr>
        <a:xfrm>
          <a:off x="13080365" y="5498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14051</xdr:rowOff>
    </xdr:from>
    <xdr:to>
      <xdr:col>72</xdr:col>
      <xdr:colOff>123825</xdr:colOff>
      <xdr:row>29</xdr:row>
      <xdr:rowOff>115651</xdr:rowOff>
    </xdr:to>
    <xdr:sp macro="" textlink="">
      <xdr:nvSpPr>
        <xdr:cNvPr id="153" name="楕円 152"/>
        <xdr:cNvSpPr/>
      </xdr:nvSpPr>
      <xdr:spPr>
        <a:xfrm>
          <a:off x="12359005" y="564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63155</xdr:rowOff>
    </xdr:from>
    <xdr:to>
      <xdr:col>76</xdr:col>
      <xdr:colOff>22225</xdr:colOff>
      <xdr:row>29</xdr:row>
      <xdr:rowOff>64851</xdr:rowOff>
    </xdr:to>
    <xdr:cxnSp macro="">
      <xdr:nvCxnSpPr>
        <xdr:cNvPr id="154" name="直線コネクタ 153"/>
        <xdr:cNvCxnSpPr/>
      </xdr:nvCxnSpPr>
      <xdr:spPr>
        <a:xfrm flipV="1">
          <a:off x="12409805" y="5694335"/>
          <a:ext cx="619760" cy="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34562</xdr:rowOff>
    </xdr:from>
    <xdr:to>
      <xdr:col>68</xdr:col>
      <xdr:colOff>123825</xdr:colOff>
      <xdr:row>29</xdr:row>
      <xdr:rowOff>136162</xdr:rowOff>
    </xdr:to>
    <xdr:sp macro="" textlink="">
      <xdr:nvSpPr>
        <xdr:cNvPr id="155" name="楕円 154"/>
        <xdr:cNvSpPr/>
      </xdr:nvSpPr>
      <xdr:spPr>
        <a:xfrm>
          <a:off x="11688445" y="5665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64851</xdr:rowOff>
    </xdr:from>
    <xdr:to>
      <xdr:col>72</xdr:col>
      <xdr:colOff>73025</xdr:colOff>
      <xdr:row>29</xdr:row>
      <xdr:rowOff>85362</xdr:rowOff>
    </xdr:to>
    <xdr:cxnSp macro="">
      <xdr:nvCxnSpPr>
        <xdr:cNvPr id="156" name="直線コネクタ 155"/>
        <xdr:cNvCxnSpPr/>
      </xdr:nvCxnSpPr>
      <xdr:spPr>
        <a:xfrm flipV="1">
          <a:off x="11739245" y="5696031"/>
          <a:ext cx="670560" cy="20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57386</xdr:rowOff>
    </xdr:from>
    <xdr:to>
      <xdr:col>64</xdr:col>
      <xdr:colOff>123825</xdr:colOff>
      <xdr:row>29</xdr:row>
      <xdr:rowOff>158986</xdr:rowOff>
    </xdr:to>
    <xdr:sp macro="" textlink="">
      <xdr:nvSpPr>
        <xdr:cNvPr id="157" name="楕円 156"/>
        <xdr:cNvSpPr/>
      </xdr:nvSpPr>
      <xdr:spPr>
        <a:xfrm>
          <a:off x="11017885" y="5688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85362</xdr:rowOff>
    </xdr:from>
    <xdr:to>
      <xdr:col>68</xdr:col>
      <xdr:colOff>73025</xdr:colOff>
      <xdr:row>29</xdr:row>
      <xdr:rowOff>108186</xdr:rowOff>
    </xdr:to>
    <xdr:cxnSp macro="">
      <xdr:nvCxnSpPr>
        <xdr:cNvPr id="158" name="直線コネクタ 157"/>
        <xdr:cNvCxnSpPr/>
      </xdr:nvCxnSpPr>
      <xdr:spPr>
        <a:xfrm flipV="1">
          <a:off x="11068685" y="5716542"/>
          <a:ext cx="670560" cy="2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127589</xdr:rowOff>
    </xdr:from>
    <xdr:to>
      <xdr:col>60</xdr:col>
      <xdr:colOff>123825</xdr:colOff>
      <xdr:row>31</xdr:row>
      <xdr:rowOff>57739</xdr:rowOff>
    </xdr:to>
    <xdr:sp macro="" textlink="">
      <xdr:nvSpPr>
        <xdr:cNvPr id="159" name="楕円 158"/>
        <xdr:cNvSpPr/>
      </xdr:nvSpPr>
      <xdr:spPr>
        <a:xfrm>
          <a:off x="10347325" y="59264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108186</xdr:rowOff>
    </xdr:from>
    <xdr:to>
      <xdr:col>64</xdr:col>
      <xdr:colOff>73025</xdr:colOff>
      <xdr:row>31</xdr:row>
      <xdr:rowOff>6939</xdr:rowOff>
    </xdr:to>
    <xdr:cxnSp macro="">
      <xdr:nvCxnSpPr>
        <xdr:cNvPr id="160" name="直線コネクタ 159"/>
        <xdr:cNvCxnSpPr/>
      </xdr:nvCxnSpPr>
      <xdr:spPr>
        <a:xfrm flipV="1">
          <a:off x="10398125" y="5739366"/>
          <a:ext cx="670560" cy="234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107586</xdr:rowOff>
    </xdr:from>
    <xdr:ext cx="469744" cy="259045"/>
    <xdr:sp macro="" textlink="">
      <xdr:nvSpPr>
        <xdr:cNvPr id="161" name="n_1aveValue債務償還比率"/>
        <xdr:cNvSpPr txBox="1"/>
      </xdr:nvSpPr>
      <xdr:spPr>
        <a:xfrm>
          <a:off x="12185092"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62" name="n_2aveValue債務償還比率"/>
        <xdr:cNvSpPr txBox="1"/>
      </xdr:nvSpPr>
      <xdr:spPr>
        <a:xfrm>
          <a:off x="11527232" y="5904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63" name="n_3aveValue債務償還比率"/>
        <xdr:cNvSpPr txBox="1"/>
      </xdr:nvSpPr>
      <xdr:spPr>
        <a:xfrm>
          <a:off x="10856672" y="584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121193</xdr:rowOff>
    </xdr:from>
    <xdr:ext cx="469744" cy="259045"/>
    <xdr:sp macro="" textlink="">
      <xdr:nvSpPr>
        <xdr:cNvPr id="164" name="n_4aveValue債務償還比率"/>
        <xdr:cNvSpPr txBox="1"/>
      </xdr:nvSpPr>
      <xdr:spPr>
        <a:xfrm>
          <a:off x="10186112" y="6087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132178</xdr:rowOff>
    </xdr:from>
    <xdr:ext cx="469744" cy="259045"/>
    <xdr:sp macro="" textlink="">
      <xdr:nvSpPr>
        <xdr:cNvPr id="165" name="n_1mainValue債務償還比率"/>
        <xdr:cNvSpPr txBox="1"/>
      </xdr:nvSpPr>
      <xdr:spPr>
        <a:xfrm>
          <a:off x="12185092" y="542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152689</xdr:rowOff>
    </xdr:from>
    <xdr:ext cx="469744" cy="259045"/>
    <xdr:sp macro="" textlink="">
      <xdr:nvSpPr>
        <xdr:cNvPr id="166" name="n_2mainValue債務償還比率"/>
        <xdr:cNvSpPr txBox="1"/>
      </xdr:nvSpPr>
      <xdr:spPr>
        <a:xfrm>
          <a:off x="11527232" y="5448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4063</xdr:rowOff>
    </xdr:from>
    <xdr:ext cx="469744" cy="259045"/>
    <xdr:sp macro="" textlink="">
      <xdr:nvSpPr>
        <xdr:cNvPr id="167" name="n_3mainValue債務償還比率"/>
        <xdr:cNvSpPr txBox="1"/>
      </xdr:nvSpPr>
      <xdr:spPr>
        <a:xfrm>
          <a:off x="10856672" y="5467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74266</xdr:rowOff>
    </xdr:from>
    <xdr:ext cx="469744" cy="259045"/>
    <xdr:sp macro="" textlink="">
      <xdr:nvSpPr>
        <xdr:cNvPr id="168" name="n_4mainValue債務償還比率"/>
        <xdr:cNvSpPr txBox="1"/>
      </xdr:nvSpPr>
      <xdr:spPr>
        <a:xfrm>
          <a:off x="10186112" y="5705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118,055
116,960
187.38
57,723,900
56,219,272
1,382,072
28,199,510
35,697,981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xdr:cNvCxnSpPr/>
      </xdr:nvCxnSpPr>
      <xdr:spPr>
        <a:xfrm flipV="1">
          <a:off x="4086225" y="5723382"/>
          <a:ext cx="0" cy="119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xdr:cNvSpPr txBox="1"/>
      </xdr:nvSpPr>
      <xdr:spPr>
        <a:xfrm>
          <a:off x="4124960" y="692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xdr:cNvCxnSpPr/>
      </xdr:nvCxnSpPr>
      <xdr:spPr>
        <a:xfrm>
          <a:off x="4020820" y="6917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xdr:cNvSpPr txBox="1"/>
      </xdr:nvSpPr>
      <xdr:spPr>
        <a:xfrm>
          <a:off x="4124960" y="5506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xdr:cNvCxnSpPr/>
      </xdr:nvCxnSpPr>
      <xdr:spPr>
        <a:xfrm>
          <a:off x="4020820" y="57233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道路】&#10;有形固定資産減価償却率平均値テキスト"/>
        <xdr:cNvSpPr txBox="1"/>
      </xdr:nvSpPr>
      <xdr:spPr>
        <a:xfrm>
          <a:off x="4124960" y="61839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xdr:cNvSpPr/>
      </xdr:nvSpPr>
      <xdr:spPr>
        <a:xfrm>
          <a:off x="4036060" y="6328664"/>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xdr:cNvSpPr/>
      </xdr:nvSpPr>
      <xdr:spPr>
        <a:xfrm>
          <a:off x="3312160" y="62920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xdr:cNvSpPr/>
      </xdr:nvSpPr>
      <xdr:spPr>
        <a:xfrm>
          <a:off x="2514600" y="62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xdr:cNvSpPr/>
      </xdr:nvSpPr>
      <xdr:spPr>
        <a:xfrm>
          <a:off x="17399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xdr:cNvSpPr/>
      </xdr:nvSpPr>
      <xdr:spPr>
        <a:xfrm>
          <a:off x="965200" y="61907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155702</xdr:rowOff>
    </xdr:from>
    <xdr:to>
      <xdr:col>24</xdr:col>
      <xdr:colOff>114300</xdr:colOff>
      <xdr:row>41</xdr:row>
      <xdr:rowOff>85852</xdr:rowOff>
    </xdr:to>
    <xdr:sp macro="" textlink="">
      <xdr:nvSpPr>
        <xdr:cNvPr id="71" name="楕円 70"/>
        <xdr:cNvSpPr/>
      </xdr:nvSpPr>
      <xdr:spPr>
        <a:xfrm>
          <a:off x="4036060" y="68613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70629</xdr:rowOff>
    </xdr:from>
    <xdr:ext cx="405111" cy="259045"/>
    <xdr:sp macro="" textlink="">
      <xdr:nvSpPr>
        <xdr:cNvPr id="72" name="【道路】&#10;有形固定資産減価償却率該当値テキスト"/>
        <xdr:cNvSpPr txBox="1"/>
      </xdr:nvSpPr>
      <xdr:spPr>
        <a:xfrm>
          <a:off x="4124960" y="6776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155702</xdr:rowOff>
    </xdr:from>
    <xdr:to>
      <xdr:col>20</xdr:col>
      <xdr:colOff>38100</xdr:colOff>
      <xdr:row>41</xdr:row>
      <xdr:rowOff>85852</xdr:rowOff>
    </xdr:to>
    <xdr:sp macro="" textlink="">
      <xdr:nvSpPr>
        <xdr:cNvPr id="73" name="楕円 72"/>
        <xdr:cNvSpPr/>
      </xdr:nvSpPr>
      <xdr:spPr>
        <a:xfrm>
          <a:off x="3312160" y="68613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35052</xdr:rowOff>
    </xdr:from>
    <xdr:to>
      <xdr:col>24</xdr:col>
      <xdr:colOff>63500</xdr:colOff>
      <xdr:row>41</xdr:row>
      <xdr:rowOff>35052</xdr:rowOff>
    </xdr:to>
    <xdr:cxnSp macro="">
      <xdr:nvCxnSpPr>
        <xdr:cNvPr id="74" name="直線コネクタ 73"/>
        <xdr:cNvCxnSpPr/>
      </xdr:nvCxnSpPr>
      <xdr:spPr>
        <a:xfrm>
          <a:off x="3355340" y="6908292"/>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153416</xdr:rowOff>
    </xdr:from>
    <xdr:to>
      <xdr:col>15</xdr:col>
      <xdr:colOff>101600</xdr:colOff>
      <xdr:row>41</xdr:row>
      <xdr:rowOff>83566</xdr:rowOff>
    </xdr:to>
    <xdr:sp macro="" textlink="">
      <xdr:nvSpPr>
        <xdr:cNvPr id="75" name="楕円 74"/>
        <xdr:cNvSpPr/>
      </xdr:nvSpPr>
      <xdr:spPr>
        <a:xfrm>
          <a:off x="2514600" y="68590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32766</xdr:rowOff>
    </xdr:from>
    <xdr:to>
      <xdr:col>19</xdr:col>
      <xdr:colOff>177800</xdr:colOff>
      <xdr:row>41</xdr:row>
      <xdr:rowOff>35052</xdr:rowOff>
    </xdr:to>
    <xdr:cxnSp macro="">
      <xdr:nvCxnSpPr>
        <xdr:cNvPr id="76" name="直線コネクタ 75"/>
        <xdr:cNvCxnSpPr/>
      </xdr:nvCxnSpPr>
      <xdr:spPr>
        <a:xfrm>
          <a:off x="2565400" y="6906006"/>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155702</xdr:rowOff>
    </xdr:from>
    <xdr:to>
      <xdr:col>10</xdr:col>
      <xdr:colOff>165100</xdr:colOff>
      <xdr:row>41</xdr:row>
      <xdr:rowOff>85852</xdr:rowOff>
    </xdr:to>
    <xdr:sp macro="" textlink="">
      <xdr:nvSpPr>
        <xdr:cNvPr id="77" name="楕円 76"/>
        <xdr:cNvSpPr/>
      </xdr:nvSpPr>
      <xdr:spPr>
        <a:xfrm>
          <a:off x="1739900" y="68613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32766</xdr:rowOff>
    </xdr:from>
    <xdr:to>
      <xdr:col>15</xdr:col>
      <xdr:colOff>50800</xdr:colOff>
      <xdr:row>41</xdr:row>
      <xdr:rowOff>35052</xdr:rowOff>
    </xdr:to>
    <xdr:cxnSp macro="">
      <xdr:nvCxnSpPr>
        <xdr:cNvPr id="78" name="直線コネクタ 77"/>
        <xdr:cNvCxnSpPr/>
      </xdr:nvCxnSpPr>
      <xdr:spPr>
        <a:xfrm flipV="1">
          <a:off x="1790700" y="6906006"/>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155702</xdr:rowOff>
    </xdr:from>
    <xdr:to>
      <xdr:col>6</xdr:col>
      <xdr:colOff>38100</xdr:colOff>
      <xdr:row>41</xdr:row>
      <xdr:rowOff>85852</xdr:rowOff>
    </xdr:to>
    <xdr:sp macro="" textlink="">
      <xdr:nvSpPr>
        <xdr:cNvPr id="79" name="楕円 78"/>
        <xdr:cNvSpPr/>
      </xdr:nvSpPr>
      <xdr:spPr>
        <a:xfrm>
          <a:off x="965200" y="68613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35052</xdr:rowOff>
    </xdr:from>
    <xdr:to>
      <xdr:col>10</xdr:col>
      <xdr:colOff>114300</xdr:colOff>
      <xdr:row>41</xdr:row>
      <xdr:rowOff>35052</xdr:rowOff>
    </xdr:to>
    <xdr:cxnSp macro="">
      <xdr:nvCxnSpPr>
        <xdr:cNvPr id="80" name="直線コネクタ 79"/>
        <xdr:cNvCxnSpPr/>
      </xdr:nvCxnSpPr>
      <xdr:spPr>
        <a:xfrm>
          <a:off x="1008380" y="690829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81" name="n_1aveValue【道路】&#10;有形固定資産減価償却率"/>
        <xdr:cNvSpPr txBox="1"/>
      </xdr:nvSpPr>
      <xdr:spPr>
        <a:xfrm>
          <a:off x="317056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82" name="n_2aveValue【道路】&#10;有形固定資産減価償却率"/>
        <xdr:cNvSpPr txBox="1"/>
      </xdr:nvSpPr>
      <xdr:spPr>
        <a:xfrm>
          <a:off x="2385704" y="6026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xdr:cNvSpPr txBox="1"/>
      </xdr:nvSpPr>
      <xdr:spPr>
        <a:xfrm>
          <a:off x="1611004" y="597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102379</xdr:rowOff>
    </xdr:from>
    <xdr:ext cx="405111" cy="259045"/>
    <xdr:sp macro="" textlink="">
      <xdr:nvSpPr>
        <xdr:cNvPr id="84" name="n_4aveValue【道路】&#10;有形固定資産減価償却率"/>
        <xdr:cNvSpPr txBox="1"/>
      </xdr:nvSpPr>
      <xdr:spPr>
        <a:xfrm>
          <a:off x="836304" y="596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76979</xdr:rowOff>
    </xdr:from>
    <xdr:ext cx="405111" cy="259045"/>
    <xdr:sp macro="" textlink="">
      <xdr:nvSpPr>
        <xdr:cNvPr id="85" name="n_1mainValue【道路】&#10;有形固定資産減価償却率"/>
        <xdr:cNvSpPr txBox="1"/>
      </xdr:nvSpPr>
      <xdr:spPr>
        <a:xfrm>
          <a:off x="3170564" y="6950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74693</xdr:rowOff>
    </xdr:from>
    <xdr:ext cx="405111" cy="259045"/>
    <xdr:sp macro="" textlink="">
      <xdr:nvSpPr>
        <xdr:cNvPr id="86" name="n_2mainValue【道路】&#10;有形固定資産減価償却率"/>
        <xdr:cNvSpPr txBox="1"/>
      </xdr:nvSpPr>
      <xdr:spPr>
        <a:xfrm>
          <a:off x="2385704" y="694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76979</xdr:rowOff>
    </xdr:from>
    <xdr:ext cx="405111" cy="259045"/>
    <xdr:sp macro="" textlink="">
      <xdr:nvSpPr>
        <xdr:cNvPr id="87" name="n_3mainValue【道路】&#10;有形固定資産減価償却率"/>
        <xdr:cNvSpPr txBox="1"/>
      </xdr:nvSpPr>
      <xdr:spPr>
        <a:xfrm>
          <a:off x="1611004" y="6950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76979</xdr:rowOff>
    </xdr:from>
    <xdr:ext cx="405111" cy="259045"/>
    <xdr:sp macro="" textlink="">
      <xdr:nvSpPr>
        <xdr:cNvPr id="88" name="n_4mainValue【道路】&#10;有形固定資産減価償却率"/>
        <xdr:cNvSpPr txBox="1"/>
      </xdr:nvSpPr>
      <xdr:spPr>
        <a:xfrm>
          <a:off x="836304" y="6950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xdr:cNvCxnSpPr/>
      </xdr:nvCxnSpPr>
      <xdr:spPr>
        <a:xfrm flipV="1">
          <a:off x="9219565" y="5693207"/>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xdr:cNvSpPr txBox="1"/>
      </xdr:nvSpPr>
      <xdr:spPr>
        <a:xfrm>
          <a:off x="9258300" y="6981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xdr:cNvCxnSpPr/>
      </xdr:nvCxnSpPr>
      <xdr:spPr>
        <a:xfrm>
          <a:off x="9154160" y="6977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xdr:cNvSpPr txBox="1"/>
      </xdr:nvSpPr>
      <xdr:spPr>
        <a:xfrm>
          <a:off x="9258300" y="547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xdr:cNvCxnSpPr/>
      </xdr:nvCxnSpPr>
      <xdr:spPr>
        <a:xfrm>
          <a:off x="9154160" y="5693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56101</xdr:rowOff>
    </xdr:from>
    <xdr:ext cx="469744" cy="259045"/>
    <xdr:sp macro="" textlink="">
      <xdr:nvSpPr>
        <xdr:cNvPr id="117" name="【道路】&#10;一人当たり延長平均値テキスト"/>
        <xdr:cNvSpPr txBox="1"/>
      </xdr:nvSpPr>
      <xdr:spPr>
        <a:xfrm>
          <a:off x="9258300" y="65940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xdr:cNvSpPr/>
      </xdr:nvSpPr>
      <xdr:spPr>
        <a:xfrm>
          <a:off x="9192260" y="66156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xdr:cNvSpPr/>
      </xdr:nvSpPr>
      <xdr:spPr>
        <a:xfrm>
          <a:off x="8445500" y="6622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xdr:cNvSpPr/>
      </xdr:nvSpPr>
      <xdr:spPr>
        <a:xfrm>
          <a:off x="7670800" y="66291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xdr:cNvSpPr/>
      </xdr:nvSpPr>
      <xdr:spPr>
        <a:xfrm>
          <a:off x="6873240" y="66241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xdr:cNvSpPr/>
      </xdr:nvSpPr>
      <xdr:spPr>
        <a:xfrm>
          <a:off x="6098540" y="6605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939</xdr:rowOff>
    </xdr:from>
    <xdr:to>
      <xdr:col>55</xdr:col>
      <xdr:colOff>50800</xdr:colOff>
      <xdr:row>39</xdr:row>
      <xdr:rowOff>102539</xdr:rowOff>
    </xdr:to>
    <xdr:sp macro="" textlink="">
      <xdr:nvSpPr>
        <xdr:cNvPr id="128" name="楕円 127"/>
        <xdr:cNvSpPr/>
      </xdr:nvSpPr>
      <xdr:spPr>
        <a:xfrm>
          <a:off x="9192260" y="65388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23816</xdr:rowOff>
    </xdr:from>
    <xdr:ext cx="469744" cy="259045"/>
    <xdr:sp macro="" textlink="">
      <xdr:nvSpPr>
        <xdr:cNvPr id="129" name="【道路】&#10;一人当たり延長該当値テキスト"/>
        <xdr:cNvSpPr txBox="1"/>
      </xdr:nvSpPr>
      <xdr:spPr>
        <a:xfrm>
          <a:off x="9258300" y="6394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4979</xdr:rowOff>
    </xdr:from>
    <xdr:to>
      <xdr:col>50</xdr:col>
      <xdr:colOff>165100</xdr:colOff>
      <xdr:row>39</xdr:row>
      <xdr:rowOff>106579</xdr:rowOff>
    </xdr:to>
    <xdr:sp macro="" textlink="">
      <xdr:nvSpPr>
        <xdr:cNvPr id="130" name="楕円 129"/>
        <xdr:cNvSpPr/>
      </xdr:nvSpPr>
      <xdr:spPr>
        <a:xfrm>
          <a:off x="8445500" y="65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51739</xdr:rowOff>
    </xdr:from>
    <xdr:to>
      <xdr:col>55</xdr:col>
      <xdr:colOff>0</xdr:colOff>
      <xdr:row>39</xdr:row>
      <xdr:rowOff>55779</xdr:rowOff>
    </xdr:to>
    <xdr:cxnSp macro="">
      <xdr:nvCxnSpPr>
        <xdr:cNvPr id="131" name="直線コネクタ 130"/>
        <xdr:cNvCxnSpPr/>
      </xdr:nvCxnSpPr>
      <xdr:spPr>
        <a:xfrm flipV="1">
          <a:off x="8496300" y="6589699"/>
          <a:ext cx="723900" cy="4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9398</xdr:rowOff>
    </xdr:from>
    <xdr:to>
      <xdr:col>46</xdr:col>
      <xdr:colOff>38100</xdr:colOff>
      <xdr:row>39</xdr:row>
      <xdr:rowOff>110998</xdr:rowOff>
    </xdr:to>
    <xdr:sp macro="" textlink="">
      <xdr:nvSpPr>
        <xdr:cNvPr id="132" name="楕円 131"/>
        <xdr:cNvSpPr/>
      </xdr:nvSpPr>
      <xdr:spPr>
        <a:xfrm>
          <a:off x="7670800" y="65473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55779</xdr:rowOff>
    </xdr:from>
    <xdr:to>
      <xdr:col>50</xdr:col>
      <xdr:colOff>114300</xdr:colOff>
      <xdr:row>39</xdr:row>
      <xdr:rowOff>60198</xdr:rowOff>
    </xdr:to>
    <xdr:cxnSp macro="">
      <xdr:nvCxnSpPr>
        <xdr:cNvPr id="133" name="直線コネクタ 132"/>
        <xdr:cNvCxnSpPr/>
      </xdr:nvCxnSpPr>
      <xdr:spPr>
        <a:xfrm flipV="1">
          <a:off x="7713980" y="6593739"/>
          <a:ext cx="782320" cy="4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11608</xdr:rowOff>
    </xdr:from>
    <xdr:to>
      <xdr:col>41</xdr:col>
      <xdr:colOff>101600</xdr:colOff>
      <xdr:row>39</xdr:row>
      <xdr:rowOff>113208</xdr:rowOff>
    </xdr:to>
    <xdr:sp macro="" textlink="">
      <xdr:nvSpPr>
        <xdr:cNvPr id="134" name="楕円 133"/>
        <xdr:cNvSpPr/>
      </xdr:nvSpPr>
      <xdr:spPr>
        <a:xfrm>
          <a:off x="6873240" y="65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60198</xdr:rowOff>
    </xdr:from>
    <xdr:to>
      <xdr:col>45</xdr:col>
      <xdr:colOff>177800</xdr:colOff>
      <xdr:row>39</xdr:row>
      <xdr:rowOff>62408</xdr:rowOff>
    </xdr:to>
    <xdr:cxnSp macro="">
      <xdr:nvCxnSpPr>
        <xdr:cNvPr id="135" name="直線コネクタ 134"/>
        <xdr:cNvCxnSpPr/>
      </xdr:nvCxnSpPr>
      <xdr:spPr>
        <a:xfrm flipV="1">
          <a:off x="6924040" y="6598158"/>
          <a:ext cx="78994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12217</xdr:rowOff>
    </xdr:from>
    <xdr:to>
      <xdr:col>36</xdr:col>
      <xdr:colOff>165100</xdr:colOff>
      <xdr:row>39</xdr:row>
      <xdr:rowOff>113817</xdr:rowOff>
    </xdr:to>
    <xdr:sp macro="" textlink="">
      <xdr:nvSpPr>
        <xdr:cNvPr id="136" name="楕円 135"/>
        <xdr:cNvSpPr/>
      </xdr:nvSpPr>
      <xdr:spPr>
        <a:xfrm>
          <a:off x="6098540" y="6550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62408</xdr:rowOff>
    </xdr:from>
    <xdr:to>
      <xdr:col>41</xdr:col>
      <xdr:colOff>50800</xdr:colOff>
      <xdr:row>39</xdr:row>
      <xdr:rowOff>63017</xdr:rowOff>
    </xdr:to>
    <xdr:cxnSp macro="">
      <xdr:nvCxnSpPr>
        <xdr:cNvPr id="137" name="直線コネクタ 136"/>
        <xdr:cNvCxnSpPr/>
      </xdr:nvCxnSpPr>
      <xdr:spPr>
        <a:xfrm flipV="1">
          <a:off x="6149340" y="6600368"/>
          <a:ext cx="7747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6037</xdr:rowOff>
    </xdr:from>
    <xdr:ext cx="469744" cy="259045"/>
    <xdr:sp macro="" textlink="">
      <xdr:nvSpPr>
        <xdr:cNvPr id="138" name="n_1aveValue【道路】&#10;一人当たり延長"/>
        <xdr:cNvSpPr txBox="1"/>
      </xdr:nvSpPr>
      <xdr:spPr>
        <a:xfrm>
          <a:off x="8271587" y="6711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12514</xdr:rowOff>
    </xdr:from>
    <xdr:ext cx="469744" cy="259045"/>
    <xdr:sp macro="" textlink="">
      <xdr:nvSpPr>
        <xdr:cNvPr id="139" name="n_2aveValue【道路】&#10;一人当たり延長"/>
        <xdr:cNvSpPr txBox="1"/>
      </xdr:nvSpPr>
      <xdr:spPr>
        <a:xfrm>
          <a:off x="7509587" y="6718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7485</xdr:rowOff>
    </xdr:from>
    <xdr:ext cx="469744" cy="259045"/>
    <xdr:sp macro="" textlink="">
      <xdr:nvSpPr>
        <xdr:cNvPr id="140" name="n_3aveValue【道路】&#10;一人当たり延長"/>
        <xdr:cNvSpPr txBox="1"/>
      </xdr:nvSpPr>
      <xdr:spPr>
        <a:xfrm>
          <a:off x="6712027" y="6713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160494</xdr:rowOff>
    </xdr:from>
    <xdr:ext cx="469744" cy="259045"/>
    <xdr:sp macro="" textlink="">
      <xdr:nvSpPr>
        <xdr:cNvPr id="141" name="n_4aveValue【道路】&#10;一人当たり延長"/>
        <xdr:cNvSpPr txBox="1"/>
      </xdr:nvSpPr>
      <xdr:spPr>
        <a:xfrm>
          <a:off x="5937327" y="6698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123105</xdr:rowOff>
    </xdr:from>
    <xdr:ext cx="469744" cy="259045"/>
    <xdr:sp macro="" textlink="">
      <xdr:nvSpPr>
        <xdr:cNvPr id="142" name="n_1mainValue【道路】&#10;一人当たり延長"/>
        <xdr:cNvSpPr txBox="1"/>
      </xdr:nvSpPr>
      <xdr:spPr>
        <a:xfrm>
          <a:off x="8271587" y="6325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127525</xdr:rowOff>
    </xdr:from>
    <xdr:ext cx="469744" cy="259045"/>
    <xdr:sp macro="" textlink="">
      <xdr:nvSpPr>
        <xdr:cNvPr id="143" name="n_2mainValue【道路】&#10;一人当たり延長"/>
        <xdr:cNvSpPr txBox="1"/>
      </xdr:nvSpPr>
      <xdr:spPr>
        <a:xfrm>
          <a:off x="7509587" y="633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129735</xdr:rowOff>
    </xdr:from>
    <xdr:ext cx="469744" cy="259045"/>
    <xdr:sp macro="" textlink="">
      <xdr:nvSpPr>
        <xdr:cNvPr id="144" name="n_3mainValue【道路】&#10;一人当たり延長"/>
        <xdr:cNvSpPr txBox="1"/>
      </xdr:nvSpPr>
      <xdr:spPr>
        <a:xfrm>
          <a:off x="6712027" y="633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130344</xdr:rowOff>
    </xdr:from>
    <xdr:ext cx="469744" cy="259045"/>
    <xdr:sp macro="" textlink="">
      <xdr:nvSpPr>
        <xdr:cNvPr id="145" name="n_4mainValue【道路】&#10;一人当たり延長"/>
        <xdr:cNvSpPr txBox="1"/>
      </xdr:nvSpPr>
      <xdr:spPr>
        <a:xfrm>
          <a:off x="5937327" y="6333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xdr:cNvCxnSpPr/>
      </xdr:nvCxnSpPr>
      <xdr:spPr>
        <a:xfrm flipV="1">
          <a:off x="4086225" y="932878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xdr:cNvSpPr txBox="1"/>
      </xdr:nvSpPr>
      <xdr:spPr>
        <a:xfrm>
          <a:off x="4124960"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xdr:cNvCxnSpPr/>
      </xdr:nvCxnSpPr>
      <xdr:spPr>
        <a:xfrm>
          <a:off x="4020820" y="10736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xdr:cNvSpPr txBox="1"/>
      </xdr:nvSpPr>
      <xdr:spPr>
        <a:xfrm>
          <a:off x="4124960" y="9107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xdr:cNvCxnSpPr/>
      </xdr:nvCxnSpPr>
      <xdr:spPr>
        <a:xfrm>
          <a:off x="4020820" y="9328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xdr:cNvSpPr txBox="1"/>
      </xdr:nvSpPr>
      <xdr:spPr>
        <a:xfrm>
          <a:off x="412496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xdr:cNvSpPr/>
      </xdr:nvSpPr>
      <xdr:spPr>
        <a:xfrm>
          <a:off x="4036060" y="1017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xdr:cNvSpPr/>
      </xdr:nvSpPr>
      <xdr:spPr>
        <a:xfrm>
          <a:off x="3312160" y="10142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xdr:cNvSpPr/>
      </xdr:nvSpPr>
      <xdr:spPr>
        <a:xfrm>
          <a:off x="251460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xdr:cNvSpPr/>
      </xdr:nvSpPr>
      <xdr:spPr>
        <a:xfrm>
          <a:off x="1739900" y="1011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xdr:cNvSpPr/>
      </xdr:nvSpPr>
      <xdr:spPr>
        <a:xfrm>
          <a:off x="965200" y="100914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635</xdr:rowOff>
    </xdr:from>
    <xdr:to>
      <xdr:col>24</xdr:col>
      <xdr:colOff>114300</xdr:colOff>
      <xdr:row>60</xdr:row>
      <xdr:rowOff>102235</xdr:rowOff>
    </xdr:to>
    <xdr:sp macro="" textlink="">
      <xdr:nvSpPr>
        <xdr:cNvPr id="186" name="楕円 185"/>
        <xdr:cNvSpPr/>
      </xdr:nvSpPr>
      <xdr:spPr>
        <a:xfrm>
          <a:off x="4036060" y="1005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23512</xdr:rowOff>
    </xdr:from>
    <xdr:ext cx="405111" cy="259045"/>
    <xdr:sp macro="" textlink="">
      <xdr:nvSpPr>
        <xdr:cNvPr id="187" name="【橋りょう・トンネル】&#10;有形固定資産減価償却率該当値テキスト"/>
        <xdr:cNvSpPr txBox="1"/>
      </xdr:nvSpPr>
      <xdr:spPr>
        <a:xfrm>
          <a:off x="4124960"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162560</xdr:rowOff>
    </xdr:from>
    <xdr:to>
      <xdr:col>20</xdr:col>
      <xdr:colOff>38100</xdr:colOff>
      <xdr:row>60</xdr:row>
      <xdr:rowOff>92710</xdr:rowOff>
    </xdr:to>
    <xdr:sp macro="" textlink="">
      <xdr:nvSpPr>
        <xdr:cNvPr id="188" name="楕円 187"/>
        <xdr:cNvSpPr/>
      </xdr:nvSpPr>
      <xdr:spPr>
        <a:xfrm>
          <a:off x="3312160" y="100533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41910</xdr:rowOff>
    </xdr:from>
    <xdr:to>
      <xdr:col>24</xdr:col>
      <xdr:colOff>63500</xdr:colOff>
      <xdr:row>60</xdr:row>
      <xdr:rowOff>51435</xdr:rowOff>
    </xdr:to>
    <xdr:cxnSp macro="">
      <xdr:nvCxnSpPr>
        <xdr:cNvPr id="189" name="直線コネクタ 188"/>
        <xdr:cNvCxnSpPr/>
      </xdr:nvCxnSpPr>
      <xdr:spPr>
        <a:xfrm>
          <a:off x="3355340" y="10100310"/>
          <a:ext cx="7315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130175</xdr:rowOff>
    </xdr:from>
    <xdr:to>
      <xdr:col>15</xdr:col>
      <xdr:colOff>101600</xdr:colOff>
      <xdr:row>60</xdr:row>
      <xdr:rowOff>60325</xdr:rowOff>
    </xdr:to>
    <xdr:sp macro="" textlink="">
      <xdr:nvSpPr>
        <xdr:cNvPr id="190" name="楕円 189"/>
        <xdr:cNvSpPr/>
      </xdr:nvSpPr>
      <xdr:spPr>
        <a:xfrm>
          <a:off x="2514600" y="100209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9525</xdr:rowOff>
    </xdr:from>
    <xdr:to>
      <xdr:col>19</xdr:col>
      <xdr:colOff>177800</xdr:colOff>
      <xdr:row>60</xdr:row>
      <xdr:rowOff>41910</xdr:rowOff>
    </xdr:to>
    <xdr:cxnSp macro="">
      <xdr:nvCxnSpPr>
        <xdr:cNvPr id="191" name="直線コネクタ 190"/>
        <xdr:cNvCxnSpPr/>
      </xdr:nvCxnSpPr>
      <xdr:spPr>
        <a:xfrm>
          <a:off x="2565400" y="10067925"/>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116840</xdr:rowOff>
    </xdr:from>
    <xdr:to>
      <xdr:col>10</xdr:col>
      <xdr:colOff>165100</xdr:colOff>
      <xdr:row>60</xdr:row>
      <xdr:rowOff>46990</xdr:rowOff>
    </xdr:to>
    <xdr:sp macro="" textlink="">
      <xdr:nvSpPr>
        <xdr:cNvPr id="192" name="楕円 191"/>
        <xdr:cNvSpPr/>
      </xdr:nvSpPr>
      <xdr:spPr>
        <a:xfrm>
          <a:off x="1739900" y="10007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167640</xdr:rowOff>
    </xdr:from>
    <xdr:to>
      <xdr:col>15</xdr:col>
      <xdr:colOff>50800</xdr:colOff>
      <xdr:row>60</xdr:row>
      <xdr:rowOff>9525</xdr:rowOff>
    </xdr:to>
    <xdr:cxnSp macro="">
      <xdr:nvCxnSpPr>
        <xdr:cNvPr id="193" name="直線コネクタ 192"/>
        <xdr:cNvCxnSpPr/>
      </xdr:nvCxnSpPr>
      <xdr:spPr>
        <a:xfrm>
          <a:off x="1790700" y="10058400"/>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93980</xdr:rowOff>
    </xdr:from>
    <xdr:to>
      <xdr:col>6</xdr:col>
      <xdr:colOff>38100</xdr:colOff>
      <xdr:row>60</xdr:row>
      <xdr:rowOff>24130</xdr:rowOff>
    </xdr:to>
    <xdr:sp macro="" textlink="">
      <xdr:nvSpPr>
        <xdr:cNvPr id="194" name="楕円 193"/>
        <xdr:cNvSpPr/>
      </xdr:nvSpPr>
      <xdr:spPr>
        <a:xfrm>
          <a:off x="965200" y="99847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144780</xdr:rowOff>
    </xdr:from>
    <xdr:to>
      <xdr:col>10</xdr:col>
      <xdr:colOff>114300</xdr:colOff>
      <xdr:row>59</xdr:row>
      <xdr:rowOff>167640</xdr:rowOff>
    </xdr:to>
    <xdr:cxnSp macro="">
      <xdr:nvCxnSpPr>
        <xdr:cNvPr id="195" name="直線コネクタ 194"/>
        <xdr:cNvCxnSpPr/>
      </xdr:nvCxnSpPr>
      <xdr:spPr>
        <a:xfrm>
          <a:off x="1008380" y="10035540"/>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xdr:cNvSpPr txBox="1"/>
      </xdr:nvSpPr>
      <xdr:spPr>
        <a:xfrm>
          <a:off x="3170564"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xdr:cNvSpPr txBox="1"/>
      </xdr:nvSpPr>
      <xdr:spPr>
        <a:xfrm>
          <a:off x="238570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xdr:cNvSpPr txBox="1"/>
      </xdr:nvSpPr>
      <xdr:spPr>
        <a:xfrm>
          <a:off x="161100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199" name="n_4aveValue【橋りょう・トンネル】&#10;有形固定資産減価償却率"/>
        <xdr:cNvSpPr txBox="1"/>
      </xdr:nvSpPr>
      <xdr:spPr>
        <a:xfrm>
          <a:off x="83630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109237</xdr:rowOff>
    </xdr:from>
    <xdr:ext cx="405111" cy="259045"/>
    <xdr:sp macro="" textlink="">
      <xdr:nvSpPr>
        <xdr:cNvPr id="200" name="n_1mainValue【橋りょう・トンネル】&#10;有形固定資産減価償却率"/>
        <xdr:cNvSpPr txBox="1"/>
      </xdr:nvSpPr>
      <xdr:spPr>
        <a:xfrm>
          <a:off x="317056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76852</xdr:rowOff>
    </xdr:from>
    <xdr:ext cx="405111" cy="259045"/>
    <xdr:sp macro="" textlink="">
      <xdr:nvSpPr>
        <xdr:cNvPr id="201" name="n_2mainValue【橋りょう・トンネル】&#10;有形固定資産減価償却率"/>
        <xdr:cNvSpPr txBox="1"/>
      </xdr:nvSpPr>
      <xdr:spPr>
        <a:xfrm>
          <a:off x="238570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63517</xdr:rowOff>
    </xdr:from>
    <xdr:ext cx="405111" cy="259045"/>
    <xdr:sp macro="" textlink="">
      <xdr:nvSpPr>
        <xdr:cNvPr id="202" name="n_3mainValue【橋りょう・トンネル】&#10;有形固定資産減価償却率"/>
        <xdr:cNvSpPr txBox="1"/>
      </xdr:nvSpPr>
      <xdr:spPr>
        <a:xfrm>
          <a:off x="1611004" y="978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203" name="n_4mainValue【橋りょう・トンネル】&#10;有形固定資産減価償却率"/>
        <xdr:cNvSpPr txBox="1"/>
      </xdr:nvSpPr>
      <xdr:spPr>
        <a:xfrm>
          <a:off x="836304" y="976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xdr:cNvSpPr txBox="1"/>
      </xdr:nvSpPr>
      <xdr:spPr>
        <a:xfrm>
          <a:off x="5299921" y="944156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xdr:cNvSpPr txBox="1"/>
      </xdr:nvSpPr>
      <xdr:spPr>
        <a:xfrm>
          <a:off x="5299921" y="91226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xdr:cNvCxnSpPr/>
      </xdr:nvCxnSpPr>
      <xdr:spPr>
        <a:xfrm flipV="1">
          <a:off x="9219565" y="9372500"/>
          <a:ext cx="0" cy="1476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xdr:cNvSpPr txBox="1"/>
      </xdr:nvSpPr>
      <xdr:spPr>
        <a:xfrm>
          <a:off x="9258300" y="1085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xdr:cNvCxnSpPr/>
      </xdr:nvCxnSpPr>
      <xdr:spPr>
        <a:xfrm>
          <a:off x="9154160" y="108490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xdr:cNvSpPr txBox="1"/>
      </xdr:nvSpPr>
      <xdr:spPr>
        <a:xfrm>
          <a:off x="9258300" y="9151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xdr:cNvCxnSpPr/>
      </xdr:nvCxnSpPr>
      <xdr:spPr>
        <a:xfrm>
          <a:off x="9154160" y="9372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82115</xdr:rowOff>
    </xdr:from>
    <xdr:ext cx="534377" cy="259045"/>
    <xdr:sp macro="" textlink="">
      <xdr:nvSpPr>
        <xdr:cNvPr id="234" name="【橋りょう・トンネル】&#10;一人当たり有形固定資産（償却資産）額平均値テキスト"/>
        <xdr:cNvSpPr txBox="1"/>
      </xdr:nvSpPr>
      <xdr:spPr>
        <a:xfrm>
          <a:off x="9258300" y="104757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xdr:cNvSpPr/>
      </xdr:nvSpPr>
      <xdr:spPr>
        <a:xfrm>
          <a:off x="9192260" y="1049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xdr:cNvSpPr/>
      </xdr:nvSpPr>
      <xdr:spPr>
        <a:xfrm>
          <a:off x="8445500" y="10494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xdr:cNvSpPr/>
      </xdr:nvSpPr>
      <xdr:spPr>
        <a:xfrm>
          <a:off x="7670800" y="105004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xdr:cNvSpPr/>
      </xdr:nvSpPr>
      <xdr:spPr>
        <a:xfrm>
          <a:off x="6873240" y="10504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xdr:cNvSpPr/>
      </xdr:nvSpPr>
      <xdr:spPr>
        <a:xfrm>
          <a:off x="6098540" y="10504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23126</xdr:rowOff>
    </xdr:from>
    <xdr:to>
      <xdr:col>55</xdr:col>
      <xdr:colOff>50800</xdr:colOff>
      <xdr:row>62</xdr:row>
      <xdr:rowOff>124726</xdr:rowOff>
    </xdr:to>
    <xdr:sp macro="" textlink="">
      <xdr:nvSpPr>
        <xdr:cNvPr id="245" name="楕円 244"/>
        <xdr:cNvSpPr/>
      </xdr:nvSpPr>
      <xdr:spPr>
        <a:xfrm>
          <a:off x="9192260" y="104168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46003</xdr:rowOff>
    </xdr:from>
    <xdr:ext cx="599010" cy="259045"/>
    <xdr:sp macro="" textlink="">
      <xdr:nvSpPr>
        <xdr:cNvPr id="246" name="【橋りょう・トンネル】&#10;一人当たり有形固定資産（償却資産）額該当値テキスト"/>
        <xdr:cNvSpPr txBox="1"/>
      </xdr:nvSpPr>
      <xdr:spPr>
        <a:xfrm>
          <a:off x="9258300" y="10272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32472</xdr:rowOff>
    </xdr:from>
    <xdr:to>
      <xdr:col>50</xdr:col>
      <xdr:colOff>165100</xdr:colOff>
      <xdr:row>62</xdr:row>
      <xdr:rowOff>134072</xdr:rowOff>
    </xdr:to>
    <xdr:sp macro="" textlink="">
      <xdr:nvSpPr>
        <xdr:cNvPr id="247" name="楕円 246"/>
        <xdr:cNvSpPr/>
      </xdr:nvSpPr>
      <xdr:spPr>
        <a:xfrm>
          <a:off x="8445500" y="1042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73926</xdr:rowOff>
    </xdr:from>
    <xdr:to>
      <xdr:col>55</xdr:col>
      <xdr:colOff>0</xdr:colOff>
      <xdr:row>62</xdr:row>
      <xdr:rowOff>83272</xdr:rowOff>
    </xdr:to>
    <xdr:cxnSp macro="">
      <xdr:nvCxnSpPr>
        <xdr:cNvPr id="248" name="直線コネクタ 247"/>
        <xdr:cNvCxnSpPr/>
      </xdr:nvCxnSpPr>
      <xdr:spPr>
        <a:xfrm flipV="1">
          <a:off x="8496300" y="10467606"/>
          <a:ext cx="723900" cy="9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34379</xdr:rowOff>
    </xdr:from>
    <xdr:to>
      <xdr:col>46</xdr:col>
      <xdr:colOff>38100</xdr:colOff>
      <xdr:row>62</xdr:row>
      <xdr:rowOff>135979</xdr:rowOff>
    </xdr:to>
    <xdr:sp macro="" textlink="">
      <xdr:nvSpPr>
        <xdr:cNvPr id="249" name="楕円 248"/>
        <xdr:cNvSpPr/>
      </xdr:nvSpPr>
      <xdr:spPr>
        <a:xfrm>
          <a:off x="7670800" y="104280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83272</xdr:rowOff>
    </xdr:from>
    <xdr:to>
      <xdr:col>50</xdr:col>
      <xdr:colOff>114300</xdr:colOff>
      <xdr:row>62</xdr:row>
      <xdr:rowOff>85179</xdr:rowOff>
    </xdr:to>
    <xdr:cxnSp macro="">
      <xdr:nvCxnSpPr>
        <xdr:cNvPr id="250" name="直線コネクタ 249"/>
        <xdr:cNvCxnSpPr/>
      </xdr:nvCxnSpPr>
      <xdr:spPr>
        <a:xfrm flipV="1">
          <a:off x="7713980" y="10476952"/>
          <a:ext cx="782320" cy="1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42197</xdr:rowOff>
    </xdr:from>
    <xdr:to>
      <xdr:col>41</xdr:col>
      <xdr:colOff>101600</xdr:colOff>
      <xdr:row>62</xdr:row>
      <xdr:rowOff>143797</xdr:rowOff>
    </xdr:to>
    <xdr:sp macro="" textlink="">
      <xdr:nvSpPr>
        <xdr:cNvPr id="251" name="楕円 250"/>
        <xdr:cNvSpPr/>
      </xdr:nvSpPr>
      <xdr:spPr>
        <a:xfrm>
          <a:off x="6873240" y="10435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85179</xdr:rowOff>
    </xdr:from>
    <xdr:to>
      <xdr:col>45</xdr:col>
      <xdr:colOff>177800</xdr:colOff>
      <xdr:row>62</xdr:row>
      <xdr:rowOff>92997</xdr:rowOff>
    </xdr:to>
    <xdr:cxnSp macro="">
      <xdr:nvCxnSpPr>
        <xdr:cNvPr id="252" name="直線コネクタ 251"/>
        <xdr:cNvCxnSpPr/>
      </xdr:nvCxnSpPr>
      <xdr:spPr>
        <a:xfrm flipV="1">
          <a:off x="6924040" y="10478859"/>
          <a:ext cx="789940" cy="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45813</xdr:rowOff>
    </xdr:from>
    <xdr:to>
      <xdr:col>36</xdr:col>
      <xdr:colOff>165100</xdr:colOff>
      <xdr:row>62</xdr:row>
      <xdr:rowOff>147413</xdr:rowOff>
    </xdr:to>
    <xdr:sp macro="" textlink="">
      <xdr:nvSpPr>
        <xdr:cNvPr id="253" name="楕円 252"/>
        <xdr:cNvSpPr/>
      </xdr:nvSpPr>
      <xdr:spPr>
        <a:xfrm>
          <a:off x="6098540" y="10439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92997</xdr:rowOff>
    </xdr:from>
    <xdr:to>
      <xdr:col>41</xdr:col>
      <xdr:colOff>50800</xdr:colOff>
      <xdr:row>62</xdr:row>
      <xdr:rowOff>96613</xdr:rowOff>
    </xdr:to>
    <xdr:cxnSp macro="">
      <xdr:nvCxnSpPr>
        <xdr:cNvPr id="254" name="直線コネクタ 253"/>
        <xdr:cNvCxnSpPr/>
      </xdr:nvCxnSpPr>
      <xdr:spPr>
        <a:xfrm flipV="1">
          <a:off x="6149340" y="10486677"/>
          <a:ext cx="774700" cy="3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63</xdr:row>
      <xdr:rowOff>22212</xdr:rowOff>
    </xdr:from>
    <xdr:ext cx="534377" cy="259045"/>
    <xdr:sp macro="" textlink="">
      <xdr:nvSpPr>
        <xdr:cNvPr id="255" name="n_1aveValue【橋りょう・トンネル】&#10;一人当たり有形固定資産（償却資産）額"/>
        <xdr:cNvSpPr txBox="1"/>
      </xdr:nvSpPr>
      <xdr:spPr>
        <a:xfrm>
          <a:off x="8239271" y="1058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28048</xdr:rowOff>
    </xdr:from>
    <xdr:ext cx="534377" cy="259045"/>
    <xdr:sp macro="" textlink="">
      <xdr:nvSpPr>
        <xdr:cNvPr id="256" name="n_2aveValue【橋りょう・トンネル】&#10;一人当たり有形固定資産（償却資産）額"/>
        <xdr:cNvSpPr txBox="1"/>
      </xdr:nvSpPr>
      <xdr:spPr>
        <a:xfrm>
          <a:off x="7477271" y="10589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32107</xdr:rowOff>
    </xdr:from>
    <xdr:ext cx="534377" cy="259045"/>
    <xdr:sp macro="" textlink="">
      <xdr:nvSpPr>
        <xdr:cNvPr id="257" name="n_3aveValue【橋りょう・トンネル】&#10;一人当たり有形固定資産（償却資産）額"/>
        <xdr:cNvSpPr txBox="1"/>
      </xdr:nvSpPr>
      <xdr:spPr>
        <a:xfrm>
          <a:off x="6702571" y="10593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31937</xdr:rowOff>
    </xdr:from>
    <xdr:ext cx="534377" cy="259045"/>
    <xdr:sp macro="" textlink="">
      <xdr:nvSpPr>
        <xdr:cNvPr id="258" name="n_4aveValue【橋りょう・トンネル】&#10;一人当たり有形固定資産（償却資産）額"/>
        <xdr:cNvSpPr txBox="1"/>
      </xdr:nvSpPr>
      <xdr:spPr>
        <a:xfrm>
          <a:off x="5905011" y="10593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150599</xdr:rowOff>
    </xdr:from>
    <xdr:ext cx="599010" cy="259045"/>
    <xdr:sp macro="" textlink="">
      <xdr:nvSpPr>
        <xdr:cNvPr id="259" name="n_1mainValue【橋りょう・トンネル】&#10;一人当たり有形固定資産（償却資産）額"/>
        <xdr:cNvSpPr txBox="1"/>
      </xdr:nvSpPr>
      <xdr:spPr>
        <a:xfrm>
          <a:off x="8214575" y="10208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152506</xdr:rowOff>
    </xdr:from>
    <xdr:ext cx="599010" cy="259045"/>
    <xdr:sp macro="" textlink="">
      <xdr:nvSpPr>
        <xdr:cNvPr id="260" name="n_2mainValue【橋りょう・トンネル】&#10;一人当たり有形固定資産（償却資産）額"/>
        <xdr:cNvSpPr txBox="1"/>
      </xdr:nvSpPr>
      <xdr:spPr>
        <a:xfrm>
          <a:off x="7444955" y="10210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160324</xdr:rowOff>
    </xdr:from>
    <xdr:ext cx="599010" cy="259045"/>
    <xdr:sp macro="" textlink="">
      <xdr:nvSpPr>
        <xdr:cNvPr id="261" name="n_3mainValue【橋りょう・トンネル】&#10;一人当たり有形固定資産（償却資産）額"/>
        <xdr:cNvSpPr txBox="1"/>
      </xdr:nvSpPr>
      <xdr:spPr>
        <a:xfrm>
          <a:off x="6670255" y="10218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163940</xdr:rowOff>
    </xdr:from>
    <xdr:ext cx="599010" cy="259045"/>
    <xdr:sp macro="" textlink="">
      <xdr:nvSpPr>
        <xdr:cNvPr id="262" name="n_4mainValue【橋りょう・トンネル】&#10;一人当たり有形固定資産（償却資産）額"/>
        <xdr:cNvSpPr txBox="1"/>
      </xdr:nvSpPr>
      <xdr:spPr>
        <a:xfrm>
          <a:off x="5872695" y="10222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xdr:cNvCxnSpPr/>
      </xdr:nvCxnSpPr>
      <xdr:spPr>
        <a:xfrm flipV="1">
          <a:off x="4086225" y="13203827"/>
          <a:ext cx="0" cy="1306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xdr:cNvSpPr txBox="1"/>
      </xdr:nvSpPr>
      <xdr:spPr>
        <a:xfrm>
          <a:off x="4124960" y="14514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xdr:cNvCxnSpPr/>
      </xdr:nvCxnSpPr>
      <xdr:spPr>
        <a:xfrm>
          <a:off x="4020820" y="145106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xdr:cNvSpPr txBox="1"/>
      </xdr:nvSpPr>
      <xdr:spPr>
        <a:xfrm>
          <a:off x="4124960" y="12982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xdr:cNvCxnSpPr/>
      </xdr:nvCxnSpPr>
      <xdr:spPr>
        <a:xfrm>
          <a:off x="4020820" y="132038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26143</xdr:rowOff>
    </xdr:from>
    <xdr:ext cx="405111" cy="259045"/>
    <xdr:sp macro="" textlink="">
      <xdr:nvSpPr>
        <xdr:cNvPr id="293" name="【公営住宅】&#10;有形固定資産減価償却率平均値テキスト"/>
        <xdr:cNvSpPr txBox="1"/>
      </xdr:nvSpPr>
      <xdr:spPr>
        <a:xfrm>
          <a:off x="4124960" y="139402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xdr:cNvSpPr/>
      </xdr:nvSpPr>
      <xdr:spPr>
        <a:xfrm>
          <a:off x="4036060" y="13961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xdr:cNvSpPr/>
      </xdr:nvSpPr>
      <xdr:spPr>
        <a:xfrm>
          <a:off x="3312160" y="139618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xdr:cNvSpPr/>
      </xdr:nvSpPr>
      <xdr:spPr>
        <a:xfrm>
          <a:off x="2514600" y="13955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xdr:cNvSpPr/>
      </xdr:nvSpPr>
      <xdr:spPr>
        <a:xfrm>
          <a:off x="1739900" y="1395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xdr:cNvSpPr/>
      </xdr:nvSpPr>
      <xdr:spPr>
        <a:xfrm>
          <a:off x="965200" y="140091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44450</xdr:rowOff>
    </xdr:from>
    <xdr:to>
      <xdr:col>24</xdr:col>
      <xdr:colOff>114300</xdr:colOff>
      <xdr:row>82</xdr:row>
      <xdr:rowOff>146050</xdr:rowOff>
    </xdr:to>
    <xdr:sp macro="" textlink="">
      <xdr:nvSpPr>
        <xdr:cNvPr id="304" name="楕円 303"/>
        <xdr:cNvSpPr/>
      </xdr:nvSpPr>
      <xdr:spPr>
        <a:xfrm>
          <a:off x="4036060" y="1379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67327</xdr:rowOff>
    </xdr:from>
    <xdr:ext cx="405111" cy="259045"/>
    <xdr:sp macro="" textlink="">
      <xdr:nvSpPr>
        <xdr:cNvPr id="305" name="【公営住宅】&#10;有形固定資産減価償却率該当値テキスト"/>
        <xdr:cNvSpPr txBox="1"/>
      </xdr:nvSpPr>
      <xdr:spPr>
        <a:xfrm>
          <a:off x="4124960" y="1364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59145</xdr:rowOff>
    </xdr:from>
    <xdr:to>
      <xdr:col>20</xdr:col>
      <xdr:colOff>38100</xdr:colOff>
      <xdr:row>82</xdr:row>
      <xdr:rowOff>160745</xdr:rowOff>
    </xdr:to>
    <xdr:sp macro="" textlink="">
      <xdr:nvSpPr>
        <xdr:cNvPr id="306" name="楕円 305"/>
        <xdr:cNvSpPr/>
      </xdr:nvSpPr>
      <xdr:spPr>
        <a:xfrm>
          <a:off x="3312160" y="138056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95250</xdr:rowOff>
    </xdr:from>
    <xdr:to>
      <xdr:col>24</xdr:col>
      <xdr:colOff>63500</xdr:colOff>
      <xdr:row>82</xdr:row>
      <xdr:rowOff>109945</xdr:rowOff>
    </xdr:to>
    <xdr:cxnSp macro="">
      <xdr:nvCxnSpPr>
        <xdr:cNvPr id="307" name="直線コネクタ 306"/>
        <xdr:cNvCxnSpPr/>
      </xdr:nvCxnSpPr>
      <xdr:spPr>
        <a:xfrm flipV="1">
          <a:off x="3355340" y="13841730"/>
          <a:ext cx="73152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108131</xdr:rowOff>
    </xdr:from>
    <xdr:to>
      <xdr:col>15</xdr:col>
      <xdr:colOff>101600</xdr:colOff>
      <xdr:row>83</xdr:row>
      <xdr:rowOff>38281</xdr:rowOff>
    </xdr:to>
    <xdr:sp macro="" textlink="">
      <xdr:nvSpPr>
        <xdr:cNvPr id="308" name="楕円 307"/>
        <xdr:cNvSpPr/>
      </xdr:nvSpPr>
      <xdr:spPr>
        <a:xfrm>
          <a:off x="2514600" y="138546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109945</xdr:rowOff>
    </xdr:from>
    <xdr:to>
      <xdr:col>19</xdr:col>
      <xdr:colOff>177800</xdr:colOff>
      <xdr:row>82</xdr:row>
      <xdr:rowOff>158931</xdr:rowOff>
    </xdr:to>
    <xdr:cxnSp macro="">
      <xdr:nvCxnSpPr>
        <xdr:cNvPr id="309" name="直線コネクタ 308"/>
        <xdr:cNvCxnSpPr/>
      </xdr:nvCxnSpPr>
      <xdr:spPr>
        <a:xfrm flipV="1">
          <a:off x="2565400" y="13856425"/>
          <a:ext cx="78994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91802</xdr:rowOff>
    </xdr:from>
    <xdr:to>
      <xdr:col>10</xdr:col>
      <xdr:colOff>165100</xdr:colOff>
      <xdr:row>83</xdr:row>
      <xdr:rowOff>21952</xdr:rowOff>
    </xdr:to>
    <xdr:sp macro="" textlink="">
      <xdr:nvSpPr>
        <xdr:cNvPr id="310" name="楕円 309"/>
        <xdr:cNvSpPr/>
      </xdr:nvSpPr>
      <xdr:spPr>
        <a:xfrm>
          <a:off x="1739900" y="138382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142602</xdr:rowOff>
    </xdr:from>
    <xdr:to>
      <xdr:col>15</xdr:col>
      <xdr:colOff>50800</xdr:colOff>
      <xdr:row>82</xdr:row>
      <xdr:rowOff>158931</xdr:rowOff>
    </xdr:to>
    <xdr:cxnSp macro="">
      <xdr:nvCxnSpPr>
        <xdr:cNvPr id="311" name="直線コネクタ 310"/>
        <xdr:cNvCxnSpPr/>
      </xdr:nvCxnSpPr>
      <xdr:spPr>
        <a:xfrm>
          <a:off x="1790700" y="13889082"/>
          <a:ext cx="7747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124461</xdr:rowOff>
    </xdr:from>
    <xdr:to>
      <xdr:col>6</xdr:col>
      <xdr:colOff>38100</xdr:colOff>
      <xdr:row>83</xdr:row>
      <xdr:rowOff>54611</xdr:rowOff>
    </xdr:to>
    <xdr:sp macro="" textlink="">
      <xdr:nvSpPr>
        <xdr:cNvPr id="312" name="楕円 311"/>
        <xdr:cNvSpPr/>
      </xdr:nvSpPr>
      <xdr:spPr>
        <a:xfrm>
          <a:off x="965200" y="138709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142602</xdr:rowOff>
    </xdr:from>
    <xdr:to>
      <xdr:col>10</xdr:col>
      <xdr:colOff>114300</xdr:colOff>
      <xdr:row>83</xdr:row>
      <xdr:rowOff>3811</xdr:rowOff>
    </xdr:to>
    <xdr:cxnSp macro="">
      <xdr:nvCxnSpPr>
        <xdr:cNvPr id="313" name="直線コネクタ 312"/>
        <xdr:cNvCxnSpPr/>
      </xdr:nvCxnSpPr>
      <xdr:spPr>
        <a:xfrm flipV="1">
          <a:off x="1008380" y="13889082"/>
          <a:ext cx="782320" cy="28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140443</xdr:rowOff>
    </xdr:from>
    <xdr:ext cx="405111" cy="259045"/>
    <xdr:sp macro="" textlink="">
      <xdr:nvSpPr>
        <xdr:cNvPr id="314" name="n_1aveValue【公営住宅】&#10;有形固定資産減価償却率"/>
        <xdr:cNvSpPr txBox="1"/>
      </xdr:nvSpPr>
      <xdr:spPr>
        <a:xfrm>
          <a:off x="3170564" y="14054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133911</xdr:rowOff>
    </xdr:from>
    <xdr:ext cx="405111" cy="259045"/>
    <xdr:sp macro="" textlink="">
      <xdr:nvSpPr>
        <xdr:cNvPr id="315" name="n_2aveValue【公営住宅】&#10;有形固定資産減価償却率"/>
        <xdr:cNvSpPr txBox="1"/>
      </xdr:nvSpPr>
      <xdr:spPr>
        <a:xfrm>
          <a:off x="2385704" y="14048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132278</xdr:rowOff>
    </xdr:from>
    <xdr:ext cx="405111" cy="259045"/>
    <xdr:sp macro="" textlink="">
      <xdr:nvSpPr>
        <xdr:cNvPr id="316" name="n_3aveValue【公営住宅】&#10;有形固定資産減価償却率"/>
        <xdr:cNvSpPr txBox="1"/>
      </xdr:nvSpPr>
      <xdr:spPr>
        <a:xfrm>
          <a:off x="1611004" y="14046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16346</xdr:rowOff>
    </xdr:from>
    <xdr:ext cx="405111" cy="259045"/>
    <xdr:sp macro="" textlink="">
      <xdr:nvSpPr>
        <xdr:cNvPr id="317" name="n_4aveValue【公営住宅】&#10;有形固定資産減価償却率"/>
        <xdr:cNvSpPr txBox="1"/>
      </xdr:nvSpPr>
      <xdr:spPr>
        <a:xfrm>
          <a:off x="836304" y="14098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5822</xdr:rowOff>
    </xdr:from>
    <xdr:ext cx="405111" cy="259045"/>
    <xdr:sp macro="" textlink="">
      <xdr:nvSpPr>
        <xdr:cNvPr id="318" name="n_1mainValue【公営住宅】&#10;有形固定資産減価償却率"/>
        <xdr:cNvSpPr txBox="1"/>
      </xdr:nvSpPr>
      <xdr:spPr>
        <a:xfrm>
          <a:off x="3170564" y="135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54808</xdr:rowOff>
    </xdr:from>
    <xdr:ext cx="405111" cy="259045"/>
    <xdr:sp macro="" textlink="">
      <xdr:nvSpPr>
        <xdr:cNvPr id="319" name="n_2mainValue【公営住宅】&#10;有形固定資産減価償却率"/>
        <xdr:cNvSpPr txBox="1"/>
      </xdr:nvSpPr>
      <xdr:spPr>
        <a:xfrm>
          <a:off x="2385704" y="13633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38479</xdr:rowOff>
    </xdr:from>
    <xdr:ext cx="405111" cy="259045"/>
    <xdr:sp macro="" textlink="">
      <xdr:nvSpPr>
        <xdr:cNvPr id="320" name="n_3mainValue【公営住宅】&#10;有形固定資産減価償却率"/>
        <xdr:cNvSpPr txBox="1"/>
      </xdr:nvSpPr>
      <xdr:spPr>
        <a:xfrm>
          <a:off x="1611004" y="13617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71138</xdr:rowOff>
    </xdr:from>
    <xdr:ext cx="405111" cy="259045"/>
    <xdr:sp macro="" textlink="">
      <xdr:nvSpPr>
        <xdr:cNvPr id="321" name="n_4mainValue【公営住宅】&#10;有形固定資産減価償却率"/>
        <xdr:cNvSpPr txBox="1"/>
      </xdr:nvSpPr>
      <xdr:spPr>
        <a:xfrm>
          <a:off x="836304" y="13649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xdr:cNvCxnSpPr/>
      </xdr:nvCxnSpPr>
      <xdr:spPr>
        <a:xfrm flipV="1">
          <a:off x="9219565" y="13089445"/>
          <a:ext cx="0" cy="1249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xdr:cNvSpPr txBox="1"/>
      </xdr:nvSpPr>
      <xdr:spPr>
        <a:xfrm>
          <a:off x="9258300" y="1434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xdr:cNvCxnSpPr/>
      </xdr:nvCxnSpPr>
      <xdr:spPr>
        <a:xfrm>
          <a:off x="9154160" y="14338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xdr:cNvSpPr txBox="1"/>
      </xdr:nvSpPr>
      <xdr:spPr>
        <a:xfrm>
          <a:off x="9258300" y="128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xdr:cNvCxnSpPr/>
      </xdr:nvCxnSpPr>
      <xdr:spPr>
        <a:xfrm>
          <a:off x="9154160" y="13089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88600</xdr:rowOff>
    </xdr:from>
    <xdr:ext cx="469744" cy="259045"/>
    <xdr:sp macro="" textlink="">
      <xdr:nvSpPr>
        <xdr:cNvPr id="346" name="【公営住宅】&#10;一人当たり面積平均値テキスト"/>
        <xdr:cNvSpPr txBox="1"/>
      </xdr:nvSpPr>
      <xdr:spPr>
        <a:xfrm>
          <a:off x="9258300" y="140027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xdr:cNvSpPr/>
      </xdr:nvSpPr>
      <xdr:spPr>
        <a:xfrm>
          <a:off x="9192260" y="140242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xdr:cNvSpPr/>
      </xdr:nvSpPr>
      <xdr:spPr>
        <a:xfrm>
          <a:off x="8445500" y="14014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xdr:cNvSpPr/>
      </xdr:nvSpPr>
      <xdr:spPr>
        <a:xfrm>
          <a:off x="7670800" y="140134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xdr:cNvSpPr/>
      </xdr:nvSpPr>
      <xdr:spPr>
        <a:xfrm>
          <a:off x="6873240" y="140220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xdr:cNvSpPr/>
      </xdr:nvSpPr>
      <xdr:spPr>
        <a:xfrm>
          <a:off x="6098540" y="140448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66739</xdr:rowOff>
    </xdr:from>
    <xdr:to>
      <xdr:col>55</xdr:col>
      <xdr:colOff>50800</xdr:colOff>
      <xdr:row>82</xdr:row>
      <xdr:rowOff>168339</xdr:rowOff>
    </xdr:to>
    <xdr:sp macro="" textlink="">
      <xdr:nvSpPr>
        <xdr:cNvPr id="357" name="楕円 356"/>
        <xdr:cNvSpPr/>
      </xdr:nvSpPr>
      <xdr:spPr>
        <a:xfrm>
          <a:off x="9192260" y="138132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89616</xdr:rowOff>
    </xdr:from>
    <xdr:ext cx="469744" cy="259045"/>
    <xdr:sp macro="" textlink="">
      <xdr:nvSpPr>
        <xdr:cNvPr id="358" name="【公営住宅】&#10;一人当たり面積該当値テキスト"/>
        <xdr:cNvSpPr txBox="1"/>
      </xdr:nvSpPr>
      <xdr:spPr>
        <a:xfrm>
          <a:off x="9258300" y="1366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46737</xdr:rowOff>
    </xdr:from>
    <xdr:to>
      <xdr:col>50</xdr:col>
      <xdr:colOff>165100</xdr:colOff>
      <xdr:row>82</xdr:row>
      <xdr:rowOff>148337</xdr:rowOff>
    </xdr:to>
    <xdr:sp macro="" textlink="">
      <xdr:nvSpPr>
        <xdr:cNvPr id="359" name="楕円 358"/>
        <xdr:cNvSpPr/>
      </xdr:nvSpPr>
      <xdr:spPr>
        <a:xfrm>
          <a:off x="8445500" y="1379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97537</xdr:rowOff>
    </xdr:from>
    <xdr:to>
      <xdr:col>55</xdr:col>
      <xdr:colOff>0</xdr:colOff>
      <xdr:row>82</xdr:row>
      <xdr:rowOff>117539</xdr:rowOff>
    </xdr:to>
    <xdr:cxnSp macro="">
      <xdr:nvCxnSpPr>
        <xdr:cNvPr id="360" name="直線コネクタ 359"/>
        <xdr:cNvCxnSpPr/>
      </xdr:nvCxnSpPr>
      <xdr:spPr>
        <a:xfrm>
          <a:off x="8496300" y="13844017"/>
          <a:ext cx="7239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70738</xdr:rowOff>
    </xdr:from>
    <xdr:to>
      <xdr:col>46</xdr:col>
      <xdr:colOff>38100</xdr:colOff>
      <xdr:row>83</xdr:row>
      <xdr:rowOff>888</xdr:rowOff>
    </xdr:to>
    <xdr:sp macro="" textlink="">
      <xdr:nvSpPr>
        <xdr:cNvPr id="361" name="楕円 360"/>
        <xdr:cNvSpPr/>
      </xdr:nvSpPr>
      <xdr:spPr>
        <a:xfrm>
          <a:off x="7670800" y="138172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97537</xdr:rowOff>
    </xdr:from>
    <xdr:to>
      <xdr:col>50</xdr:col>
      <xdr:colOff>114300</xdr:colOff>
      <xdr:row>82</xdr:row>
      <xdr:rowOff>121538</xdr:rowOff>
    </xdr:to>
    <xdr:cxnSp macro="">
      <xdr:nvCxnSpPr>
        <xdr:cNvPr id="362" name="直線コネクタ 361"/>
        <xdr:cNvCxnSpPr/>
      </xdr:nvCxnSpPr>
      <xdr:spPr>
        <a:xfrm flipV="1">
          <a:off x="7713980" y="13844017"/>
          <a:ext cx="782320" cy="2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71882</xdr:rowOff>
    </xdr:from>
    <xdr:to>
      <xdr:col>41</xdr:col>
      <xdr:colOff>101600</xdr:colOff>
      <xdr:row>83</xdr:row>
      <xdr:rowOff>2032</xdr:rowOff>
    </xdr:to>
    <xdr:sp macro="" textlink="">
      <xdr:nvSpPr>
        <xdr:cNvPr id="363" name="楕円 362"/>
        <xdr:cNvSpPr/>
      </xdr:nvSpPr>
      <xdr:spPr>
        <a:xfrm>
          <a:off x="6873240" y="138183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121538</xdr:rowOff>
    </xdr:from>
    <xdr:to>
      <xdr:col>45</xdr:col>
      <xdr:colOff>177800</xdr:colOff>
      <xdr:row>82</xdr:row>
      <xdr:rowOff>122682</xdr:rowOff>
    </xdr:to>
    <xdr:cxnSp macro="">
      <xdr:nvCxnSpPr>
        <xdr:cNvPr id="364" name="直線コネクタ 363"/>
        <xdr:cNvCxnSpPr/>
      </xdr:nvCxnSpPr>
      <xdr:spPr>
        <a:xfrm flipV="1">
          <a:off x="6924040" y="13868018"/>
          <a:ext cx="78994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93027</xdr:rowOff>
    </xdr:from>
    <xdr:to>
      <xdr:col>36</xdr:col>
      <xdr:colOff>165100</xdr:colOff>
      <xdr:row>83</xdr:row>
      <xdr:rowOff>23177</xdr:rowOff>
    </xdr:to>
    <xdr:sp macro="" textlink="">
      <xdr:nvSpPr>
        <xdr:cNvPr id="365" name="楕円 364"/>
        <xdr:cNvSpPr/>
      </xdr:nvSpPr>
      <xdr:spPr>
        <a:xfrm>
          <a:off x="6098540" y="138395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122682</xdr:rowOff>
    </xdr:from>
    <xdr:to>
      <xdr:col>41</xdr:col>
      <xdr:colOff>50800</xdr:colOff>
      <xdr:row>82</xdr:row>
      <xdr:rowOff>143827</xdr:rowOff>
    </xdr:to>
    <xdr:cxnSp macro="">
      <xdr:nvCxnSpPr>
        <xdr:cNvPr id="366" name="直線コネクタ 365"/>
        <xdr:cNvCxnSpPr/>
      </xdr:nvCxnSpPr>
      <xdr:spPr>
        <a:xfrm flipV="1">
          <a:off x="6149340" y="13869162"/>
          <a:ext cx="774700" cy="2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21162</xdr:rowOff>
    </xdr:from>
    <xdr:ext cx="469744" cy="259045"/>
    <xdr:sp macro="" textlink="">
      <xdr:nvSpPr>
        <xdr:cNvPr id="367" name="n_1aveValue【公営住宅】&#10;一人当たり面積"/>
        <xdr:cNvSpPr txBox="1"/>
      </xdr:nvSpPr>
      <xdr:spPr>
        <a:xfrm>
          <a:off x="8271587" y="1410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20590</xdr:rowOff>
    </xdr:from>
    <xdr:ext cx="469744" cy="259045"/>
    <xdr:sp macro="" textlink="">
      <xdr:nvSpPr>
        <xdr:cNvPr id="368" name="n_2aveValue【公営住宅】&#10;一人当たり面積"/>
        <xdr:cNvSpPr txBox="1"/>
      </xdr:nvSpPr>
      <xdr:spPr>
        <a:xfrm>
          <a:off x="7509587" y="1410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29163</xdr:rowOff>
    </xdr:from>
    <xdr:ext cx="469744" cy="259045"/>
    <xdr:sp macro="" textlink="">
      <xdr:nvSpPr>
        <xdr:cNvPr id="369" name="n_3aveValue【公営住宅】&#10;一人当たり面積"/>
        <xdr:cNvSpPr txBox="1"/>
      </xdr:nvSpPr>
      <xdr:spPr>
        <a:xfrm>
          <a:off x="6712027" y="14110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52024</xdr:rowOff>
    </xdr:from>
    <xdr:ext cx="469744" cy="259045"/>
    <xdr:sp macro="" textlink="">
      <xdr:nvSpPr>
        <xdr:cNvPr id="370" name="n_4aveValue【公営住宅】&#10;一人当たり面積"/>
        <xdr:cNvSpPr txBox="1"/>
      </xdr:nvSpPr>
      <xdr:spPr>
        <a:xfrm>
          <a:off x="5937327" y="14133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164864</xdr:rowOff>
    </xdr:from>
    <xdr:ext cx="469744" cy="259045"/>
    <xdr:sp macro="" textlink="">
      <xdr:nvSpPr>
        <xdr:cNvPr id="371" name="n_1mainValue【公営住宅】&#10;一人当たり面積"/>
        <xdr:cNvSpPr txBox="1"/>
      </xdr:nvSpPr>
      <xdr:spPr>
        <a:xfrm>
          <a:off x="8271587" y="1357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17415</xdr:rowOff>
    </xdr:from>
    <xdr:ext cx="469744" cy="259045"/>
    <xdr:sp macro="" textlink="">
      <xdr:nvSpPr>
        <xdr:cNvPr id="372" name="n_2mainValue【公営住宅】&#10;一人当たり面積"/>
        <xdr:cNvSpPr txBox="1"/>
      </xdr:nvSpPr>
      <xdr:spPr>
        <a:xfrm>
          <a:off x="7509587" y="1359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18559</xdr:rowOff>
    </xdr:from>
    <xdr:ext cx="469744" cy="259045"/>
    <xdr:sp macro="" textlink="">
      <xdr:nvSpPr>
        <xdr:cNvPr id="373" name="n_3mainValue【公営住宅】&#10;一人当たり面積"/>
        <xdr:cNvSpPr txBox="1"/>
      </xdr:nvSpPr>
      <xdr:spPr>
        <a:xfrm>
          <a:off x="6712027" y="13597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39704</xdr:rowOff>
    </xdr:from>
    <xdr:ext cx="469744" cy="259045"/>
    <xdr:sp macro="" textlink="">
      <xdr:nvSpPr>
        <xdr:cNvPr id="374" name="n_4mainValue【公営住宅】&#10;一人当たり面積"/>
        <xdr:cNvSpPr txBox="1"/>
      </xdr:nvSpPr>
      <xdr:spPr>
        <a:xfrm>
          <a:off x="5937327" y="13618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xdr:cNvCxnSpPr/>
      </xdr:nvCxnSpPr>
      <xdr:spPr>
        <a:xfrm flipV="1">
          <a:off x="14375764" y="5678805"/>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xdr:cNvSpPr txBox="1"/>
      </xdr:nvSpPr>
      <xdr:spPr>
        <a:xfrm>
          <a:off x="14414500" y="690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xdr:cNvCxnSpPr/>
      </xdr:nvCxnSpPr>
      <xdr:spPr>
        <a:xfrm>
          <a:off x="14287500" y="6898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xdr:cNvSpPr txBox="1"/>
      </xdr:nvSpPr>
      <xdr:spPr>
        <a:xfrm>
          <a:off x="144145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xdr:cNvCxnSpPr/>
      </xdr:nvCxnSpPr>
      <xdr:spPr>
        <a:xfrm>
          <a:off x="14287500" y="567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420" name="【認定こども園・幼稚園・保育所】&#10;有形固定資産減価償却率平均値テキスト"/>
        <xdr:cNvSpPr txBox="1"/>
      </xdr:nvSpPr>
      <xdr:spPr>
        <a:xfrm>
          <a:off x="14414500" y="6145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xdr:cNvSpPr/>
      </xdr:nvSpPr>
      <xdr:spPr>
        <a:xfrm>
          <a:off x="14325600" y="61671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xdr:cNvSpPr/>
      </xdr:nvSpPr>
      <xdr:spPr>
        <a:xfrm>
          <a:off x="13578840" y="6163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xdr:cNvSpPr/>
      </xdr:nvSpPr>
      <xdr:spPr>
        <a:xfrm>
          <a:off x="12804140" y="6140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xdr:cNvSpPr/>
      </xdr:nvSpPr>
      <xdr:spPr>
        <a:xfrm>
          <a:off x="1202944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xdr:cNvSpPr/>
      </xdr:nvSpPr>
      <xdr:spPr>
        <a:xfrm>
          <a:off x="11231880" y="6189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95885</xdr:rowOff>
    </xdr:from>
    <xdr:to>
      <xdr:col>85</xdr:col>
      <xdr:colOff>177800</xdr:colOff>
      <xdr:row>34</xdr:row>
      <xdr:rowOff>26035</xdr:rowOff>
    </xdr:to>
    <xdr:sp macro="" textlink="">
      <xdr:nvSpPr>
        <xdr:cNvPr id="431" name="楕円 430"/>
        <xdr:cNvSpPr/>
      </xdr:nvSpPr>
      <xdr:spPr>
        <a:xfrm>
          <a:off x="14325600" y="562800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48912</xdr:rowOff>
    </xdr:from>
    <xdr:ext cx="405111" cy="259045"/>
    <xdr:sp macro="" textlink="">
      <xdr:nvSpPr>
        <xdr:cNvPr id="432" name="【認定こども園・幼稚園・保育所】&#10;有形固定資産減価償却率該当値テキスト"/>
        <xdr:cNvSpPr txBox="1"/>
      </xdr:nvSpPr>
      <xdr:spPr>
        <a:xfrm>
          <a:off x="14414500" y="558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57785</xdr:rowOff>
    </xdr:from>
    <xdr:to>
      <xdr:col>81</xdr:col>
      <xdr:colOff>101600</xdr:colOff>
      <xdr:row>33</xdr:row>
      <xdr:rowOff>159385</xdr:rowOff>
    </xdr:to>
    <xdr:sp macro="" textlink="">
      <xdr:nvSpPr>
        <xdr:cNvPr id="433" name="楕円 432"/>
        <xdr:cNvSpPr/>
      </xdr:nvSpPr>
      <xdr:spPr>
        <a:xfrm>
          <a:off x="13578840" y="558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108585</xdr:rowOff>
    </xdr:from>
    <xdr:to>
      <xdr:col>85</xdr:col>
      <xdr:colOff>127000</xdr:colOff>
      <xdr:row>33</xdr:row>
      <xdr:rowOff>146685</xdr:rowOff>
    </xdr:to>
    <xdr:cxnSp macro="">
      <xdr:nvCxnSpPr>
        <xdr:cNvPr id="434" name="直線コネクタ 433"/>
        <xdr:cNvCxnSpPr/>
      </xdr:nvCxnSpPr>
      <xdr:spPr>
        <a:xfrm>
          <a:off x="13629640" y="5640705"/>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17780</xdr:rowOff>
    </xdr:from>
    <xdr:to>
      <xdr:col>76</xdr:col>
      <xdr:colOff>165100</xdr:colOff>
      <xdr:row>33</xdr:row>
      <xdr:rowOff>119380</xdr:rowOff>
    </xdr:to>
    <xdr:sp macro="" textlink="">
      <xdr:nvSpPr>
        <xdr:cNvPr id="435" name="楕円 434"/>
        <xdr:cNvSpPr/>
      </xdr:nvSpPr>
      <xdr:spPr>
        <a:xfrm>
          <a:off x="12804140" y="554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68580</xdr:rowOff>
    </xdr:from>
    <xdr:to>
      <xdr:col>81</xdr:col>
      <xdr:colOff>50800</xdr:colOff>
      <xdr:row>33</xdr:row>
      <xdr:rowOff>108585</xdr:rowOff>
    </xdr:to>
    <xdr:cxnSp macro="">
      <xdr:nvCxnSpPr>
        <xdr:cNvPr id="436" name="直線コネクタ 435"/>
        <xdr:cNvCxnSpPr/>
      </xdr:nvCxnSpPr>
      <xdr:spPr>
        <a:xfrm>
          <a:off x="12854940" y="5600700"/>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31115</xdr:rowOff>
    </xdr:from>
    <xdr:to>
      <xdr:col>72</xdr:col>
      <xdr:colOff>38100</xdr:colOff>
      <xdr:row>33</xdr:row>
      <xdr:rowOff>132715</xdr:rowOff>
    </xdr:to>
    <xdr:sp macro="" textlink="">
      <xdr:nvSpPr>
        <xdr:cNvPr id="437" name="楕円 436"/>
        <xdr:cNvSpPr/>
      </xdr:nvSpPr>
      <xdr:spPr>
        <a:xfrm>
          <a:off x="12029440" y="55632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68580</xdr:rowOff>
    </xdr:from>
    <xdr:to>
      <xdr:col>76</xdr:col>
      <xdr:colOff>114300</xdr:colOff>
      <xdr:row>33</xdr:row>
      <xdr:rowOff>81915</xdr:rowOff>
    </xdr:to>
    <xdr:cxnSp macro="">
      <xdr:nvCxnSpPr>
        <xdr:cNvPr id="438" name="直線コネクタ 437"/>
        <xdr:cNvCxnSpPr/>
      </xdr:nvCxnSpPr>
      <xdr:spPr>
        <a:xfrm flipV="1">
          <a:off x="12072620" y="5600700"/>
          <a:ext cx="78232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50165</xdr:rowOff>
    </xdr:from>
    <xdr:to>
      <xdr:col>67</xdr:col>
      <xdr:colOff>101600</xdr:colOff>
      <xdr:row>33</xdr:row>
      <xdr:rowOff>151765</xdr:rowOff>
    </xdr:to>
    <xdr:sp macro="" textlink="">
      <xdr:nvSpPr>
        <xdr:cNvPr id="439" name="楕円 438"/>
        <xdr:cNvSpPr/>
      </xdr:nvSpPr>
      <xdr:spPr>
        <a:xfrm>
          <a:off x="11231880" y="558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81915</xdr:rowOff>
    </xdr:from>
    <xdr:to>
      <xdr:col>71</xdr:col>
      <xdr:colOff>177800</xdr:colOff>
      <xdr:row>33</xdr:row>
      <xdr:rowOff>100965</xdr:rowOff>
    </xdr:to>
    <xdr:cxnSp macro="">
      <xdr:nvCxnSpPr>
        <xdr:cNvPr id="440" name="直線コネクタ 439"/>
        <xdr:cNvCxnSpPr/>
      </xdr:nvCxnSpPr>
      <xdr:spPr>
        <a:xfrm flipV="1">
          <a:off x="11282680" y="5614035"/>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49547</xdr:rowOff>
    </xdr:from>
    <xdr:ext cx="405111" cy="259045"/>
    <xdr:sp macro="" textlink="">
      <xdr:nvSpPr>
        <xdr:cNvPr id="441" name="n_1aveValue【認定こども園・幼稚園・保育所】&#10;有形固定資産減価償却率"/>
        <xdr:cNvSpPr txBox="1"/>
      </xdr:nvSpPr>
      <xdr:spPr>
        <a:xfrm>
          <a:off x="13437244" y="625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26687</xdr:rowOff>
    </xdr:from>
    <xdr:ext cx="405111" cy="259045"/>
    <xdr:sp macro="" textlink="">
      <xdr:nvSpPr>
        <xdr:cNvPr id="442" name="n_2aveValue【認定こども園・幼稚園・保育所】&#10;有形固定資産減価償却率"/>
        <xdr:cNvSpPr txBox="1"/>
      </xdr:nvSpPr>
      <xdr:spPr>
        <a:xfrm>
          <a:off x="12675244" y="6229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443" name="n_3aveValue【認定こども園・幼稚園・保育所】&#10;有形固定資産減価償却率"/>
        <xdr:cNvSpPr txBox="1"/>
      </xdr:nvSpPr>
      <xdr:spPr>
        <a:xfrm>
          <a:off x="11900544" y="621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76217</xdr:rowOff>
    </xdr:from>
    <xdr:ext cx="405111" cy="259045"/>
    <xdr:sp macro="" textlink="">
      <xdr:nvSpPr>
        <xdr:cNvPr id="444" name="n_4aveValue【認定こども園・幼稚園・保育所】&#10;有形固定資産減価償却率"/>
        <xdr:cNvSpPr txBox="1"/>
      </xdr:nvSpPr>
      <xdr:spPr>
        <a:xfrm>
          <a:off x="1110298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4462</xdr:rowOff>
    </xdr:from>
    <xdr:ext cx="405111" cy="259045"/>
    <xdr:sp macro="" textlink="">
      <xdr:nvSpPr>
        <xdr:cNvPr id="445" name="n_1mainValue【認定こども園・幼稚園・保育所】&#10;有形固定資産減価償却率"/>
        <xdr:cNvSpPr txBox="1"/>
      </xdr:nvSpPr>
      <xdr:spPr>
        <a:xfrm>
          <a:off x="13437244" y="536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31</xdr:row>
      <xdr:rowOff>135907</xdr:rowOff>
    </xdr:from>
    <xdr:ext cx="405111" cy="259045"/>
    <xdr:sp macro="" textlink="">
      <xdr:nvSpPr>
        <xdr:cNvPr id="446" name="n_2mainValue【認定こども園・幼稚園・保育所】&#10;有形固定資産減価償却率"/>
        <xdr:cNvSpPr txBox="1"/>
      </xdr:nvSpPr>
      <xdr:spPr>
        <a:xfrm>
          <a:off x="12675244" y="53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31</xdr:row>
      <xdr:rowOff>149242</xdr:rowOff>
    </xdr:from>
    <xdr:ext cx="405111" cy="259045"/>
    <xdr:sp macro="" textlink="">
      <xdr:nvSpPr>
        <xdr:cNvPr id="447" name="n_3mainValue【認定こども園・幼稚園・保育所】&#10;有形固定資産減価償却率"/>
        <xdr:cNvSpPr txBox="1"/>
      </xdr:nvSpPr>
      <xdr:spPr>
        <a:xfrm>
          <a:off x="11900544" y="534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168292</xdr:rowOff>
    </xdr:from>
    <xdr:ext cx="405111" cy="259045"/>
    <xdr:sp macro="" textlink="">
      <xdr:nvSpPr>
        <xdr:cNvPr id="448" name="n_4mainValue【認定こども園・幼稚園・保育所】&#10;有形固定資産減価償却率"/>
        <xdr:cNvSpPr txBox="1"/>
      </xdr:nvSpPr>
      <xdr:spPr>
        <a:xfrm>
          <a:off x="11102984" y="536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xdr:cNvCxnSpPr/>
      </xdr:nvCxnSpPr>
      <xdr:spPr>
        <a:xfrm flipV="1">
          <a:off x="19509104" y="579120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xdr:cNvSpPr txBox="1"/>
      </xdr:nvSpPr>
      <xdr:spPr>
        <a:xfrm>
          <a:off x="19547840"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xdr:cNvCxnSpPr/>
      </xdr:nvCxnSpPr>
      <xdr:spPr>
        <a:xfrm>
          <a:off x="194437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xdr:cNvSpPr txBox="1"/>
      </xdr:nvSpPr>
      <xdr:spPr>
        <a:xfrm>
          <a:off x="19547840" y="557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xdr:cNvCxnSpPr/>
      </xdr:nvCxnSpPr>
      <xdr:spPr>
        <a:xfrm>
          <a:off x="19443700" y="579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477" name="【認定こども園・幼稚園・保育所】&#10;一人当たり面積平均値テキスト"/>
        <xdr:cNvSpPr txBox="1"/>
      </xdr:nvSpPr>
      <xdr:spPr>
        <a:xfrm>
          <a:off x="19547840" y="6414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xdr:cNvSpPr/>
      </xdr:nvSpPr>
      <xdr:spPr>
        <a:xfrm>
          <a:off x="1945894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xdr:cNvSpPr/>
      </xdr:nvSpPr>
      <xdr:spPr>
        <a:xfrm>
          <a:off x="18735040" y="65671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xdr:cNvSpPr/>
      </xdr:nvSpPr>
      <xdr:spPr>
        <a:xfrm>
          <a:off x="1793748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xdr:cNvSpPr/>
      </xdr:nvSpPr>
      <xdr:spPr>
        <a:xfrm>
          <a:off x="1716278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xdr:cNvSpPr/>
      </xdr:nvSpPr>
      <xdr:spPr>
        <a:xfrm>
          <a:off x="16388080" y="6590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33020</xdr:rowOff>
    </xdr:from>
    <xdr:to>
      <xdr:col>116</xdr:col>
      <xdr:colOff>114300</xdr:colOff>
      <xdr:row>40</xdr:row>
      <xdr:rowOff>134620</xdr:rowOff>
    </xdr:to>
    <xdr:sp macro="" textlink="">
      <xdr:nvSpPr>
        <xdr:cNvPr id="488" name="楕円 487"/>
        <xdr:cNvSpPr/>
      </xdr:nvSpPr>
      <xdr:spPr>
        <a:xfrm>
          <a:off x="1945894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11447</xdr:rowOff>
    </xdr:from>
    <xdr:ext cx="469744" cy="259045"/>
    <xdr:sp macro="" textlink="">
      <xdr:nvSpPr>
        <xdr:cNvPr id="489" name="【認定こども園・幼稚園・保育所】&#10;一人当たり面積該当値テキスト"/>
        <xdr:cNvSpPr txBox="1"/>
      </xdr:nvSpPr>
      <xdr:spPr>
        <a:xfrm>
          <a:off x="19547840" y="671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40640</xdr:rowOff>
    </xdr:from>
    <xdr:to>
      <xdr:col>112</xdr:col>
      <xdr:colOff>38100</xdr:colOff>
      <xdr:row>40</xdr:row>
      <xdr:rowOff>142240</xdr:rowOff>
    </xdr:to>
    <xdr:sp macro="" textlink="">
      <xdr:nvSpPr>
        <xdr:cNvPr id="490" name="楕円 489"/>
        <xdr:cNvSpPr/>
      </xdr:nvSpPr>
      <xdr:spPr>
        <a:xfrm>
          <a:off x="18735040" y="67462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83820</xdr:rowOff>
    </xdr:from>
    <xdr:to>
      <xdr:col>116</xdr:col>
      <xdr:colOff>63500</xdr:colOff>
      <xdr:row>40</xdr:row>
      <xdr:rowOff>91440</xdr:rowOff>
    </xdr:to>
    <xdr:cxnSp macro="">
      <xdr:nvCxnSpPr>
        <xdr:cNvPr id="491" name="直線コネクタ 490"/>
        <xdr:cNvCxnSpPr/>
      </xdr:nvCxnSpPr>
      <xdr:spPr>
        <a:xfrm flipV="1">
          <a:off x="18778220" y="678942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40640</xdr:rowOff>
    </xdr:from>
    <xdr:to>
      <xdr:col>107</xdr:col>
      <xdr:colOff>101600</xdr:colOff>
      <xdr:row>40</xdr:row>
      <xdr:rowOff>142240</xdr:rowOff>
    </xdr:to>
    <xdr:sp macro="" textlink="">
      <xdr:nvSpPr>
        <xdr:cNvPr id="492" name="楕円 491"/>
        <xdr:cNvSpPr/>
      </xdr:nvSpPr>
      <xdr:spPr>
        <a:xfrm>
          <a:off x="1793748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91440</xdr:rowOff>
    </xdr:from>
    <xdr:to>
      <xdr:col>111</xdr:col>
      <xdr:colOff>177800</xdr:colOff>
      <xdr:row>40</xdr:row>
      <xdr:rowOff>91440</xdr:rowOff>
    </xdr:to>
    <xdr:cxnSp macro="">
      <xdr:nvCxnSpPr>
        <xdr:cNvPr id="493" name="直線コネクタ 492"/>
        <xdr:cNvCxnSpPr/>
      </xdr:nvCxnSpPr>
      <xdr:spPr>
        <a:xfrm>
          <a:off x="17988280" y="67970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40640</xdr:rowOff>
    </xdr:from>
    <xdr:to>
      <xdr:col>102</xdr:col>
      <xdr:colOff>165100</xdr:colOff>
      <xdr:row>40</xdr:row>
      <xdr:rowOff>142240</xdr:rowOff>
    </xdr:to>
    <xdr:sp macro="" textlink="">
      <xdr:nvSpPr>
        <xdr:cNvPr id="494" name="楕円 493"/>
        <xdr:cNvSpPr/>
      </xdr:nvSpPr>
      <xdr:spPr>
        <a:xfrm>
          <a:off x="1716278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91440</xdr:rowOff>
    </xdr:from>
    <xdr:to>
      <xdr:col>107</xdr:col>
      <xdr:colOff>50800</xdr:colOff>
      <xdr:row>40</xdr:row>
      <xdr:rowOff>91440</xdr:rowOff>
    </xdr:to>
    <xdr:cxnSp macro="">
      <xdr:nvCxnSpPr>
        <xdr:cNvPr id="495" name="直線コネクタ 494"/>
        <xdr:cNvCxnSpPr/>
      </xdr:nvCxnSpPr>
      <xdr:spPr>
        <a:xfrm>
          <a:off x="17213580" y="67970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40640</xdr:rowOff>
    </xdr:from>
    <xdr:to>
      <xdr:col>98</xdr:col>
      <xdr:colOff>38100</xdr:colOff>
      <xdr:row>40</xdr:row>
      <xdr:rowOff>142240</xdr:rowOff>
    </xdr:to>
    <xdr:sp macro="" textlink="">
      <xdr:nvSpPr>
        <xdr:cNvPr id="496" name="楕円 495"/>
        <xdr:cNvSpPr/>
      </xdr:nvSpPr>
      <xdr:spPr>
        <a:xfrm>
          <a:off x="16388080" y="67462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91440</xdr:rowOff>
    </xdr:from>
    <xdr:to>
      <xdr:col>102</xdr:col>
      <xdr:colOff>114300</xdr:colOff>
      <xdr:row>40</xdr:row>
      <xdr:rowOff>91440</xdr:rowOff>
    </xdr:to>
    <xdr:cxnSp macro="">
      <xdr:nvCxnSpPr>
        <xdr:cNvPr id="497" name="直線コネクタ 496"/>
        <xdr:cNvCxnSpPr/>
      </xdr:nvCxnSpPr>
      <xdr:spPr>
        <a:xfrm>
          <a:off x="16431260" y="67970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98" name="n_1aveValue【認定こども園・幼稚園・保育所】&#10;一人当たり面積"/>
        <xdr:cNvSpPr txBox="1"/>
      </xdr:nvSpPr>
      <xdr:spPr>
        <a:xfrm>
          <a:off x="1856112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99" name="n_2aveValue【認定こども園・幼稚園・保育所】&#10;一人当たり面積"/>
        <xdr:cNvSpPr txBox="1"/>
      </xdr:nvSpPr>
      <xdr:spPr>
        <a:xfrm>
          <a:off x="1777626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500" name="n_3aveValue【認定こども園・幼稚園・保育所】&#10;一人当たり面積"/>
        <xdr:cNvSpPr txBox="1"/>
      </xdr:nvSpPr>
      <xdr:spPr>
        <a:xfrm>
          <a:off x="17001567" y="634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501" name="n_4aveValue【認定こども園・幼稚園・保育所】&#10;一人当たり面積"/>
        <xdr:cNvSpPr txBox="1"/>
      </xdr:nvSpPr>
      <xdr:spPr>
        <a:xfrm>
          <a:off x="1622686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133367</xdr:rowOff>
    </xdr:from>
    <xdr:ext cx="469744" cy="259045"/>
    <xdr:sp macro="" textlink="">
      <xdr:nvSpPr>
        <xdr:cNvPr id="502" name="n_1mainValue【認定こども園・幼稚園・保育所】&#10;一人当たり面積"/>
        <xdr:cNvSpPr txBox="1"/>
      </xdr:nvSpPr>
      <xdr:spPr>
        <a:xfrm>
          <a:off x="185611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133367</xdr:rowOff>
    </xdr:from>
    <xdr:ext cx="469744" cy="259045"/>
    <xdr:sp macro="" textlink="">
      <xdr:nvSpPr>
        <xdr:cNvPr id="503" name="n_2mainValue【認定こども園・幼稚園・保育所】&#10;一人当たり面積"/>
        <xdr:cNvSpPr txBox="1"/>
      </xdr:nvSpPr>
      <xdr:spPr>
        <a:xfrm>
          <a:off x="1777626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133367</xdr:rowOff>
    </xdr:from>
    <xdr:ext cx="469744" cy="259045"/>
    <xdr:sp macro="" textlink="">
      <xdr:nvSpPr>
        <xdr:cNvPr id="504" name="n_3mainValue【認定こども園・幼稚園・保育所】&#10;一人当たり面積"/>
        <xdr:cNvSpPr txBox="1"/>
      </xdr:nvSpPr>
      <xdr:spPr>
        <a:xfrm>
          <a:off x="1700156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133367</xdr:rowOff>
    </xdr:from>
    <xdr:ext cx="469744" cy="259045"/>
    <xdr:sp macro="" textlink="">
      <xdr:nvSpPr>
        <xdr:cNvPr id="505" name="n_4mainValue【認定こども園・幼稚園・保育所】&#10;一人当たり面積"/>
        <xdr:cNvSpPr txBox="1"/>
      </xdr:nvSpPr>
      <xdr:spPr>
        <a:xfrm>
          <a:off x="1622686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xdr:cNvCxnSpPr/>
      </xdr:nvCxnSpPr>
      <xdr:spPr>
        <a:xfrm flipV="1">
          <a:off x="14375764" y="9215845"/>
          <a:ext cx="0" cy="1490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xdr:cNvSpPr txBox="1"/>
      </xdr:nvSpPr>
      <xdr:spPr>
        <a:xfrm>
          <a:off x="14414500" y="10710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xdr:cNvCxnSpPr/>
      </xdr:nvCxnSpPr>
      <xdr:spPr>
        <a:xfrm>
          <a:off x="14287500" y="10706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xdr:cNvSpPr txBox="1"/>
      </xdr:nvSpPr>
      <xdr:spPr>
        <a:xfrm>
          <a:off x="14414500" y="8994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xdr:cNvCxnSpPr/>
      </xdr:nvCxnSpPr>
      <xdr:spPr>
        <a:xfrm>
          <a:off x="14287500" y="9215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537" name="【学校施設】&#10;有形固定資産減価償却率平均値テキスト"/>
        <xdr:cNvSpPr txBox="1"/>
      </xdr:nvSpPr>
      <xdr:spPr>
        <a:xfrm>
          <a:off x="14414500" y="10012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xdr:cNvSpPr/>
      </xdr:nvSpPr>
      <xdr:spPr>
        <a:xfrm>
          <a:off x="14325600" y="100342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xdr:cNvSpPr/>
      </xdr:nvSpPr>
      <xdr:spPr>
        <a:xfrm>
          <a:off x="13578840" y="10034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xdr:cNvSpPr/>
      </xdr:nvSpPr>
      <xdr:spPr>
        <a:xfrm>
          <a:off x="12804140" y="10014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xdr:cNvSpPr/>
      </xdr:nvSpPr>
      <xdr:spPr>
        <a:xfrm>
          <a:off x="12029440" y="9985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xdr:cNvSpPr/>
      </xdr:nvSpPr>
      <xdr:spPr>
        <a:xfrm>
          <a:off x="11231880" y="1006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58601</xdr:rowOff>
    </xdr:from>
    <xdr:to>
      <xdr:col>85</xdr:col>
      <xdr:colOff>177800</xdr:colOff>
      <xdr:row>59</xdr:row>
      <xdr:rowOff>160201</xdr:rowOff>
    </xdr:to>
    <xdr:sp macro="" textlink="">
      <xdr:nvSpPr>
        <xdr:cNvPr id="548" name="楕円 547"/>
        <xdr:cNvSpPr/>
      </xdr:nvSpPr>
      <xdr:spPr>
        <a:xfrm>
          <a:off x="14325600" y="994936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81478</xdr:rowOff>
    </xdr:from>
    <xdr:ext cx="405111" cy="259045"/>
    <xdr:sp macro="" textlink="">
      <xdr:nvSpPr>
        <xdr:cNvPr id="549" name="【学校施設】&#10;有形固定資産減価償却率該当値テキスト"/>
        <xdr:cNvSpPr txBox="1"/>
      </xdr:nvSpPr>
      <xdr:spPr>
        <a:xfrm>
          <a:off x="14414500" y="9804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19413</xdr:rowOff>
    </xdr:from>
    <xdr:to>
      <xdr:col>81</xdr:col>
      <xdr:colOff>101600</xdr:colOff>
      <xdr:row>59</xdr:row>
      <xdr:rowOff>121013</xdr:rowOff>
    </xdr:to>
    <xdr:sp macro="" textlink="">
      <xdr:nvSpPr>
        <xdr:cNvPr id="550" name="楕円 549"/>
        <xdr:cNvSpPr/>
      </xdr:nvSpPr>
      <xdr:spPr>
        <a:xfrm>
          <a:off x="13578840" y="9910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70213</xdr:rowOff>
    </xdr:from>
    <xdr:to>
      <xdr:col>85</xdr:col>
      <xdr:colOff>127000</xdr:colOff>
      <xdr:row>59</xdr:row>
      <xdr:rowOff>109401</xdr:rowOff>
    </xdr:to>
    <xdr:cxnSp macro="">
      <xdr:nvCxnSpPr>
        <xdr:cNvPr id="551" name="直線コネクタ 550"/>
        <xdr:cNvCxnSpPr/>
      </xdr:nvCxnSpPr>
      <xdr:spPr>
        <a:xfrm>
          <a:off x="13629640" y="9960973"/>
          <a:ext cx="74676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3084</xdr:rowOff>
    </xdr:from>
    <xdr:to>
      <xdr:col>76</xdr:col>
      <xdr:colOff>165100</xdr:colOff>
      <xdr:row>59</xdr:row>
      <xdr:rowOff>104684</xdr:rowOff>
    </xdr:to>
    <xdr:sp macro="" textlink="">
      <xdr:nvSpPr>
        <xdr:cNvPr id="552" name="楕円 551"/>
        <xdr:cNvSpPr/>
      </xdr:nvSpPr>
      <xdr:spPr>
        <a:xfrm>
          <a:off x="12804140" y="989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53884</xdr:rowOff>
    </xdr:from>
    <xdr:to>
      <xdr:col>81</xdr:col>
      <xdr:colOff>50800</xdr:colOff>
      <xdr:row>59</xdr:row>
      <xdr:rowOff>70213</xdr:rowOff>
    </xdr:to>
    <xdr:cxnSp macro="">
      <xdr:nvCxnSpPr>
        <xdr:cNvPr id="553" name="直線コネクタ 552"/>
        <xdr:cNvCxnSpPr/>
      </xdr:nvCxnSpPr>
      <xdr:spPr>
        <a:xfrm>
          <a:off x="12854940" y="9944644"/>
          <a:ext cx="7747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135346</xdr:rowOff>
    </xdr:from>
    <xdr:to>
      <xdr:col>72</xdr:col>
      <xdr:colOff>38100</xdr:colOff>
      <xdr:row>59</xdr:row>
      <xdr:rowOff>65496</xdr:rowOff>
    </xdr:to>
    <xdr:sp macro="" textlink="">
      <xdr:nvSpPr>
        <xdr:cNvPr id="554" name="楕円 553"/>
        <xdr:cNvSpPr/>
      </xdr:nvSpPr>
      <xdr:spPr>
        <a:xfrm>
          <a:off x="12029440" y="98584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14696</xdr:rowOff>
    </xdr:from>
    <xdr:to>
      <xdr:col>76</xdr:col>
      <xdr:colOff>114300</xdr:colOff>
      <xdr:row>59</xdr:row>
      <xdr:rowOff>53884</xdr:rowOff>
    </xdr:to>
    <xdr:cxnSp macro="">
      <xdr:nvCxnSpPr>
        <xdr:cNvPr id="555" name="直線コネクタ 554"/>
        <xdr:cNvCxnSpPr/>
      </xdr:nvCxnSpPr>
      <xdr:spPr>
        <a:xfrm>
          <a:off x="12072620" y="9905456"/>
          <a:ext cx="78232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83094</xdr:rowOff>
    </xdr:from>
    <xdr:to>
      <xdr:col>67</xdr:col>
      <xdr:colOff>101600</xdr:colOff>
      <xdr:row>59</xdr:row>
      <xdr:rowOff>13244</xdr:rowOff>
    </xdr:to>
    <xdr:sp macro="" textlink="">
      <xdr:nvSpPr>
        <xdr:cNvPr id="556" name="楕円 555"/>
        <xdr:cNvSpPr/>
      </xdr:nvSpPr>
      <xdr:spPr>
        <a:xfrm>
          <a:off x="11231880" y="98062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133894</xdr:rowOff>
    </xdr:from>
    <xdr:to>
      <xdr:col>71</xdr:col>
      <xdr:colOff>177800</xdr:colOff>
      <xdr:row>59</xdr:row>
      <xdr:rowOff>14696</xdr:rowOff>
    </xdr:to>
    <xdr:cxnSp macro="">
      <xdr:nvCxnSpPr>
        <xdr:cNvPr id="557" name="直線コネクタ 556"/>
        <xdr:cNvCxnSpPr/>
      </xdr:nvCxnSpPr>
      <xdr:spPr>
        <a:xfrm>
          <a:off x="11282680" y="9857014"/>
          <a:ext cx="789940" cy="4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558" name="n_1aveValue【学校施設】&#10;有形固定資産減価償却率"/>
        <xdr:cNvSpPr txBox="1"/>
      </xdr:nvSpPr>
      <xdr:spPr>
        <a:xfrm>
          <a:off x="1343724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macro="" textlink="">
      <xdr:nvSpPr>
        <xdr:cNvPr id="559" name="n_2aveValue【学校施設】&#10;有形固定資産減価償却率"/>
        <xdr:cNvSpPr txBox="1"/>
      </xdr:nvSpPr>
      <xdr:spPr>
        <a:xfrm>
          <a:off x="12675244" y="1010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15801</xdr:rowOff>
    </xdr:from>
    <xdr:ext cx="405111" cy="259045"/>
    <xdr:sp macro="" textlink="">
      <xdr:nvSpPr>
        <xdr:cNvPr id="560" name="n_3aveValue【学校施設】&#10;有形固定資産減価償却率"/>
        <xdr:cNvSpPr txBox="1"/>
      </xdr:nvSpPr>
      <xdr:spPr>
        <a:xfrm>
          <a:off x="11900544" y="1007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561" name="n_4aveValue【学校施設】&#10;有形固定資産減価償却率"/>
        <xdr:cNvSpPr txBox="1"/>
      </xdr:nvSpPr>
      <xdr:spPr>
        <a:xfrm>
          <a:off x="11102984" y="1014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137540</xdr:rowOff>
    </xdr:from>
    <xdr:ext cx="405111" cy="259045"/>
    <xdr:sp macro="" textlink="">
      <xdr:nvSpPr>
        <xdr:cNvPr id="562" name="n_1mainValue【学校施設】&#10;有形固定資産減価償却率"/>
        <xdr:cNvSpPr txBox="1"/>
      </xdr:nvSpPr>
      <xdr:spPr>
        <a:xfrm>
          <a:off x="13437244" y="9693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121211</xdr:rowOff>
    </xdr:from>
    <xdr:ext cx="405111" cy="259045"/>
    <xdr:sp macro="" textlink="">
      <xdr:nvSpPr>
        <xdr:cNvPr id="563" name="n_2mainValue【学校施設】&#10;有形固定資産減価償却率"/>
        <xdr:cNvSpPr txBox="1"/>
      </xdr:nvSpPr>
      <xdr:spPr>
        <a:xfrm>
          <a:off x="12675244" y="967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82023</xdr:rowOff>
    </xdr:from>
    <xdr:ext cx="405111" cy="259045"/>
    <xdr:sp macro="" textlink="">
      <xdr:nvSpPr>
        <xdr:cNvPr id="564" name="n_3mainValue【学校施設】&#10;有形固定資産減価償却率"/>
        <xdr:cNvSpPr txBox="1"/>
      </xdr:nvSpPr>
      <xdr:spPr>
        <a:xfrm>
          <a:off x="11900544" y="9637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29771</xdr:rowOff>
    </xdr:from>
    <xdr:ext cx="405111" cy="259045"/>
    <xdr:sp macro="" textlink="">
      <xdr:nvSpPr>
        <xdr:cNvPr id="565" name="n_4mainValue【学校施設】&#10;有形固定資産減価償却率"/>
        <xdr:cNvSpPr txBox="1"/>
      </xdr:nvSpPr>
      <xdr:spPr>
        <a:xfrm>
          <a:off x="11102984" y="958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xdr:cNvCxnSpPr/>
      </xdr:nvCxnSpPr>
      <xdr:spPr>
        <a:xfrm flipV="1">
          <a:off x="19509104" y="9296944"/>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xdr:cNvSpPr txBox="1"/>
      </xdr:nvSpPr>
      <xdr:spPr>
        <a:xfrm>
          <a:off x="19547840" y="1075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xdr:cNvCxnSpPr/>
      </xdr:nvCxnSpPr>
      <xdr:spPr>
        <a:xfrm>
          <a:off x="19443700" y="10748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xdr:cNvSpPr txBox="1"/>
      </xdr:nvSpPr>
      <xdr:spPr>
        <a:xfrm>
          <a:off x="19547840" y="907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xdr:cNvCxnSpPr/>
      </xdr:nvCxnSpPr>
      <xdr:spPr>
        <a:xfrm>
          <a:off x="19443700" y="92969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macro="" textlink="">
      <xdr:nvSpPr>
        <xdr:cNvPr id="597" name="【学校施設】&#10;一人当たり面積平均値テキスト"/>
        <xdr:cNvSpPr txBox="1"/>
      </xdr:nvSpPr>
      <xdr:spPr>
        <a:xfrm>
          <a:off x="19547840" y="9887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xdr:cNvSpPr/>
      </xdr:nvSpPr>
      <xdr:spPr>
        <a:xfrm>
          <a:off x="19458940" y="100320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xdr:cNvSpPr/>
      </xdr:nvSpPr>
      <xdr:spPr>
        <a:xfrm>
          <a:off x="18735040" y="100451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xdr:cNvSpPr/>
      </xdr:nvSpPr>
      <xdr:spPr>
        <a:xfrm>
          <a:off x="17937480" y="100560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xdr:cNvSpPr/>
      </xdr:nvSpPr>
      <xdr:spPr>
        <a:xfrm>
          <a:off x="17162780" y="100538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xdr:cNvSpPr/>
      </xdr:nvSpPr>
      <xdr:spPr>
        <a:xfrm>
          <a:off x="16388080" y="100663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83094</xdr:rowOff>
    </xdr:from>
    <xdr:to>
      <xdr:col>116</xdr:col>
      <xdr:colOff>114300</xdr:colOff>
      <xdr:row>61</xdr:row>
      <xdr:rowOff>13244</xdr:rowOff>
    </xdr:to>
    <xdr:sp macro="" textlink="">
      <xdr:nvSpPr>
        <xdr:cNvPr id="608" name="楕円 607"/>
        <xdr:cNvSpPr/>
      </xdr:nvSpPr>
      <xdr:spPr>
        <a:xfrm>
          <a:off x="19458940" y="101414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61521</xdr:rowOff>
    </xdr:from>
    <xdr:ext cx="469744" cy="259045"/>
    <xdr:sp macro="" textlink="">
      <xdr:nvSpPr>
        <xdr:cNvPr id="609" name="【学校施設】&#10;一人当たり面積該当値テキスト"/>
        <xdr:cNvSpPr txBox="1"/>
      </xdr:nvSpPr>
      <xdr:spPr>
        <a:xfrm>
          <a:off x="19547840" y="1011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89626</xdr:rowOff>
    </xdr:from>
    <xdr:to>
      <xdr:col>112</xdr:col>
      <xdr:colOff>38100</xdr:colOff>
      <xdr:row>61</xdr:row>
      <xdr:rowOff>19776</xdr:rowOff>
    </xdr:to>
    <xdr:sp macro="" textlink="">
      <xdr:nvSpPr>
        <xdr:cNvPr id="610" name="楕円 609"/>
        <xdr:cNvSpPr/>
      </xdr:nvSpPr>
      <xdr:spPr>
        <a:xfrm>
          <a:off x="18735040" y="101480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133894</xdr:rowOff>
    </xdr:from>
    <xdr:to>
      <xdr:col>116</xdr:col>
      <xdr:colOff>63500</xdr:colOff>
      <xdr:row>60</xdr:row>
      <xdr:rowOff>140426</xdr:rowOff>
    </xdr:to>
    <xdr:cxnSp macro="">
      <xdr:nvCxnSpPr>
        <xdr:cNvPr id="611" name="直線コネクタ 610"/>
        <xdr:cNvCxnSpPr/>
      </xdr:nvCxnSpPr>
      <xdr:spPr>
        <a:xfrm flipV="1">
          <a:off x="18778220" y="10192294"/>
          <a:ext cx="7315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95069</xdr:rowOff>
    </xdr:from>
    <xdr:to>
      <xdr:col>107</xdr:col>
      <xdr:colOff>101600</xdr:colOff>
      <xdr:row>61</xdr:row>
      <xdr:rowOff>25219</xdr:rowOff>
    </xdr:to>
    <xdr:sp macro="" textlink="">
      <xdr:nvSpPr>
        <xdr:cNvPr id="612" name="楕円 611"/>
        <xdr:cNvSpPr/>
      </xdr:nvSpPr>
      <xdr:spPr>
        <a:xfrm>
          <a:off x="17937480" y="101534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140426</xdr:rowOff>
    </xdr:from>
    <xdr:to>
      <xdr:col>111</xdr:col>
      <xdr:colOff>177800</xdr:colOff>
      <xdr:row>60</xdr:row>
      <xdr:rowOff>145869</xdr:rowOff>
    </xdr:to>
    <xdr:cxnSp macro="">
      <xdr:nvCxnSpPr>
        <xdr:cNvPr id="613" name="直線コネクタ 612"/>
        <xdr:cNvCxnSpPr/>
      </xdr:nvCxnSpPr>
      <xdr:spPr>
        <a:xfrm flipV="1">
          <a:off x="17988280" y="10198826"/>
          <a:ext cx="78994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100512</xdr:rowOff>
    </xdr:from>
    <xdr:to>
      <xdr:col>102</xdr:col>
      <xdr:colOff>165100</xdr:colOff>
      <xdr:row>61</xdr:row>
      <xdr:rowOff>30662</xdr:rowOff>
    </xdr:to>
    <xdr:sp macro="" textlink="">
      <xdr:nvSpPr>
        <xdr:cNvPr id="614" name="楕円 613"/>
        <xdr:cNvSpPr/>
      </xdr:nvSpPr>
      <xdr:spPr>
        <a:xfrm>
          <a:off x="17162780" y="101589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145869</xdr:rowOff>
    </xdr:from>
    <xdr:to>
      <xdr:col>107</xdr:col>
      <xdr:colOff>50800</xdr:colOff>
      <xdr:row>60</xdr:row>
      <xdr:rowOff>151312</xdr:rowOff>
    </xdr:to>
    <xdr:cxnSp macro="">
      <xdr:nvCxnSpPr>
        <xdr:cNvPr id="615" name="直線コネクタ 614"/>
        <xdr:cNvCxnSpPr/>
      </xdr:nvCxnSpPr>
      <xdr:spPr>
        <a:xfrm flipV="1">
          <a:off x="17213580" y="10204269"/>
          <a:ext cx="7747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102688</xdr:rowOff>
    </xdr:from>
    <xdr:to>
      <xdr:col>98</xdr:col>
      <xdr:colOff>38100</xdr:colOff>
      <xdr:row>61</xdr:row>
      <xdr:rowOff>32838</xdr:rowOff>
    </xdr:to>
    <xdr:sp macro="" textlink="">
      <xdr:nvSpPr>
        <xdr:cNvPr id="616" name="楕円 615"/>
        <xdr:cNvSpPr/>
      </xdr:nvSpPr>
      <xdr:spPr>
        <a:xfrm>
          <a:off x="16388080" y="101610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151312</xdr:rowOff>
    </xdr:from>
    <xdr:to>
      <xdr:col>102</xdr:col>
      <xdr:colOff>114300</xdr:colOff>
      <xdr:row>60</xdr:row>
      <xdr:rowOff>153488</xdr:rowOff>
    </xdr:to>
    <xdr:cxnSp macro="">
      <xdr:nvCxnSpPr>
        <xdr:cNvPr id="617" name="直線コネクタ 616"/>
        <xdr:cNvCxnSpPr/>
      </xdr:nvCxnSpPr>
      <xdr:spPr>
        <a:xfrm flipV="1">
          <a:off x="16431260" y="10209712"/>
          <a:ext cx="78232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618" name="n_1aveValue【学校施設】&#10;一人当たり面積"/>
        <xdr:cNvSpPr txBox="1"/>
      </xdr:nvSpPr>
      <xdr:spPr>
        <a:xfrm>
          <a:off x="18561127" y="982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619" name="n_2aveValue【学校施設】&#10;一人当たり面積"/>
        <xdr:cNvSpPr txBox="1"/>
      </xdr:nvSpPr>
      <xdr:spPr>
        <a:xfrm>
          <a:off x="17776267" y="983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620" name="n_3aveValue【学校施設】&#10;一人当たり面積"/>
        <xdr:cNvSpPr txBox="1"/>
      </xdr:nvSpPr>
      <xdr:spPr>
        <a:xfrm>
          <a:off x="17001567" y="983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126110</xdr:rowOff>
    </xdr:from>
    <xdr:ext cx="469744" cy="259045"/>
    <xdr:sp macro="" textlink="">
      <xdr:nvSpPr>
        <xdr:cNvPr id="621" name="n_4aveValue【学校施設】&#10;一人当たり面積"/>
        <xdr:cNvSpPr txBox="1"/>
      </xdr:nvSpPr>
      <xdr:spPr>
        <a:xfrm>
          <a:off x="16226867" y="984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10903</xdr:rowOff>
    </xdr:from>
    <xdr:ext cx="469744" cy="259045"/>
    <xdr:sp macro="" textlink="">
      <xdr:nvSpPr>
        <xdr:cNvPr id="622" name="n_1mainValue【学校施設】&#10;一人当たり面積"/>
        <xdr:cNvSpPr txBox="1"/>
      </xdr:nvSpPr>
      <xdr:spPr>
        <a:xfrm>
          <a:off x="18561127" y="10236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16346</xdr:rowOff>
    </xdr:from>
    <xdr:ext cx="469744" cy="259045"/>
    <xdr:sp macro="" textlink="">
      <xdr:nvSpPr>
        <xdr:cNvPr id="623" name="n_2mainValue【学校施設】&#10;一人当たり面積"/>
        <xdr:cNvSpPr txBox="1"/>
      </xdr:nvSpPr>
      <xdr:spPr>
        <a:xfrm>
          <a:off x="17776267" y="10242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21789</xdr:rowOff>
    </xdr:from>
    <xdr:ext cx="469744" cy="259045"/>
    <xdr:sp macro="" textlink="">
      <xdr:nvSpPr>
        <xdr:cNvPr id="624" name="n_3mainValue【学校施設】&#10;一人当たり面積"/>
        <xdr:cNvSpPr txBox="1"/>
      </xdr:nvSpPr>
      <xdr:spPr>
        <a:xfrm>
          <a:off x="17001567" y="1024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23965</xdr:rowOff>
    </xdr:from>
    <xdr:ext cx="469744" cy="259045"/>
    <xdr:sp macro="" textlink="">
      <xdr:nvSpPr>
        <xdr:cNvPr id="625" name="n_4mainValue【学校施設】&#10;一人当たり面積"/>
        <xdr:cNvSpPr txBox="1"/>
      </xdr:nvSpPr>
      <xdr:spPr>
        <a:xfrm>
          <a:off x="16226867" y="1025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0" name="直線コネクタ 649"/>
        <xdr:cNvCxnSpPr/>
      </xdr:nvCxnSpPr>
      <xdr:spPr>
        <a:xfrm flipV="1">
          <a:off x="14375764" y="13032105"/>
          <a:ext cx="0" cy="14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53" name="【児童館】&#10;有形固定資産減価償却率最大値テキスト"/>
        <xdr:cNvSpPr txBox="1"/>
      </xdr:nvSpPr>
      <xdr:spPr>
        <a:xfrm>
          <a:off x="14414500" y="12811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xdr:cNvCxnSpPr/>
      </xdr:nvCxnSpPr>
      <xdr:spPr>
        <a:xfrm>
          <a:off x="14287500" y="13032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macro="" textlink="">
      <xdr:nvSpPr>
        <xdr:cNvPr id="655" name="【児童館】&#10;有形固定資産減価償却率平均値テキスト"/>
        <xdr:cNvSpPr txBox="1"/>
      </xdr:nvSpPr>
      <xdr:spPr>
        <a:xfrm>
          <a:off x="14414500" y="13520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6" name="フローチャート: 判断 655"/>
        <xdr:cNvSpPr/>
      </xdr:nvSpPr>
      <xdr:spPr>
        <a:xfrm>
          <a:off x="14325600" y="136652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7" name="フローチャート: 判断 656"/>
        <xdr:cNvSpPr/>
      </xdr:nvSpPr>
      <xdr:spPr>
        <a:xfrm>
          <a:off x="13578840" y="1364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58" name="フローチャート: 判断 657"/>
        <xdr:cNvSpPr/>
      </xdr:nvSpPr>
      <xdr:spPr>
        <a:xfrm>
          <a:off x="12804140" y="13644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59" name="フローチャート: 判断 658"/>
        <xdr:cNvSpPr/>
      </xdr:nvSpPr>
      <xdr:spPr>
        <a:xfrm>
          <a:off x="12029440" y="136137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60" name="フローチャート: 判断 659"/>
        <xdr:cNvSpPr/>
      </xdr:nvSpPr>
      <xdr:spPr>
        <a:xfrm>
          <a:off x="11231880" y="13699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160655</xdr:rowOff>
    </xdr:from>
    <xdr:to>
      <xdr:col>85</xdr:col>
      <xdr:colOff>177800</xdr:colOff>
      <xdr:row>84</xdr:row>
      <xdr:rowOff>90805</xdr:rowOff>
    </xdr:to>
    <xdr:sp macro="" textlink="">
      <xdr:nvSpPr>
        <xdr:cNvPr id="666" name="楕円 665"/>
        <xdr:cNvSpPr/>
      </xdr:nvSpPr>
      <xdr:spPr>
        <a:xfrm>
          <a:off x="14325600" y="1407477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139082</xdr:rowOff>
    </xdr:from>
    <xdr:ext cx="405111" cy="259045"/>
    <xdr:sp macro="" textlink="">
      <xdr:nvSpPr>
        <xdr:cNvPr id="667" name="【児童館】&#10;有形固定資産減価償却率該当値テキスト"/>
        <xdr:cNvSpPr txBox="1"/>
      </xdr:nvSpPr>
      <xdr:spPr>
        <a:xfrm>
          <a:off x="14414500" y="1405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23495</xdr:rowOff>
    </xdr:from>
    <xdr:to>
      <xdr:col>81</xdr:col>
      <xdr:colOff>101600</xdr:colOff>
      <xdr:row>84</xdr:row>
      <xdr:rowOff>125095</xdr:rowOff>
    </xdr:to>
    <xdr:sp macro="" textlink="">
      <xdr:nvSpPr>
        <xdr:cNvPr id="668" name="楕円 667"/>
        <xdr:cNvSpPr/>
      </xdr:nvSpPr>
      <xdr:spPr>
        <a:xfrm>
          <a:off x="1357884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40005</xdr:rowOff>
    </xdr:from>
    <xdr:to>
      <xdr:col>85</xdr:col>
      <xdr:colOff>127000</xdr:colOff>
      <xdr:row>84</xdr:row>
      <xdr:rowOff>74295</xdr:rowOff>
    </xdr:to>
    <xdr:cxnSp macro="">
      <xdr:nvCxnSpPr>
        <xdr:cNvPr id="669" name="直線コネクタ 668"/>
        <xdr:cNvCxnSpPr/>
      </xdr:nvCxnSpPr>
      <xdr:spPr>
        <a:xfrm flipV="1">
          <a:off x="13629640" y="14121765"/>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636</xdr:rowOff>
    </xdr:from>
    <xdr:to>
      <xdr:col>76</xdr:col>
      <xdr:colOff>165100</xdr:colOff>
      <xdr:row>84</xdr:row>
      <xdr:rowOff>102236</xdr:rowOff>
    </xdr:to>
    <xdr:sp macro="" textlink="">
      <xdr:nvSpPr>
        <xdr:cNvPr id="670" name="楕円 669"/>
        <xdr:cNvSpPr/>
      </xdr:nvSpPr>
      <xdr:spPr>
        <a:xfrm>
          <a:off x="12804140" y="1408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51436</xdr:rowOff>
    </xdr:from>
    <xdr:to>
      <xdr:col>81</xdr:col>
      <xdr:colOff>50800</xdr:colOff>
      <xdr:row>84</xdr:row>
      <xdr:rowOff>74295</xdr:rowOff>
    </xdr:to>
    <xdr:cxnSp macro="">
      <xdr:nvCxnSpPr>
        <xdr:cNvPr id="671" name="直線コネクタ 670"/>
        <xdr:cNvCxnSpPr/>
      </xdr:nvCxnSpPr>
      <xdr:spPr>
        <a:xfrm>
          <a:off x="12854940" y="14133196"/>
          <a:ext cx="7747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166370</xdr:rowOff>
    </xdr:from>
    <xdr:to>
      <xdr:col>72</xdr:col>
      <xdr:colOff>38100</xdr:colOff>
      <xdr:row>84</xdr:row>
      <xdr:rowOff>96520</xdr:rowOff>
    </xdr:to>
    <xdr:sp macro="" textlink="">
      <xdr:nvSpPr>
        <xdr:cNvPr id="672" name="楕円 671"/>
        <xdr:cNvSpPr/>
      </xdr:nvSpPr>
      <xdr:spPr>
        <a:xfrm>
          <a:off x="12029440" y="140804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45720</xdr:rowOff>
    </xdr:from>
    <xdr:to>
      <xdr:col>76</xdr:col>
      <xdr:colOff>114300</xdr:colOff>
      <xdr:row>84</xdr:row>
      <xdr:rowOff>51436</xdr:rowOff>
    </xdr:to>
    <xdr:cxnSp macro="">
      <xdr:nvCxnSpPr>
        <xdr:cNvPr id="673" name="直線コネクタ 672"/>
        <xdr:cNvCxnSpPr/>
      </xdr:nvCxnSpPr>
      <xdr:spPr>
        <a:xfrm>
          <a:off x="12072620" y="14127480"/>
          <a:ext cx="78232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126364</xdr:rowOff>
    </xdr:from>
    <xdr:to>
      <xdr:col>67</xdr:col>
      <xdr:colOff>101600</xdr:colOff>
      <xdr:row>84</xdr:row>
      <xdr:rowOff>56514</xdr:rowOff>
    </xdr:to>
    <xdr:sp macro="" textlink="">
      <xdr:nvSpPr>
        <xdr:cNvPr id="674" name="楕円 673"/>
        <xdr:cNvSpPr/>
      </xdr:nvSpPr>
      <xdr:spPr>
        <a:xfrm>
          <a:off x="11231880" y="140404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5714</xdr:rowOff>
    </xdr:from>
    <xdr:to>
      <xdr:col>71</xdr:col>
      <xdr:colOff>177800</xdr:colOff>
      <xdr:row>84</xdr:row>
      <xdr:rowOff>45720</xdr:rowOff>
    </xdr:to>
    <xdr:cxnSp macro="">
      <xdr:nvCxnSpPr>
        <xdr:cNvPr id="675" name="直線コネクタ 674"/>
        <xdr:cNvCxnSpPr/>
      </xdr:nvCxnSpPr>
      <xdr:spPr>
        <a:xfrm>
          <a:off x="11282680" y="14087474"/>
          <a:ext cx="78994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676" name="n_1aveValue【児童館】&#10;有形固定資産減価償却率"/>
        <xdr:cNvSpPr txBox="1"/>
      </xdr:nvSpPr>
      <xdr:spPr>
        <a:xfrm>
          <a:off x="13437244" y="1341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677" name="n_2aveValue【児童館】&#10;有形固定資産減価償却率"/>
        <xdr:cNvSpPr txBox="1"/>
      </xdr:nvSpPr>
      <xdr:spPr>
        <a:xfrm>
          <a:off x="12675244" y="1342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678" name="n_3aveValue【児童館】&#10;有形固定資産減価償却率"/>
        <xdr:cNvSpPr txBox="1"/>
      </xdr:nvSpPr>
      <xdr:spPr>
        <a:xfrm>
          <a:off x="11900544" y="1339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679" name="n_4aveValue【児童館】&#10;有形固定資産減価償却率"/>
        <xdr:cNvSpPr txBox="1"/>
      </xdr:nvSpPr>
      <xdr:spPr>
        <a:xfrm>
          <a:off x="1110298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116222</xdr:rowOff>
    </xdr:from>
    <xdr:ext cx="405111" cy="259045"/>
    <xdr:sp macro="" textlink="">
      <xdr:nvSpPr>
        <xdr:cNvPr id="680" name="n_1mainValue【児童館】&#10;有形固定資産減価償却率"/>
        <xdr:cNvSpPr txBox="1"/>
      </xdr:nvSpPr>
      <xdr:spPr>
        <a:xfrm>
          <a:off x="134372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93363</xdr:rowOff>
    </xdr:from>
    <xdr:ext cx="405111" cy="259045"/>
    <xdr:sp macro="" textlink="">
      <xdr:nvSpPr>
        <xdr:cNvPr id="681" name="n_2mainValue【児童館】&#10;有形固定資産減価償却率"/>
        <xdr:cNvSpPr txBox="1"/>
      </xdr:nvSpPr>
      <xdr:spPr>
        <a:xfrm>
          <a:off x="12675244" y="1417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87647</xdr:rowOff>
    </xdr:from>
    <xdr:ext cx="405111" cy="259045"/>
    <xdr:sp macro="" textlink="">
      <xdr:nvSpPr>
        <xdr:cNvPr id="682" name="n_3mainValue【児童館】&#10;有形固定資産減価償却率"/>
        <xdr:cNvSpPr txBox="1"/>
      </xdr:nvSpPr>
      <xdr:spPr>
        <a:xfrm>
          <a:off x="11900544" y="1416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47641</xdr:rowOff>
    </xdr:from>
    <xdr:ext cx="405111" cy="259045"/>
    <xdr:sp macro="" textlink="">
      <xdr:nvSpPr>
        <xdr:cNvPr id="683" name="n_4mainValue【児童館】&#10;有形固定資産減価償却率"/>
        <xdr:cNvSpPr txBox="1"/>
      </xdr:nvSpPr>
      <xdr:spPr>
        <a:xfrm>
          <a:off x="11102984" y="14129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5" name="直線コネクタ 704"/>
        <xdr:cNvCxnSpPr/>
      </xdr:nvCxnSpPr>
      <xdr:spPr>
        <a:xfrm flipV="1">
          <a:off x="19509104" y="12980669"/>
          <a:ext cx="0" cy="1409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6" name="【児童館】&#10;一人当たり面積最小値テキスト"/>
        <xdr:cNvSpPr txBox="1"/>
      </xdr:nvSpPr>
      <xdr:spPr>
        <a:xfrm>
          <a:off x="19547840" y="1439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xdr:cNvCxnSpPr/>
      </xdr:nvCxnSpPr>
      <xdr:spPr>
        <a:xfrm>
          <a:off x="19443700" y="14390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8" name="【児童館】&#10;一人当たり面積最大値テキスト"/>
        <xdr:cNvSpPr txBox="1"/>
      </xdr:nvSpPr>
      <xdr:spPr>
        <a:xfrm>
          <a:off x="19547840" y="1275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9" name="直線コネクタ 708"/>
        <xdr:cNvCxnSpPr/>
      </xdr:nvCxnSpPr>
      <xdr:spPr>
        <a:xfrm>
          <a:off x="19443700" y="12980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68597</xdr:rowOff>
    </xdr:from>
    <xdr:ext cx="469744" cy="259045"/>
    <xdr:sp macro="" textlink="">
      <xdr:nvSpPr>
        <xdr:cNvPr id="710" name="【児童館】&#10;一人当たり面積平均値テキスト"/>
        <xdr:cNvSpPr txBox="1"/>
      </xdr:nvSpPr>
      <xdr:spPr>
        <a:xfrm>
          <a:off x="19547840" y="13982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1" name="フローチャート: 判断 710"/>
        <xdr:cNvSpPr/>
      </xdr:nvSpPr>
      <xdr:spPr>
        <a:xfrm>
          <a:off x="1945894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2" name="フローチャート: 判断 711"/>
        <xdr:cNvSpPr/>
      </xdr:nvSpPr>
      <xdr:spPr>
        <a:xfrm>
          <a:off x="18735040" y="140042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xdr:cNvSpPr/>
      </xdr:nvSpPr>
      <xdr:spPr>
        <a:xfrm>
          <a:off x="179374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4" name="フローチャート: 判断 713"/>
        <xdr:cNvSpPr/>
      </xdr:nvSpPr>
      <xdr:spPr>
        <a:xfrm>
          <a:off x="171627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5" name="フローチャート: 判断 714"/>
        <xdr:cNvSpPr/>
      </xdr:nvSpPr>
      <xdr:spPr>
        <a:xfrm>
          <a:off x="1638808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21589</xdr:rowOff>
    </xdr:from>
    <xdr:to>
      <xdr:col>116</xdr:col>
      <xdr:colOff>114300</xdr:colOff>
      <xdr:row>81</xdr:row>
      <xdr:rowOff>123189</xdr:rowOff>
    </xdr:to>
    <xdr:sp macro="" textlink="">
      <xdr:nvSpPr>
        <xdr:cNvPr id="721" name="楕円 720"/>
        <xdr:cNvSpPr/>
      </xdr:nvSpPr>
      <xdr:spPr>
        <a:xfrm>
          <a:off x="19458940" y="13600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44466</xdr:rowOff>
    </xdr:from>
    <xdr:ext cx="469744" cy="259045"/>
    <xdr:sp macro="" textlink="">
      <xdr:nvSpPr>
        <xdr:cNvPr id="722" name="【児童館】&#10;一人当たり面積該当値テキスト"/>
        <xdr:cNvSpPr txBox="1"/>
      </xdr:nvSpPr>
      <xdr:spPr>
        <a:xfrm>
          <a:off x="19547840" y="1345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44450</xdr:rowOff>
    </xdr:from>
    <xdr:to>
      <xdr:col>112</xdr:col>
      <xdr:colOff>38100</xdr:colOff>
      <xdr:row>81</xdr:row>
      <xdr:rowOff>146050</xdr:rowOff>
    </xdr:to>
    <xdr:sp macro="" textlink="">
      <xdr:nvSpPr>
        <xdr:cNvPr id="723" name="楕円 722"/>
        <xdr:cNvSpPr/>
      </xdr:nvSpPr>
      <xdr:spPr>
        <a:xfrm>
          <a:off x="18735040" y="136232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72389</xdr:rowOff>
    </xdr:from>
    <xdr:to>
      <xdr:col>116</xdr:col>
      <xdr:colOff>63500</xdr:colOff>
      <xdr:row>81</xdr:row>
      <xdr:rowOff>95250</xdr:rowOff>
    </xdr:to>
    <xdr:cxnSp macro="">
      <xdr:nvCxnSpPr>
        <xdr:cNvPr id="724" name="直線コネクタ 723"/>
        <xdr:cNvCxnSpPr/>
      </xdr:nvCxnSpPr>
      <xdr:spPr>
        <a:xfrm flipV="1">
          <a:off x="18778220" y="13651229"/>
          <a:ext cx="7315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44450</xdr:rowOff>
    </xdr:from>
    <xdr:to>
      <xdr:col>107</xdr:col>
      <xdr:colOff>101600</xdr:colOff>
      <xdr:row>81</xdr:row>
      <xdr:rowOff>146050</xdr:rowOff>
    </xdr:to>
    <xdr:sp macro="" textlink="">
      <xdr:nvSpPr>
        <xdr:cNvPr id="725" name="楕円 724"/>
        <xdr:cNvSpPr/>
      </xdr:nvSpPr>
      <xdr:spPr>
        <a:xfrm>
          <a:off x="17937480" y="1362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95250</xdr:rowOff>
    </xdr:from>
    <xdr:to>
      <xdr:col>111</xdr:col>
      <xdr:colOff>177800</xdr:colOff>
      <xdr:row>81</xdr:row>
      <xdr:rowOff>95250</xdr:rowOff>
    </xdr:to>
    <xdr:cxnSp macro="">
      <xdr:nvCxnSpPr>
        <xdr:cNvPr id="726" name="直線コネクタ 725"/>
        <xdr:cNvCxnSpPr/>
      </xdr:nvCxnSpPr>
      <xdr:spPr>
        <a:xfrm>
          <a:off x="17988280" y="136740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67311</xdr:rowOff>
    </xdr:from>
    <xdr:to>
      <xdr:col>102</xdr:col>
      <xdr:colOff>165100</xdr:colOff>
      <xdr:row>81</xdr:row>
      <xdr:rowOff>168911</xdr:rowOff>
    </xdr:to>
    <xdr:sp macro="" textlink="">
      <xdr:nvSpPr>
        <xdr:cNvPr id="727" name="楕円 726"/>
        <xdr:cNvSpPr/>
      </xdr:nvSpPr>
      <xdr:spPr>
        <a:xfrm>
          <a:off x="17162780" y="1364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95250</xdr:rowOff>
    </xdr:from>
    <xdr:to>
      <xdr:col>107</xdr:col>
      <xdr:colOff>50800</xdr:colOff>
      <xdr:row>81</xdr:row>
      <xdr:rowOff>118111</xdr:rowOff>
    </xdr:to>
    <xdr:cxnSp macro="">
      <xdr:nvCxnSpPr>
        <xdr:cNvPr id="728" name="直線コネクタ 727"/>
        <xdr:cNvCxnSpPr/>
      </xdr:nvCxnSpPr>
      <xdr:spPr>
        <a:xfrm flipV="1">
          <a:off x="17213580" y="13674090"/>
          <a:ext cx="7747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67311</xdr:rowOff>
    </xdr:from>
    <xdr:to>
      <xdr:col>98</xdr:col>
      <xdr:colOff>38100</xdr:colOff>
      <xdr:row>81</xdr:row>
      <xdr:rowOff>168911</xdr:rowOff>
    </xdr:to>
    <xdr:sp macro="" textlink="">
      <xdr:nvSpPr>
        <xdr:cNvPr id="729" name="楕円 728"/>
        <xdr:cNvSpPr/>
      </xdr:nvSpPr>
      <xdr:spPr>
        <a:xfrm>
          <a:off x="16388080" y="136461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118111</xdr:rowOff>
    </xdr:from>
    <xdr:to>
      <xdr:col>102</xdr:col>
      <xdr:colOff>114300</xdr:colOff>
      <xdr:row>81</xdr:row>
      <xdr:rowOff>118111</xdr:rowOff>
    </xdr:to>
    <xdr:cxnSp macro="">
      <xdr:nvCxnSpPr>
        <xdr:cNvPr id="730" name="直線コネクタ 729"/>
        <xdr:cNvCxnSpPr/>
      </xdr:nvCxnSpPr>
      <xdr:spPr>
        <a:xfrm>
          <a:off x="16431260" y="1369695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11447</xdr:rowOff>
    </xdr:from>
    <xdr:ext cx="469744" cy="259045"/>
    <xdr:sp macro="" textlink="">
      <xdr:nvSpPr>
        <xdr:cNvPr id="731" name="n_1aveValue【児童館】&#10;一人当たり面積"/>
        <xdr:cNvSpPr txBox="1"/>
      </xdr:nvSpPr>
      <xdr:spPr>
        <a:xfrm>
          <a:off x="1856112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11447</xdr:rowOff>
    </xdr:from>
    <xdr:ext cx="469744" cy="259045"/>
    <xdr:sp macro="" textlink="">
      <xdr:nvSpPr>
        <xdr:cNvPr id="732" name="n_2aveValue【児童館】&#10;一人当たり面積"/>
        <xdr:cNvSpPr txBox="1"/>
      </xdr:nvSpPr>
      <xdr:spPr>
        <a:xfrm>
          <a:off x="1777626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733" name="n_3aveValue【児童館】&#10;一人当たり面積"/>
        <xdr:cNvSpPr txBox="1"/>
      </xdr:nvSpPr>
      <xdr:spPr>
        <a:xfrm>
          <a:off x="1700156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34" name="n_4aveValue【児童館】&#10;一人当たり面積"/>
        <xdr:cNvSpPr txBox="1"/>
      </xdr:nvSpPr>
      <xdr:spPr>
        <a:xfrm>
          <a:off x="1622686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162577</xdr:rowOff>
    </xdr:from>
    <xdr:ext cx="469744" cy="259045"/>
    <xdr:sp macro="" textlink="">
      <xdr:nvSpPr>
        <xdr:cNvPr id="735" name="n_1mainValue【児童館】&#10;一人当たり面積"/>
        <xdr:cNvSpPr txBox="1"/>
      </xdr:nvSpPr>
      <xdr:spPr>
        <a:xfrm>
          <a:off x="18561127" y="1340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162577</xdr:rowOff>
    </xdr:from>
    <xdr:ext cx="469744" cy="259045"/>
    <xdr:sp macro="" textlink="">
      <xdr:nvSpPr>
        <xdr:cNvPr id="736" name="n_2mainValue【児童館】&#10;一人当たり面積"/>
        <xdr:cNvSpPr txBox="1"/>
      </xdr:nvSpPr>
      <xdr:spPr>
        <a:xfrm>
          <a:off x="17776267" y="1340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13988</xdr:rowOff>
    </xdr:from>
    <xdr:ext cx="469744" cy="259045"/>
    <xdr:sp macro="" textlink="">
      <xdr:nvSpPr>
        <xdr:cNvPr id="737" name="n_3mainValue【児童館】&#10;一人当たり面積"/>
        <xdr:cNvSpPr txBox="1"/>
      </xdr:nvSpPr>
      <xdr:spPr>
        <a:xfrm>
          <a:off x="17001567" y="1342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13988</xdr:rowOff>
    </xdr:from>
    <xdr:ext cx="469744" cy="259045"/>
    <xdr:sp macro="" textlink="">
      <xdr:nvSpPr>
        <xdr:cNvPr id="738" name="n_4mainValue【児童館】&#10;一人当たり面積"/>
        <xdr:cNvSpPr txBox="1"/>
      </xdr:nvSpPr>
      <xdr:spPr>
        <a:xfrm>
          <a:off x="16226867" y="1342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763" name="直線コネクタ 762"/>
        <xdr:cNvCxnSpPr/>
      </xdr:nvCxnSpPr>
      <xdr:spPr>
        <a:xfrm flipV="1">
          <a:off x="14375764" y="16802100"/>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764" name="【公民館】&#10;有形固定資産減価償却率最小値テキスト"/>
        <xdr:cNvSpPr txBox="1"/>
      </xdr:nvSpPr>
      <xdr:spPr>
        <a:xfrm>
          <a:off x="14414500" y="1810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765" name="直線コネクタ 764"/>
        <xdr:cNvCxnSpPr/>
      </xdr:nvCxnSpPr>
      <xdr:spPr>
        <a:xfrm>
          <a:off x="14287500" y="18107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766" name="【公民館】&#10;有形固定資産減価償却率最大値テキスト"/>
        <xdr:cNvSpPr txBox="1"/>
      </xdr:nvSpPr>
      <xdr:spPr>
        <a:xfrm>
          <a:off x="14414500" y="1658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767" name="直線コネクタ 766"/>
        <xdr:cNvCxnSpPr/>
      </xdr:nvCxnSpPr>
      <xdr:spPr>
        <a:xfrm>
          <a:off x="14287500" y="16802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165752</xdr:rowOff>
    </xdr:from>
    <xdr:ext cx="405111" cy="259045"/>
    <xdr:sp macro="" textlink="">
      <xdr:nvSpPr>
        <xdr:cNvPr id="768" name="【公民館】&#10;有形固定資産減価償却率平均値テキスト"/>
        <xdr:cNvSpPr txBox="1"/>
      </xdr:nvSpPr>
      <xdr:spPr>
        <a:xfrm>
          <a:off x="14414500" y="17432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769" name="フローチャート: 判断 768"/>
        <xdr:cNvSpPr/>
      </xdr:nvSpPr>
      <xdr:spPr>
        <a:xfrm>
          <a:off x="14325600" y="174504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770" name="フローチャート: 判断 769"/>
        <xdr:cNvSpPr/>
      </xdr:nvSpPr>
      <xdr:spPr>
        <a:xfrm>
          <a:off x="13578840" y="1750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xdr:cNvSpPr/>
      </xdr:nvSpPr>
      <xdr:spPr>
        <a:xfrm>
          <a:off x="12804140" y="1749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772" name="フローチャート: 判断 771"/>
        <xdr:cNvSpPr/>
      </xdr:nvSpPr>
      <xdr:spPr>
        <a:xfrm>
          <a:off x="12029440" y="174504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773" name="フローチャート: 判断 772"/>
        <xdr:cNvSpPr/>
      </xdr:nvSpPr>
      <xdr:spPr>
        <a:xfrm>
          <a:off x="11231880" y="17416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168275</xdr:rowOff>
    </xdr:from>
    <xdr:to>
      <xdr:col>85</xdr:col>
      <xdr:colOff>177800</xdr:colOff>
      <xdr:row>104</xdr:row>
      <xdr:rowOff>98425</xdr:rowOff>
    </xdr:to>
    <xdr:sp macro="" textlink="">
      <xdr:nvSpPr>
        <xdr:cNvPr id="779" name="楕円 778"/>
        <xdr:cNvSpPr/>
      </xdr:nvSpPr>
      <xdr:spPr>
        <a:xfrm>
          <a:off x="14325600" y="1743519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19702</xdr:rowOff>
    </xdr:from>
    <xdr:ext cx="405111" cy="259045"/>
    <xdr:sp macro="" textlink="">
      <xdr:nvSpPr>
        <xdr:cNvPr id="780" name="【公民館】&#10;有形固定資産減価償却率該当値テキスト"/>
        <xdr:cNvSpPr txBox="1"/>
      </xdr:nvSpPr>
      <xdr:spPr>
        <a:xfrm>
          <a:off x="14414500" y="1728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143511</xdr:rowOff>
    </xdr:from>
    <xdr:to>
      <xdr:col>81</xdr:col>
      <xdr:colOff>101600</xdr:colOff>
      <xdr:row>104</xdr:row>
      <xdr:rowOff>73661</xdr:rowOff>
    </xdr:to>
    <xdr:sp macro="" textlink="">
      <xdr:nvSpPr>
        <xdr:cNvPr id="781" name="楕円 780"/>
        <xdr:cNvSpPr/>
      </xdr:nvSpPr>
      <xdr:spPr>
        <a:xfrm>
          <a:off x="13578840" y="174104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22861</xdr:rowOff>
    </xdr:from>
    <xdr:to>
      <xdr:col>85</xdr:col>
      <xdr:colOff>127000</xdr:colOff>
      <xdr:row>104</xdr:row>
      <xdr:rowOff>47625</xdr:rowOff>
    </xdr:to>
    <xdr:cxnSp macro="">
      <xdr:nvCxnSpPr>
        <xdr:cNvPr id="782" name="直線コネクタ 781"/>
        <xdr:cNvCxnSpPr/>
      </xdr:nvCxnSpPr>
      <xdr:spPr>
        <a:xfrm>
          <a:off x="13629640" y="17457421"/>
          <a:ext cx="74676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111125</xdr:rowOff>
    </xdr:from>
    <xdr:to>
      <xdr:col>76</xdr:col>
      <xdr:colOff>165100</xdr:colOff>
      <xdr:row>104</xdr:row>
      <xdr:rowOff>41275</xdr:rowOff>
    </xdr:to>
    <xdr:sp macro="" textlink="">
      <xdr:nvSpPr>
        <xdr:cNvPr id="783" name="楕円 782"/>
        <xdr:cNvSpPr/>
      </xdr:nvSpPr>
      <xdr:spPr>
        <a:xfrm>
          <a:off x="12804140" y="173780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161925</xdr:rowOff>
    </xdr:from>
    <xdr:to>
      <xdr:col>81</xdr:col>
      <xdr:colOff>50800</xdr:colOff>
      <xdr:row>104</xdr:row>
      <xdr:rowOff>22861</xdr:rowOff>
    </xdr:to>
    <xdr:cxnSp macro="">
      <xdr:nvCxnSpPr>
        <xdr:cNvPr id="784" name="直線コネクタ 783"/>
        <xdr:cNvCxnSpPr/>
      </xdr:nvCxnSpPr>
      <xdr:spPr>
        <a:xfrm>
          <a:off x="12854940" y="17428845"/>
          <a:ext cx="77470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74930</xdr:rowOff>
    </xdr:from>
    <xdr:to>
      <xdr:col>72</xdr:col>
      <xdr:colOff>38100</xdr:colOff>
      <xdr:row>104</xdr:row>
      <xdr:rowOff>5080</xdr:rowOff>
    </xdr:to>
    <xdr:sp macro="" textlink="">
      <xdr:nvSpPr>
        <xdr:cNvPr id="785" name="楕円 784"/>
        <xdr:cNvSpPr/>
      </xdr:nvSpPr>
      <xdr:spPr>
        <a:xfrm>
          <a:off x="12029440" y="173418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125730</xdr:rowOff>
    </xdr:from>
    <xdr:to>
      <xdr:col>76</xdr:col>
      <xdr:colOff>114300</xdr:colOff>
      <xdr:row>103</xdr:row>
      <xdr:rowOff>161925</xdr:rowOff>
    </xdr:to>
    <xdr:cxnSp macro="">
      <xdr:nvCxnSpPr>
        <xdr:cNvPr id="786" name="直線コネクタ 785"/>
        <xdr:cNvCxnSpPr/>
      </xdr:nvCxnSpPr>
      <xdr:spPr>
        <a:xfrm>
          <a:off x="12072620" y="17392650"/>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33020</xdr:rowOff>
    </xdr:from>
    <xdr:to>
      <xdr:col>67</xdr:col>
      <xdr:colOff>101600</xdr:colOff>
      <xdr:row>103</xdr:row>
      <xdr:rowOff>134620</xdr:rowOff>
    </xdr:to>
    <xdr:sp macro="" textlink="">
      <xdr:nvSpPr>
        <xdr:cNvPr id="787" name="楕円 786"/>
        <xdr:cNvSpPr/>
      </xdr:nvSpPr>
      <xdr:spPr>
        <a:xfrm>
          <a:off x="11231880" y="1729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83820</xdr:rowOff>
    </xdr:from>
    <xdr:to>
      <xdr:col>71</xdr:col>
      <xdr:colOff>177800</xdr:colOff>
      <xdr:row>103</xdr:row>
      <xdr:rowOff>125730</xdr:rowOff>
    </xdr:to>
    <xdr:cxnSp macro="">
      <xdr:nvCxnSpPr>
        <xdr:cNvPr id="788" name="直線コネクタ 787"/>
        <xdr:cNvCxnSpPr/>
      </xdr:nvCxnSpPr>
      <xdr:spPr>
        <a:xfrm>
          <a:off x="11282680" y="1735074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161941</xdr:rowOff>
    </xdr:from>
    <xdr:ext cx="405111" cy="259045"/>
    <xdr:sp macro="" textlink="">
      <xdr:nvSpPr>
        <xdr:cNvPr id="789" name="n_1aveValue【公民館】&#10;有形固定資産減価償却率"/>
        <xdr:cNvSpPr txBox="1"/>
      </xdr:nvSpPr>
      <xdr:spPr>
        <a:xfrm>
          <a:off x="13437244" y="17596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148607</xdr:rowOff>
    </xdr:from>
    <xdr:ext cx="405111" cy="259045"/>
    <xdr:sp macro="" textlink="">
      <xdr:nvSpPr>
        <xdr:cNvPr id="790" name="n_2aveValue【公民館】&#10;有形固定資産減価償却率"/>
        <xdr:cNvSpPr txBox="1"/>
      </xdr:nvSpPr>
      <xdr:spPr>
        <a:xfrm>
          <a:off x="12675244" y="17583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108602</xdr:rowOff>
    </xdr:from>
    <xdr:ext cx="405111" cy="259045"/>
    <xdr:sp macro="" textlink="">
      <xdr:nvSpPr>
        <xdr:cNvPr id="791" name="n_3aveValue【公民館】&#10;有形固定資産減価償却率"/>
        <xdr:cNvSpPr txBox="1"/>
      </xdr:nvSpPr>
      <xdr:spPr>
        <a:xfrm>
          <a:off x="11900544" y="17543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70502</xdr:rowOff>
    </xdr:from>
    <xdr:ext cx="405111" cy="259045"/>
    <xdr:sp macro="" textlink="">
      <xdr:nvSpPr>
        <xdr:cNvPr id="792" name="n_4aveValue【公民館】&#10;有形固定資産減価償却率"/>
        <xdr:cNvSpPr txBox="1"/>
      </xdr:nvSpPr>
      <xdr:spPr>
        <a:xfrm>
          <a:off x="11102984" y="1750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90188</xdr:rowOff>
    </xdr:from>
    <xdr:ext cx="405111" cy="259045"/>
    <xdr:sp macro="" textlink="">
      <xdr:nvSpPr>
        <xdr:cNvPr id="793" name="n_1mainValue【公民館】&#10;有形固定資産減価償却率"/>
        <xdr:cNvSpPr txBox="1"/>
      </xdr:nvSpPr>
      <xdr:spPr>
        <a:xfrm>
          <a:off x="13437244" y="17189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57802</xdr:rowOff>
    </xdr:from>
    <xdr:ext cx="405111" cy="259045"/>
    <xdr:sp macro="" textlink="">
      <xdr:nvSpPr>
        <xdr:cNvPr id="794" name="n_2mainValue【公民館】&#10;有形固定資産減価償却率"/>
        <xdr:cNvSpPr txBox="1"/>
      </xdr:nvSpPr>
      <xdr:spPr>
        <a:xfrm>
          <a:off x="12675244" y="1715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21607</xdr:rowOff>
    </xdr:from>
    <xdr:ext cx="405111" cy="259045"/>
    <xdr:sp macro="" textlink="">
      <xdr:nvSpPr>
        <xdr:cNvPr id="795" name="n_3mainValue【公民館】&#10;有形固定資産減価償却率"/>
        <xdr:cNvSpPr txBox="1"/>
      </xdr:nvSpPr>
      <xdr:spPr>
        <a:xfrm>
          <a:off x="11900544" y="1712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151147</xdr:rowOff>
    </xdr:from>
    <xdr:ext cx="405111" cy="259045"/>
    <xdr:sp macro="" textlink="">
      <xdr:nvSpPr>
        <xdr:cNvPr id="796" name="n_4mainValue【公民館】&#10;有形固定資産減価償却率"/>
        <xdr:cNvSpPr txBox="1"/>
      </xdr:nvSpPr>
      <xdr:spPr>
        <a:xfrm>
          <a:off x="11102984" y="1708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818" name="直線コネクタ 817"/>
        <xdr:cNvCxnSpPr/>
      </xdr:nvCxnSpPr>
      <xdr:spPr>
        <a:xfrm flipV="1">
          <a:off x="19509104" y="16706849"/>
          <a:ext cx="0"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9" name="【公民館】&#10;一人当たり面積最小値テキスト"/>
        <xdr:cNvSpPr txBox="1"/>
      </xdr:nvSpPr>
      <xdr:spPr>
        <a:xfrm>
          <a:off x="1954784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0" name="直線コネクタ 819"/>
        <xdr:cNvCxnSpPr/>
      </xdr:nvCxnSpPr>
      <xdr:spPr>
        <a:xfrm>
          <a:off x="1944370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821" name="【公民館】&#10;一人当たり面積最大値テキスト"/>
        <xdr:cNvSpPr txBox="1"/>
      </xdr:nvSpPr>
      <xdr:spPr>
        <a:xfrm>
          <a:off x="19547840" y="16485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822" name="直線コネクタ 821"/>
        <xdr:cNvCxnSpPr/>
      </xdr:nvCxnSpPr>
      <xdr:spPr>
        <a:xfrm>
          <a:off x="19443700" y="16706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76979</xdr:rowOff>
    </xdr:from>
    <xdr:ext cx="469744" cy="259045"/>
    <xdr:sp macro="" textlink="">
      <xdr:nvSpPr>
        <xdr:cNvPr id="823" name="【公民館】&#10;一人当たり面積平均値テキスト"/>
        <xdr:cNvSpPr txBox="1"/>
      </xdr:nvSpPr>
      <xdr:spPr>
        <a:xfrm>
          <a:off x="19547840" y="175115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824" name="フローチャート: 判断 823"/>
        <xdr:cNvSpPr/>
      </xdr:nvSpPr>
      <xdr:spPr>
        <a:xfrm>
          <a:off x="19458940" y="17533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825" name="フローチャート: 判断 824"/>
        <xdr:cNvSpPr/>
      </xdr:nvSpPr>
      <xdr:spPr>
        <a:xfrm>
          <a:off x="18735040" y="175513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826" name="フローチャート: 判断 825"/>
        <xdr:cNvSpPr/>
      </xdr:nvSpPr>
      <xdr:spPr>
        <a:xfrm>
          <a:off x="17937480" y="175422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827" name="フローチャート: 判断 826"/>
        <xdr:cNvSpPr/>
      </xdr:nvSpPr>
      <xdr:spPr>
        <a:xfrm>
          <a:off x="17162780" y="175239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828" name="フローチャート: 判断 827"/>
        <xdr:cNvSpPr/>
      </xdr:nvSpPr>
      <xdr:spPr>
        <a:xfrm>
          <a:off x="16388080" y="174508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114554</xdr:rowOff>
    </xdr:from>
    <xdr:to>
      <xdr:col>116</xdr:col>
      <xdr:colOff>114300</xdr:colOff>
      <xdr:row>104</xdr:row>
      <xdr:rowOff>44704</xdr:rowOff>
    </xdr:to>
    <xdr:sp macro="" textlink="">
      <xdr:nvSpPr>
        <xdr:cNvPr id="834" name="楕円 833"/>
        <xdr:cNvSpPr/>
      </xdr:nvSpPr>
      <xdr:spPr>
        <a:xfrm>
          <a:off x="19458940" y="173814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137431</xdr:rowOff>
    </xdr:from>
    <xdr:ext cx="469744" cy="259045"/>
    <xdr:sp macro="" textlink="">
      <xdr:nvSpPr>
        <xdr:cNvPr id="835" name="【公民館】&#10;一人当たり面積該当値テキスト"/>
        <xdr:cNvSpPr txBox="1"/>
      </xdr:nvSpPr>
      <xdr:spPr>
        <a:xfrm>
          <a:off x="19547840" y="1723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114554</xdr:rowOff>
    </xdr:from>
    <xdr:to>
      <xdr:col>112</xdr:col>
      <xdr:colOff>38100</xdr:colOff>
      <xdr:row>104</xdr:row>
      <xdr:rowOff>44704</xdr:rowOff>
    </xdr:to>
    <xdr:sp macro="" textlink="">
      <xdr:nvSpPr>
        <xdr:cNvPr id="836" name="楕円 835"/>
        <xdr:cNvSpPr/>
      </xdr:nvSpPr>
      <xdr:spPr>
        <a:xfrm>
          <a:off x="18735040" y="173814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165354</xdr:rowOff>
    </xdr:from>
    <xdr:to>
      <xdr:col>116</xdr:col>
      <xdr:colOff>63500</xdr:colOff>
      <xdr:row>103</xdr:row>
      <xdr:rowOff>165354</xdr:rowOff>
    </xdr:to>
    <xdr:cxnSp macro="">
      <xdr:nvCxnSpPr>
        <xdr:cNvPr id="837" name="直線コネクタ 836"/>
        <xdr:cNvCxnSpPr/>
      </xdr:nvCxnSpPr>
      <xdr:spPr>
        <a:xfrm>
          <a:off x="18778220" y="17432274"/>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123698</xdr:rowOff>
    </xdr:from>
    <xdr:to>
      <xdr:col>107</xdr:col>
      <xdr:colOff>101600</xdr:colOff>
      <xdr:row>104</xdr:row>
      <xdr:rowOff>53848</xdr:rowOff>
    </xdr:to>
    <xdr:sp macro="" textlink="">
      <xdr:nvSpPr>
        <xdr:cNvPr id="838" name="楕円 837"/>
        <xdr:cNvSpPr/>
      </xdr:nvSpPr>
      <xdr:spPr>
        <a:xfrm>
          <a:off x="17937480" y="173906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165354</xdr:rowOff>
    </xdr:from>
    <xdr:to>
      <xdr:col>111</xdr:col>
      <xdr:colOff>177800</xdr:colOff>
      <xdr:row>104</xdr:row>
      <xdr:rowOff>3048</xdr:rowOff>
    </xdr:to>
    <xdr:cxnSp macro="">
      <xdr:nvCxnSpPr>
        <xdr:cNvPr id="839" name="直線コネクタ 838"/>
        <xdr:cNvCxnSpPr/>
      </xdr:nvCxnSpPr>
      <xdr:spPr>
        <a:xfrm flipV="1">
          <a:off x="17988280" y="17432274"/>
          <a:ext cx="78994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123698</xdr:rowOff>
    </xdr:from>
    <xdr:to>
      <xdr:col>102</xdr:col>
      <xdr:colOff>165100</xdr:colOff>
      <xdr:row>104</xdr:row>
      <xdr:rowOff>53848</xdr:rowOff>
    </xdr:to>
    <xdr:sp macro="" textlink="">
      <xdr:nvSpPr>
        <xdr:cNvPr id="840" name="楕円 839"/>
        <xdr:cNvSpPr/>
      </xdr:nvSpPr>
      <xdr:spPr>
        <a:xfrm>
          <a:off x="17162780" y="173906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3048</xdr:rowOff>
    </xdr:from>
    <xdr:to>
      <xdr:col>107</xdr:col>
      <xdr:colOff>50800</xdr:colOff>
      <xdr:row>104</xdr:row>
      <xdr:rowOff>3048</xdr:rowOff>
    </xdr:to>
    <xdr:cxnSp macro="">
      <xdr:nvCxnSpPr>
        <xdr:cNvPr id="841" name="直線コネクタ 840"/>
        <xdr:cNvCxnSpPr/>
      </xdr:nvCxnSpPr>
      <xdr:spPr>
        <a:xfrm>
          <a:off x="17213580" y="1743760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123698</xdr:rowOff>
    </xdr:from>
    <xdr:to>
      <xdr:col>98</xdr:col>
      <xdr:colOff>38100</xdr:colOff>
      <xdr:row>104</xdr:row>
      <xdr:rowOff>53848</xdr:rowOff>
    </xdr:to>
    <xdr:sp macro="" textlink="">
      <xdr:nvSpPr>
        <xdr:cNvPr id="842" name="楕円 841"/>
        <xdr:cNvSpPr/>
      </xdr:nvSpPr>
      <xdr:spPr>
        <a:xfrm>
          <a:off x="16388080" y="173906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3048</xdr:rowOff>
    </xdr:from>
    <xdr:to>
      <xdr:col>102</xdr:col>
      <xdr:colOff>114300</xdr:colOff>
      <xdr:row>104</xdr:row>
      <xdr:rowOff>3048</xdr:rowOff>
    </xdr:to>
    <xdr:cxnSp macro="">
      <xdr:nvCxnSpPr>
        <xdr:cNvPr id="843" name="直線コネクタ 842"/>
        <xdr:cNvCxnSpPr/>
      </xdr:nvCxnSpPr>
      <xdr:spPr>
        <a:xfrm>
          <a:off x="16431260" y="1743760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38116</xdr:rowOff>
    </xdr:from>
    <xdr:ext cx="469744" cy="259045"/>
    <xdr:sp macro="" textlink="">
      <xdr:nvSpPr>
        <xdr:cNvPr id="844" name="n_1aveValue【公民館】&#10;一人当たり面積"/>
        <xdr:cNvSpPr txBox="1"/>
      </xdr:nvSpPr>
      <xdr:spPr>
        <a:xfrm>
          <a:off x="18561127" y="1764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28973</xdr:rowOff>
    </xdr:from>
    <xdr:ext cx="469744" cy="259045"/>
    <xdr:sp macro="" textlink="">
      <xdr:nvSpPr>
        <xdr:cNvPr id="845" name="n_2aveValue【公民館】&#10;一人当たり面積"/>
        <xdr:cNvSpPr txBox="1"/>
      </xdr:nvSpPr>
      <xdr:spPr>
        <a:xfrm>
          <a:off x="17776267" y="17631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10685</xdr:rowOff>
    </xdr:from>
    <xdr:ext cx="469744" cy="259045"/>
    <xdr:sp macro="" textlink="">
      <xdr:nvSpPr>
        <xdr:cNvPr id="846" name="n_3aveValue【公民館】&#10;一人当たり面積"/>
        <xdr:cNvSpPr txBox="1"/>
      </xdr:nvSpPr>
      <xdr:spPr>
        <a:xfrm>
          <a:off x="17001567" y="17612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108983</xdr:rowOff>
    </xdr:from>
    <xdr:ext cx="469744" cy="259045"/>
    <xdr:sp macro="" textlink="">
      <xdr:nvSpPr>
        <xdr:cNvPr id="847" name="n_4aveValue【公民館】&#10;一人当たり面積"/>
        <xdr:cNvSpPr txBox="1"/>
      </xdr:nvSpPr>
      <xdr:spPr>
        <a:xfrm>
          <a:off x="16226867" y="17543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61231</xdr:rowOff>
    </xdr:from>
    <xdr:ext cx="469744" cy="259045"/>
    <xdr:sp macro="" textlink="">
      <xdr:nvSpPr>
        <xdr:cNvPr id="848" name="n_1mainValue【公民館】&#10;一人当たり面積"/>
        <xdr:cNvSpPr txBox="1"/>
      </xdr:nvSpPr>
      <xdr:spPr>
        <a:xfrm>
          <a:off x="18561127" y="17160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70375</xdr:rowOff>
    </xdr:from>
    <xdr:ext cx="469744" cy="259045"/>
    <xdr:sp macro="" textlink="">
      <xdr:nvSpPr>
        <xdr:cNvPr id="849" name="n_2mainValue【公民館】&#10;一人当たり面積"/>
        <xdr:cNvSpPr txBox="1"/>
      </xdr:nvSpPr>
      <xdr:spPr>
        <a:xfrm>
          <a:off x="17776267" y="1716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70375</xdr:rowOff>
    </xdr:from>
    <xdr:ext cx="469744" cy="259045"/>
    <xdr:sp macro="" textlink="">
      <xdr:nvSpPr>
        <xdr:cNvPr id="850" name="n_3mainValue【公民館】&#10;一人当たり面積"/>
        <xdr:cNvSpPr txBox="1"/>
      </xdr:nvSpPr>
      <xdr:spPr>
        <a:xfrm>
          <a:off x="17001567" y="1716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70375</xdr:rowOff>
    </xdr:from>
    <xdr:ext cx="469744" cy="259045"/>
    <xdr:sp macro="" textlink="">
      <xdr:nvSpPr>
        <xdr:cNvPr id="851" name="n_4mainValue【公民館】&#10;一人当たり面積"/>
        <xdr:cNvSpPr txBox="1"/>
      </xdr:nvSpPr>
      <xdr:spPr>
        <a:xfrm>
          <a:off x="16226867" y="1716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類似団体と比較し、有形固定資産減価償却率が高くなっている施設は、道路・児童館であり、低くなっている施設は学校施設・保育所・公営住宅である。</a:t>
          </a:r>
        </a:p>
        <a:p>
          <a:r>
            <a:rPr kumimoji="1" lang="ja-JP" altLang="en-US" sz="1300">
              <a:latin typeface="ＭＳ Ｐゴシック" panose="020B0600070205080204" pitchFamily="50" charset="-128"/>
              <a:ea typeface="ＭＳ Ｐゴシック" panose="020B0600070205080204" pitchFamily="50" charset="-128"/>
            </a:rPr>
            <a:t>　児童館については、児童数が増加していた時代に整備されたものが多く、老朽化した施設が多い状況である。</a:t>
          </a:r>
        </a:p>
        <a:p>
          <a:r>
            <a:rPr kumimoji="1" lang="ja-JP" altLang="en-US" sz="1300">
              <a:latin typeface="ＭＳ Ｐゴシック" panose="020B0600070205080204" pitchFamily="50" charset="-128"/>
              <a:ea typeface="ＭＳ Ｐゴシック" panose="020B0600070205080204" pitchFamily="50" charset="-128"/>
            </a:rPr>
            <a:t>　少子化により児童数の減少が見込まれる一方で、女性の社会進出に伴い、放課後に児童が過ごせる場所の確保も求められることから、今後の児童館のあり方について検討する必要がある。</a:t>
          </a:r>
        </a:p>
        <a:p>
          <a:r>
            <a:rPr kumimoji="1" lang="ja-JP" altLang="en-US" sz="1300">
              <a:latin typeface="ＭＳ Ｐゴシック" panose="020B0600070205080204" pitchFamily="50" charset="-128"/>
              <a:ea typeface="ＭＳ Ｐゴシック" panose="020B0600070205080204" pitchFamily="50" charset="-128"/>
            </a:rPr>
            <a:t>　学校施設については、統合校の建設や耐震化されていなかった学校の建替え等により、有形固定資産減価償却率は低い水準となっている。</a:t>
          </a:r>
        </a:p>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しかしながら、多くの学校は昭和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年代から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年代にかけて建設されたため、令和元年に制定した学校施設長寿命化計画に基づいて計画的な修繕を行う等、維持管理に係る経費の増加に留意しつつ教育環境の整備に取り組んでいく。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保育所についても、老朽化した施設の統合を行った影響等により、有形固定資産減価償却率は低い水準となっている。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118,055
116,960
187.38
57,723,900
56,219,272
1,382,072
28,199,510
35,697,981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xdr:cNvCxnSpPr/>
      </xdr:nvCxnSpPr>
      <xdr:spPr>
        <a:xfrm flipV="1">
          <a:off x="4086225" y="5499735"/>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xdr:cNvSpPr txBox="1"/>
      </xdr:nvSpPr>
      <xdr:spPr>
        <a:xfrm>
          <a:off x="4124960"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xdr:cNvCxnSpPr/>
      </xdr:nvCxnSpPr>
      <xdr:spPr>
        <a:xfrm>
          <a:off x="4020820" y="6951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xdr:cNvSpPr txBox="1"/>
      </xdr:nvSpPr>
      <xdr:spPr>
        <a:xfrm>
          <a:off x="4124960" y="5278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xdr:cNvCxnSpPr/>
      </xdr:nvCxnSpPr>
      <xdr:spPr>
        <a:xfrm>
          <a:off x="4020820" y="5499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xdr:cNvSpPr txBox="1"/>
      </xdr:nvSpPr>
      <xdr:spPr>
        <a:xfrm>
          <a:off x="4124960" y="6010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xdr:cNvSpPr/>
      </xdr:nvSpPr>
      <xdr:spPr>
        <a:xfrm>
          <a:off x="4036060" y="615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xdr:cNvSpPr/>
      </xdr:nvSpPr>
      <xdr:spPr>
        <a:xfrm>
          <a:off x="331216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xdr:cNvSpPr/>
      </xdr:nvSpPr>
      <xdr:spPr>
        <a:xfrm>
          <a:off x="2514600" y="609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xdr:cNvSpPr/>
      </xdr:nvSpPr>
      <xdr:spPr>
        <a:xfrm>
          <a:off x="1739900" y="611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xdr:cNvSpPr/>
      </xdr:nvSpPr>
      <xdr:spPr>
        <a:xfrm>
          <a:off x="965200" y="60794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73" name="楕円 72"/>
        <xdr:cNvSpPr/>
      </xdr:nvSpPr>
      <xdr:spPr>
        <a:xfrm>
          <a:off x="4036060" y="64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30497</xdr:rowOff>
    </xdr:from>
    <xdr:ext cx="405111" cy="259045"/>
    <xdr:sp macro="" textlink="">
      <xdr:nvSpPr>
        <xdr:cNvPr id="74" name="【図書館】&#10;有形固定資産減価償却率該当値テキスト"/>
        <xdr:cNvSpPr txBox="1"/>
      </xdr:nvSpPr>
      <xdr:spPr>
        <a:xfrm>
          <a:off x="4124960" y="640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34925</xdr:rowOff>
    </xdr:from>
    <xdr:to>
      <xdr:col>20</xdr:col>
      <xdr:colOff>38100</xdr:colOff>
      <xdr:row>38</xdr:row>
      <xdr:rowOff>136525</xdr:rowOff>
    </xdr:to>
    <xdr:sp macro="" textlink="">
      <xdr:nvSpPr>
        <xdr:cNvPr id="75" name="楕円 74"/>
        <xdr:cNvSpPr/>
      </xdr:nvSpPr>
      <xdr:spPr>
        <a:xfrm>
          <a:off x="3312160" y="64052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85725</xdr:rowOff>
    </xdr:from>
    <xdr:to>
      <xdr:col>24</xdr:col>
      <xdr:colOff>63500</xdr:colOff>
      <xdr:row>38</xdr:row>
      <xdr:rowOff>102870</xdr:rowOff>
    </xdr:to>
    <xdr:cxnSp macro="">
      <xdr:nvCxnSpPr>
        <xdr:cNvPr id="76" name="直線コネクタ 75"/>
        <xdr:cNvCxnSpPr/>
      </xdr:nvCxnSpPr>
      <xdr:spPr>
        <a:xfrm>
          <a:off x="3355340" y="6456045"/>
          <a:ext cx="7315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130175</xdr:rowOff>
    </xdr:from>
    <xdr:to>
      <xdr:col>15</xdr:col>
      <xdr:colOff>101600</xdr:colOff>
      <xdr:row>38</xdr:row>
      <xdr:rowOff>60325</xdr:rowOff>
    </xdr:to>
    <xdr:sp macro="" textlink="">
      <xdr:nvSpPr>
        <xdr:cNvPr id="77" name="楕円 76"/>
        <xdr:cNvSpPr/>
      </xdr:nvSpPr>
      <xdr:spPr>
        <a:xfrm>
          <a:off x="2514600" y="6332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9525</xdr:rowOff>
    </xdr:from>
    <xdr:to>
      <xdr:col>19</xdr:col>
      <xdr:colOff>177800</xdr:colOff>
      <xdr:row>38</xdr:row>
      <xdr:rowOff>85725</xdr:rowOff>
    </xdr:to>
    <xdr:cxnSp macro="">
      <xdr:nvCxnSpPr>
        <xdr:cNvPr id="78" name="直線コネクタ 77"/>
        <xdr:cNvCxnSpPr/>
      </xdr:nvCxnSpPr>
      <xdr:spPr>
        <a:xfrm>
          <a:off x="2565400" y="6379845"/>
          <a:ext cx="78994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130175</xdr:rowOff>
    </xdr:from>
    <xdr:to>
      <xdr:col>10</xdr:col>
      <xdr:colOff>165100</xdr:colOff>
      <xdr:row>38</xdr:row>
      <xdr:rowOff>60325</xdr:rowOff>
    </xdr:to>
    <xdr:sp macro="" textlink="">
      <xdr:nvSpPr>
        <xdr:cNvPr id="79" name="楕円 78"/>
        <xdr:cNvSpPr/>
      </xdr:nvSpPr>
      <xdr:spPr>
        <a:xfrm>
          <a:off x="1739900" y="6332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9525</xdr:rowOff>
    </xdr:from>
    <xdr:to>
      <xdr:col>15</xdr:col>
      <xdr:colOff>50800</xdr:colOff>
      <xdr:row>38</xdr:row>
      <xdr:rowOff>9525</xdr:rowOff>
    </xdr:to>
    <xdr:cxnSp macro="">
      <xdr:nvCxnSpPr>
        <xdr:cNvPr id="80" name="直線コネクタ 79"/>
        <xdr:cNvCxnSpPr/>
      </xdr:nvCxnSpPr>
      <xdr:spPr>
        <a:xfrm>
          <a:off x="1790700" y="637984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92075</xdr:rowOff>
    </xdr:from>
    <xdr:to>
      <xdr:col>6</xdr:col>
      <xdr:colOff>38100</xdr:colOff>
      <xdr:row>38</xdr:row>
      <xdr:rowOff>22225</xdr:rowOff>
    </xdr:to>
    <xdr:sp macro="" textlink="">
      <xdr:nvSpPr>
        <xdr:cNvPr id="81" name="楕円 80"/>
        <xdr:cNvSpPr/>
      </xdr:nvSpPr>
      <xdr:spPr>
        <a:xfrm>
          <a:off x="965200" y="62947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142875</xdr:rowOff>
    </xdr:from>
    <xdr:to>
      <xdr:col>10</xdr:col>
      <xdr:colOff>114300</xdr:colOff>
      <xdr:row>38</xdr:row>
      <xdr:rowOff>9525</xdr:rowOff>
    </xdr:to>
    <xdr:cxnSp macro="">
      <xdr:nvCxnSpPr>
        <xdr:cNvPr id="82" name="直線コネクタ 81"/>
        <xdr:cNvCxnSpPr/>
      </xdr:nvCxnSpPr>
      <xdr:spPr>
        <a:xfrm>
          <a:off x="1008380" y="6345555"/>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xdr:cNvSpPr txBox="1"/>
      </xdr:nvSpPr>
      <xdr:spPr>
        <a:xfrm>
          <a:off x="317056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xdr:cNvSpPr txBox="1"/>
      </xdr:nvSpPr>
      <xdr:spPr>
        <a:xfrm>
          <a:off x="238570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xdr:cNvSpPr txBox="1"/>
      </xdr:nvSpPr>
      <xdr:spPr>
        <a:xfrm>
          <a:off x="161100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xdr:cNvSpPr txBox="1"/>
      </xdr:nvSpPr>
      <xdr:spPr>
        <a:xfrm>
          <a:off x="836304"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127652</xdr:rowOff>
    </xdr:from>
    <xdr:ext cx="405111" cy="259045"/>
    <xdr:sp macro="" textlink="">
      <xdr:nvSpPr>
        <xdr:cNvPr id="87" name="n_1mainValue【図書館】&#10;有形固定資産減価償却率"/>
        <xdr:cNvSpPr txBox="1"/>
      </xdr:nvSpPr>
      <xdr:spPr>
        <a:xfrm>
          <a:off x="3170564" y="649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51452</xdr:rowOff>
    </xdr:from>
    <xdr:ext cx="405111" cy="259045"/>
    <xdr:sp macro="" textlink="">
      <xdr:nvSpPr>
        <xdr:cNvPr id="88" name="n_2mainValue【図書館】&#10;有形固定資産減価償却率"/>
        <xdr:cNvSpPr txBox="1"/>
      </xdr:nvSpPr>
      <xdr:spPr>
        <a:xfrm>
          <a:off x="2385704" y="642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51452</xdr:rowOff>
    </xdr:from>
    <xdr:ext cx="405111" cy="259045"/>
    <xdr:sp macro="" textlink="">
      <xdr:nvSpPr>
        <xdr:cNvPr id="89" name="n_3mainValue【図書館】&#10;有形固定資産減価償却率"/>
        <xdr:cNvSpPr txBox="1"/>
      </xdr:nvSpPr>
      <xdr:spPr>
        <a:xfrm>
          <a:off x="1611004" y="642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13352</xdr:rowOff>
    </xdr:from>
    <xdr:ext cx="405111" cy="259045"/>
    <xdr:sp macro="" textlink="">
      <xdr:nvSpPr>
        <xdr:cNvPr id="90" name="n_4mainValue【図書館】&#10;有形固定資産減価償却率"/>
        <xdr:cNvSpPr txBox="1"/>
      </xdr:nvSpPr>
      <xdr:spPr>
        <a:xfrm>
          <a:off x="836304" y="638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xdr:cNvCxnSpPr/>
      </xdr:nvCxnSpPr>
      <xdr:spPr>
        <a:xfrm flipV="1">
          <a:off x="9219565" y="5716088"/>
          <a:ext cx="0" cy="137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xdr:cNvSpPr txBox="1"/>
      </xdr:nvSpPr>
      <xdr:spPr>
        <a:xfrm>
          <a:off x="9258300" y="709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xdr:cNvCxnSpPr/>
      </xdr:nvCxnSpPr>
      <xdr:spPr>
        <a:xfrm>
          <a:off x="9154160" y="7089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xdr:cNvSpPr txBox="1"/>
      </xdr:nvSpPr>
      <xdr:spPr>
        <a:xfrm>
          <a:off x="9258300" y="549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xdr:cNvCxnSpPr/>
      </xdr:nvCxnSpPr>
      <xdr:spPr>
        <a:xfrm>
          <a:off x="9154160" y="5716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xdr:cNvSpPr txBox="1"/>
      </xdr:nvSpPr>
      <xdr:spPr>
        <a:xfrm>
          <a:off x="9258300" y="65426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xdr:cNvSpPr/>
      </xdr:nvSpPr>
      <xdr:spPr>
        <a:xfrm>
          <a:off x="919226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xdr:cNvSpPr/>
      </xdr:nvSpPr>
      <xdr:spPr>
        <a:xfrm>
          <a:off x="8445500" y="66912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xdr:cNvSpPr/>
      </xdr:nvSpPr>
      <xdr:spPr>
        <a:xfrm>
          <a:off x="767080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xdr:cNvSpPr/>
      </xdr:nvSpPr>
      <xdr:spPr>
        <a:xfrm>
          <a:off x="6873240" y="6702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xdr:cNvSpPr/>
      </xdr:nvSpPr>
      <xdr:spPr>
        <a:xfrm>
          <a:off x="6098540" y="67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123372</xdr:rowOff>
    </xdr:from>
    <xdr:to>
      <xdr:col>55</xdr:col>
      <xdr:colOff>50800</xdr:colOff>
      <xdr:row>41</xdr:row>
      <xdr:rowOff>53522</xdr:rowOff>
    </xdr:to>
    <xdr:sp macro="" textlink="">
      <xdr:nvSpPr>
        <xdr:cNvPr id="132" name="楕円 131"/>
        <xdr:cNvSpPr/>
      </xdr:nvSpPr>
      <xdr:spPr>
        <a:xfrm>
          <a:off x="9192260" y="68289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101799</xdr:rowOff>
    </xdr:from>
    <xdr:ext cx="469744" cy="259045"/>
    <xdr:sp macro="" textlink="">
      <xdr:nvSpPr>
        <xdr:cNvPr id="133" name="【図書館】&#10;一人当たり面積該当値テキスト"/>
        <xdr:cNvSpPr txBox="1"/>
      </xdr:nvSpPr>
      <xdr:spPr>
        <a:xfrm>
          <a:off x="9258300" y="6807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123372</xdr:rowOff>
    </xdr:from>
    <xdr:to>
      <xdr:col>50</xdr:col>
      <xdr:colOff>165100</xdr:colOff>
      <xdr:row>41</xdr:row>
      <xdr:rowOff>53522</xdr:rowOff>
    </xdr:to>
    <xdr:sp macro="" textlink="">
      <xdr:nvSpPr>
        <xdr:cNvPr id="134" name="楕円 133"/>
        <xdr:cNvSpPr/>
      </xdr:nvSpPr>
      <xdr:spPr>
        <a:xfrm>
          <a:off x="8445500" y="68289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2722</xdr:rowOff>
    </xdr:from>
    <xdr:to>
      <xdr:col>55</xdr:col>
      <xdr:colOff>0</xdr:colOff>
      <xdr:row>41</xdr:row>
      <xdr:rowOff>2722</xdr:rowOff>
    </xdr:to>
    <xdr:cxnSp macro="">
      <xdr:nvCxnSpPr>
        <xdr:cNvPr id="135" name="直線コネクタ 134"/>
        <xdr:cNvCxnSpPr/>
      </xdr:nvCxnSpPr>
      <xdr:spPr>
        <a:xfrm>
          <a:off x="8496300" y="6875962"/>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123372</xdr:rowOff>
    </xdr:from>
    <xdr:to>
      <xdr:col>46</xdr:col>
      <xdr:colOff>38100</xdr:colOff>
      <xdr:row>41</xdr:row>
      <xdr:rowOff>53522</xdr:rowOff>
    </xdr:to>
    <xdr:sp macro="" textlink="">
      <xdr:nvSpPr>
        <xdr:cNvPr id="136" name="楕円 135"/>
        <xdr:cNvSpPr/>
      </xdr:nvSpPr>
      <xdr:spPr>
        <a:xfrm>
          <a:off x="7670800" y="68289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2722</xdr:rowOff>
    </xdr:from>
    <xdr:to>
      <xdr:col>50</xdr:col>
      <xdr:colOff>114300</xdr:colOff>
      <xdr:row>41</xdr:row>
      <xdr:rowOff>2722</xdr:rowOff>
    </xdr:to>
    <xdr:cxnSp macro="">
      <xdr:nvCxnSpPr>
        <xdr:cNvPr id="137" name="直線コネクタ 136"/>
        <xdr:cNvCxnSpPr/>
      </xdr:nvCxnSpPr>
      <xdr:spPr>
        <a:xfrm>
          <a:off x="7713980" y="687596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123372</xdr:rowOff>
    </xdr:from>
    <xdr:to>
      <xdr:col>41</xdr:col>
      <xdr:colOff>101600</xdr:colOff>
      <xdr:row>41</xdr:row>
      <xdr:rowOff>53522</xdr:rowOff>
    </xdr:to>
    <xdr:sp macro="" textlink="">
      <xdr:nvSpPr>
        <xdr:cNvPr id="138" name="楕円 137"/>
        <xdr:cNvSpPr/>
      </xdr:nvSpPr>
      <xdr:spPr>
        <a:xfrm>
          <a:off x="6873240" y="68289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2722</xdr:rowOff>
    </xdr:from>
    <xdr:to>
      <xdr:col>45</xdr:col>
      <xdr:colOff>177800</xdr:colOff>
      <xdr:row>41</xdr:row>
      <xdr:rowOff>2722</xdr:rowOff>
    </xdr:to>
    <xdr:cxnSp macro="">
      <xdr:nvCxnSpPr>
        <xdr:cNvPr id="139" name="直線コネクタ 138"/>
        <xdr:cNvCxnSpPr/>
      </xdr:nvCxnSpPr>
      <xdr:spPr>
        <a:xfrm>
          <a:off x="6924040" y="687596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123372</xdr:rowOff>
    </xdr:from>
    <xdr:to>
      <xdr:col>36</xdr:col>
      <xdr:colOff>165100</xdr:colOff>
      <xdr:row>41</xdr:row>
      <xdr:rowOff>53522</xdr:rowOff>
    </xdr:to>
    <xdr:sp macro="" textlink="">
      <xdr:nvSpPr>
        <xdr:cNvPr id="140" name="楕円 139"/>
        <xdr:cNvSpPr/>
      </xdr:nvSpPr>
      <xdr:spPr>
        <a:xfrm>
          <a:off x="6098540" y="68289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2722</xdr:rowOff>
    </xdr:from>
    <xdr:to>
      <xdr:col>41</xdr:col>
      <xdr:colOff>50800</xdr:colOff>
      <xdr:row>41</xdr:row>
      <xdr:rowOff>2722</xdr:rowOff>
    </xdr:to>
    <xdr:cxnSp macro="">
      <xdr:nvCxnSpPr>
        <xdr:cNvPr id="141" name="直線コネクタ 140"/>
        <xdr:cNvCxnSpPr/>
      </xdr:nvCxnSpPr>
      <xdr:spPr>
        <a:xfrm>
          <a:off x="6149340" y="687596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2" name="n_1aveValue【図書館】&#10;一人当たり面積"/>
        <xdr:cNvSpPr txBox="1"/>
      </xdr:nvSpPr>
      <xdr:spPr>
        <a:xfrm>
          <a:off x="8271587" y="647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xdr:cNvSpPr txBox="1"/>
      </xdr:nvSpPr>
      <xdr:spPr>
        <a:xfrm>
          <a:off x="7509587" y="647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4" name="n_3aveValue【図書館】&#10;一人当たり面積"/>
        <xdr:cNvSpPr txBox="1"/>
      </xdr:nvSpPr>
      <xdr:spPr>
        <a:xfrm>
          <a:off x="6712027" y="648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132642</xdr:rowOff>
    </xdr:from>
    <xdr:ext cx="469744" cy="259045"/>
    <xdr:sp macro="" textlink="">
      <xdr:nvSpPr>
        <xdr:cNvPr id="145" name="n_4aveValue【図書館】&#10;一人当たり面積"/>
        <xdr:cNvSpPr txBox="1"/>
      </xdr:nvSpPr>
      <xdr:spPr>
        <a:xfrm>
          <a:off x="5937327" y="650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44649</xdr:rowOff>
    </xdr:from>
    <xdr:ext cx="469744" cy="259045"/>
    <xdr:sp macro="" textlink="">
      <xdr:nvSpPr>
        <xdr:cNvPr id="146" name="n_1mainValue【図書館】&#10;一人当たり面積"/>
        <xdr:cNvSpPr txBox="1"/>
      </xdr:nvSpPr>
      <xdr:spPr>
        <a:xfrm>
          <a:off x="8271587" y="6917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44649</xdr:rowOff>
    </xdr:from>
    <xdr:ext cx="469744" cy="259045"/>
    <xdr:sp macro="" textlink="">
      <xdr:nvSpPr>
        <xdr:cNvPr id="147" name="n_2mainValue【図書館】&#10;一人当たり面積"/>
        <xdr:cNvSpPr txBox="1"/>
      </xdr:nvSpPr>
      <xdr:spPr>
        <a:xfrm>
          <a:off x="7509587" y="6917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44649</xdr:rowOff>
    </xdr:from>
    <xdr:ext cx="469744" cy="259045"/>
    <xdr:sp macro="" textlink="">
      <xdr:nvSpPr>
        <xdr:cNvPr id="148" name="n_3mainValue【図書館】&#10;一人当たり面積"/>
        <xdr:cNvSpPr txBox="1"/>
      </xdr:nvSpPr>
      <xdr:spPr>
        <a:xfrm>
          <a:off x="6712027" y="6917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44649</xdr:rowOff>
    </xdr:from>
    <xdr:ext cx="469744" cy="259045"/>
    <xdr:sp macro="" textlink="">
      <xdr:nvSpPr>
        <xdr:cNvPr id="149" name="n_4mainValue【図書館】&#10;一人当たり面積"/>
        <xdr:cNvSpPr txBox="1"/>
      </xdr:nvSpPr>
      <xdr:spPr>
        <a:xfrm>
          <a:off x="5937327" y="6917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xdr:cNvCxnSpPr/>
      </xdr:nvCxnSpPr>
      <xdr:spPr>
        <a:xfrm flipV="1">
          <a:off x="4086225" y="9417231"/>
          <a:ext cx="0" cy="1396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xdr:cNvSpPr txBox="1"/>
      </xdr:nvSpPr>
      <xdr:spPr>
        <a:xfrm>
          <a:off x="4124960" y="1081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xdr:cNvCxnSpPr/>
      </xdr:nvCxnSpPr>
      <xdr:spPr>
        <a:xfrm>
          <a:off x="4020820" y="108138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xdr:cNvSpPr txBox="1"/>
      </xdr:nvSpPr>
      <xdr:spPr>
        <a:xfrm>
          <a:off x="4124960" y="92000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xdr:cNvCxnSpPr/>
      </xdr:nvCxnSpPr>
      <xdr:spPr>
        <a:xfrm>
          <a:off x="4020820" y="94172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xdr:cNvSpPr txBox="1"/>
      </xdr:nvSpPr>
      <xdr:spPr>
        <a:xfrm>
          <a:off x="4124960" y="10026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xdr:cNvSpPr/>
      </xdr:nvSpPr>
      <xdr:spPr>
        <a:xfrm>
          <a:off x="4036060" y="10170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xdr:cNvSpPr/>
      </xdr:nvSpPr>
      <xdr:spPr>
        <a:xfrm>
          <a:off x="3312160" y="102182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xdr:cNvSpPr/>
      </xdr:nvSpPr>
      <xdr:spPr>
        <a:xfrm>
          <a:off x="2514600" y="102231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xdr:cNvSpPr/>
      </xdr:nvSpPr>
      <xdr:spPr>
        <a:xfrm>
          <a:off x="1739900" y="10210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xdr:cNvSpPr/>
      </xdr:nvSpPr>
      <xdr:spPr>
        <a:xfrm>
          <a:off x="965200" y="10185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9616</xdr:rowOff>
    </xdr:from>
    <xdr:to>
      <xdr:col>24</xdr:col>
      <xdr:colOff>114300</xdr:colOff>
      <xdr:row>62</xdr:row>
      <xdr:rowOff>111216</xdr:rowOff>
    </xdr:to>
    <xdr:sp macro="" textlink="">
      <xdr:nvSpPr>
        <xdr:cNvPr id="191" name="楕円 190"/>
        <xdr:cNvSpPr/>
      </xdr:nvSpPr>
      <xdr:spPr>
        <a:xfrm>
          <a:off x="4036060" y="1040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159493</xdr:rowOff>
    </xdr:from>
    <xdr:ext cx="405111" cy="259045"/>
    <xdr:sp macro="" textlink="">
      <xdr:nvSpPr>
        <xdr:cNvPr id="192" name="【体育館・プール】&#10;有形固定資産減価償却率該当値テキスト"/>
        <xdr:cNvSpPr txBox="1"/>
      </xdr:nvSpPr>
      <xdr:spPr>
        <a:xfrm>
          <a:off x="4124960" y="1038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11249</xdr:rowOff>
    </xdr:from>
    <xdr:to>
      <xdr:col>20</xdr:col>
      <xdr:colOff>38100</xdr:colOff>
      <xdr:row>62</xdr:row>
      <xdr:rowOff>112849</xdr:rowOff>
    </xdr:to>
    <xdr:sp macro="" textlink="">
      <xdr:nvSpPr>
        <xdr:cNvPr id="193" name="楕円 192"/>
        <xdr:cNvSpPr/>
      </xdr:nvSpPr>
      <xdr:spPr>
        <a:xfrm>
          <a:off x="3312160" y="104049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60416</xdr:rowOff>
    </xdr:from>
    <xdr:to>
      <xdr:col>24</xdr:col>
      <xdr:colOff>63500</xdr:colOff>
      <xdr:row>62</xdr:row>
      <xdr:rowOff>62049</xdr:rowOff>
    </xdr:to>
    <xdr:cxnSp macro="">
      <xdr:nvCxnSpPr>
        <xdr:cNvPr id="194" name="直線コネクタ 193"/>
        <xdr:cNvCxnSpPr/>
      </xdr:nvCxnSpPr>
      <xdr:spPr>
        <a:xfrm flipV="1">
          <a:off x="3355340" y="10454096"/>
          <a:ext cx="7315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161472</xdr:rowOff>
    </xdr:from>
    <xdr:to>
      <xdr:col>15</xdr:col>
      <xdr:colOff>101600</xdr:colOff>
      <xdr:row>62</xdr:row>
      <xdr:rowOff>91622</xdr:rowOff>
    </xdr:to>
    <xdr:sp macro="" textlink="">
      <xdr:nvSpPr>
        <xdr:cNvPr id="195" name="楕円 194"/>
        <xdr:cNvSpPr/>
      </xdr:nvSpPr>
      <xdr:spPr>
        <a:xfrm>
          <a:off x="2514600" y="103875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40822</xdr:rowOff>
    </xdr:from>
    <xdr:to>
      <xdr:col>19</xdr:col>
      <xdr:colOff>177800</xdr:colOff>
      <xdr:row>62</xdr:row>
      <xdr:rowOff>62049</xdr:rowOff>
    </xdr:to>
    <xdr:cxnSp macro="">
      <xdr:nvCxnSpPr>
        <xdr:cNvPr id="196" name="直線コネクタ 195"/>
        <xdr:cNvCxnSpPr/>
      </xdr:nvCxnSpPr>
      <xdr:spPr>
        <a:xfrm>
          <a:off x="2565400" y="10434502"/>
          <a:ext cx="78994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153307</xdr:rowOff>
    </xdr:from>
    <xdr:to>
      <xdr:col>10</xdr:col>
      <xdr:colOff>165100</xdr:colOff>
      <xdr:row>62</xdr:row>
      <xdr:rowOff>83457</xdr:rowOff>
    </xdr:to>
    <xdr:sp macro="" textlink="">
      <xdr:nvSpPr>
        <xdr:cNvPr id="197" name="楕円 196"/>
        <xdr:cNvSpPr/>
      </xdr:nvSpPr>
      <xdr:spPr>
        <a:xfrm>
          <a:off x="1739900" y="103793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32657</xdr:rowOff>
    </xdr:from>
    <xdr:to>
      <xdr:col>15</xdr:col>
      <xdr:colOff>50800</xdr:colOff>
      <xdr:row>62</xdr:row>
      <xdr:rowOff>40822</xdr:rowOff>
    </xdr:to>
    <xdr:cxnSp macro="">
      <xdr:nvCxnSpPr>
        <xdr:cNvPr id="198" name="直線コネクタ 197"/>
        <xdr:cNvCxnSpPr/>
      </xdr:nvCxnSpPr>
      <xdr:spPr>
        <a:xfrm>
          <a:off x="1790700" y="10426337"/>
          <a:ext cx="7747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123916</xdr:rowOff>
    </xdr:from>
    <xdr:to>
      <xdr:col>6</xdr:col>
      <xdr:colOff>38100</xdr:colOff>
      <xdr:row>62</xdr:row>
      <xdr:rowOff>54066</xdr:rowOff>
    </xdr:to>
    <xdr:sp macro="" textlink="">
      <xdr:nvSpPr>
        <xdr:cNvPr id="199" name="楕円 198"/>
        <xdr:cNvSpPr/>
      </xdr:nvSpPr>
      <xdr:spPr>
        <a:xfrm>
          <a:off x="965200" y="103499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3266</xdr:rowOff>
    </xdr:from>
    <xdr:to>
      <xdr:col>10</xdr:col>
      <xdr:colOff>114300</xdr:colOff>
      <xdr:row>62</xdr:row>
      <xdr:rowOff>32657</xdr:rowOff>
    </xdr:to>
    <xdr:cxnSp macro="">
      <xdr:nvCxnSpPr>
        <xdr:cNvPr id="200" name="直線コネクタ 199"/>
        <xdr:cNvCxnSpPr/>
      </xdr:nvCxnSpPr>
      <xdr:spPr>
        <a:xfrm>
          <a:off x="1008380" y="10396946"/>
          <a:ext cx="78232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xdr:cNvSpPr txBox="1"/>
      </xdr:nvSpPr>
      <xdr:spPr>
        <a:xfrm>
          <a:off x="3170564" y="999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xdr:cNvSpPr txBox="1"/>
      </xdr:nvSpPr>
      <xdr:spPr>
        <a:xfrm>
          <a:off x="2385704" y="10002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xdr:cNvSpPr txBox="1"/>
      </xdr:nvSpPr>
      <xdr:spPr>
        <a:xfrm>
          <a:off x="1611004" y="9989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xdr:cNvSpPr txBox="1"/>
      </xdr:nvSpPr>
      <xdr:spPr>
        <a:xfrm>
          <a:off x="836304" y="996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103976</xdr:rowOff>
    </xdr:from>
    <xdr:ext cx="405111" cy="259045"/>
    <xdr:sp macro="" textlink="">
      <xdr:nvSpPr>
        <xdr:cNvPr id="205" name="n_1mainValue【体育館・プール】&#10;有形固定資産減価償却率"/>
        <xdr:cNvSpPr txBox="1"/>
      </xdr:nvSpPr>
      <xdr:spPr>
        <a:xfrm>
          <a:off x="3170564" y="1049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82749</xdr:rowOff>
    </xdr:from>
    <xdr:ext cx="405111" cy="259045"/>
    <xdr:sp macro="" textlink="">
      <xdr:nvSpPr>
        <xdr:cNvPr id="206" name="n_2mainValue【体育館・プール】&#10;有形固定資産減価償却率"/>
        <xdr:cNvSpPr txBox="1"/>
      </xdr:nvSpPr>
      <xdr:spPr>
        <a:xfrm>
          <a:off x="2385704" y="10476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74584</xdr:rowOff>
    </xdr:from>
    <xdr:ext cx="405111" cy="259045"/>
    <xdr:sp macro="" textlink="">
      <xdr:nvSpPr>
        <xdr:cNvPr id="207" name="n_3mainValue【体育館・プール】&#10;有形固定資産減価償却率"/>
        <xdr:cNvSpPr txBox="1"/>
      </xdr:nvSpPr>
      <xdr:spPr>
        <a:xfrm>
          <a:off x="1611004" y="10468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45193</xdr:rowOff>
    </xdr:from>
    <xdr:ext cx="405111" cy="259045"/>
    <xdr:sp macro="" textlink="">
      <xdr:nvSpPr>
        <xdr:cNvPr id="208" name="n_4mainValue【体育館・プール】&#10;有形固定資産減価償却率"/>
        <xdr:cNvSpPr txBox="1"/>
      </xdr:nvSpPr>
      <xdr:spPr>
        <a:xfrm>
          <a:off x="836304" y="10438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xdr:cNvCxnSpPr/>
      </xdr:nvCxnSpPr>
      <xdr:spPr>
        <a:xfrm flipV="1">
          <a:off x="9219565" y="952881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xdr:cNvSpPr txBox="1"/>
      </xdr:nvSpPr>
      <xdr:spPr>
        <a:xfrm>
          <a:off x="9258300"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xdr:cNvCxnSpPr/>
      </xdr:nvCxnSpPr>
      <xdr:spPr>
        <a:xfrm>
          <a:off x="9154160" y="10690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xdr:cNvSpPr txBox="1"/>
      </xdr:nvSpPr>
      <xdr:spPr>
        <a:xfrm>
          <a:off x="9258300" y="930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xdr:cNvCxnSpPr/>
      </xdr:nvCxnSpPr>
      <xdr:spPr>
        <a:xfrm>
          <a:off x="9154160" y="952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60977</xdr:rowOff>
    </xdr:from>
    <xdr:ext cx="469744" cy="259045"/>
    <xdr:sp macro="" textlink="">
      <xdr:nvSpPr>
        <xdr:cNvPr id="237" name="【体育館・プール】&#10;一人当たり面積平均値テキスト"/>
        <xdr:cNvSpPr txBox="1"/>
      </xdr:nvSpPr>
      <xdr:spPr>
        <a:xfrm>
          <a:off x="9258300" y="10287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xdr:cNvSpPr/>
      </xdr:nvSpPr>
      <xdr:spPr>
        <a:xfrm>
          <a:off x="9192260" y="10308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xdr:cNvSpPr/>
      </xdr:nvSpPr>
      <xdr:spPr>
        <a:xfrm>
          <a:off x="844550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xdr:cNvSpPr/>
      </xdr:nvSpPr>
      <xdr:spPr>
        <a:xfrm>
          <a:off x="7670800" y="10304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xdr:cNvSpPr/>
      </xdr:nvSpPr>
      <xdr:spPr>
        <a:xfrm>
          <a:off x="68732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xdr:cNvSpPr/>
      </xdr:nvSpPr>
      <xdr:spPr>
        <a:xfrm>
          <a:off x="609854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48" name="楕円 247"/>
        <xdr:cNvSpPr/>
      </xdr:nvSpPr>
      <xdr:spPr>
        <a:xfrm>
          <a:off x="9192260" y="102857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82567</xdr:rowOff>
    </xdr:from>
    <xdr:ext cx="469744" cy="259045"/>
    <xdr:sp macro="" textlink="">
      <xdr:nvSpPr>
        <xdr:cNvPr id="249" name="【体育館・プール】&#10;一人当たり面積該当値テキスト"/>
        <xdr:cNvSpPr txBox="1"/>
      </xdr:nvSpPr>
      <xdr:spPr>
        <a:xfrm>
          <a:off x="9258300"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63500</xdr:rowOff>
    </xdr:from>
    <xdr:to>
      <xdr:col>50</xdr:col>
      <xdr:colOff>165100</xdr:colOff>
      <xdr:row>61</xdr:row>
      <xdr:rowOff>165100</xdr:rowOff>
    </xdr:to>
    <xdr:sp macro="" textlink="">
      <xdr:nvSpPr>
        <xdr:cNvPr id="250" name="楕円 249"/>
        <xdr:cNvSpPr/>
      </xdr:nvSpPr>
      <xdr:spPr>
        <a:xfrm>
          <a:off x="84455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110490</xdr:rowOff>
    </xdr:from>
    <xdr:to>
      <xdr:col>55</xdr:col>
      <xdr:colOff>0</xdr:colOff>
      <xdr:row>61</xdr:row>
      <xdr:rowOff>114300</xdr:rowOff>
    </xdr:to>
    <xdr:cxnSp macro="">
      <xdr:nvCxnSpPr>
        <xdr:cNvPr id="251" name="直線コネクタ 250"/>
        <xdr:cNvCxnSpPr/>
      </xdr:nvCxnSpPr>
      <xdr:spPr>
        <a:xfrm flipV="1">
          <a:off x="8496300" y="1033653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52070</xdr:rowOff>
    </xdr:from>
    <xdr:to>
      <xdr:col>46</xdr:col>
      <xdr:colOff>38100</xdr:colOff>
      <xdr:row>61</xdr:row>
      <xdr:rowOff>153670</xdr:rowOff>
    </xdr:to>
    <xdr:sp macro="" textlink="">
      <xdr:nvSpPr>
        <xdr:cNvPr id="252" name="楕円 251"/>
        <xdr:cNvSpPr/>
      </xdr:nvSpPr>
      <xdr:spPr>
        <a:xfrm>
          <a:off x="7670800" y="102781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102870</xdr:rowOff>
    </xdr:from>
    <xdr:to>
      <xdr:col>50</xdr:col>
      <xdr:colOff>114300</xdr:colOff>
      <xdr:row>61</xdr:row>
      <xdr:rowOff>114300</xdr:rowOff>
    </xdr:to>
    <xdr:cxnSp macro="">
      <xdr:nvCxnSpPr>
        <xdr:cNvPr id="253" name="直線コネクタ 252"/>
        <xdr:cNvCxnSpPr/>
      </xdr:nvCxnSpPr>
      <xdr:spPr>
        <a:xfrm>
          <a:off x="7713980" y="10328910"/>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55880</xdr:rowOff>
    </xdr:from>
    <xdr:to>
      <xdr:col>41</xdr:col>
      <xdr:colOff>101600</xdr:colOff>
      <xdr:row>61</xdr:row>
      <xdr:rowOff>157480</xdr:rowOff>
    </xdr:to>
    <xdr:sp macro="" textlink="">
      <xdr:nvSpPr>
        <xdr:cNvPr id="254" name="楕円 253"/>
        <xdr:cNvSpPr/>
      </xdr:nvSpPr>
      <xdr:spPr>
        <a:xfrm>
          <a:off x="687324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102870</xdr:rowOff>
    </xdr:from>
    <xdr:to>
      <xdr:col>45</xdr:col>
      <xdr:colOff>177800</xdr:colOff>
      <xdr:row>61</xdr:row>
      <xdr:rowOff>106680</xdr:rowOff>
    </xdr:to>
    <xdr:cxnSp macro="">
      <xdr:nvCxnSpPr>
        <xdr:cNvPr id="255" name="直線コネクタ 254"/>
        <xdr:cNvCxnSpPr/>
      </xdr:nvCxnSpPr>
      <xdr:spPr>
        <a:xfrm flipV="1">
          <a:off x="6924040" y="1032891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55880</xdr:rowOff>
    </xdr:from>
    <xdr:to>
      <xdr:col>36</xdr:col>
      <xdr:colOff>165100</xdr:colOff>
      <xdr:row>61</xdr:row>
      <xdr:rowOff>157480</xdr:rowOff>
    </xdr:to>
    <xdr:sp macro="" textlink="">
      <xdr:nvSpPr>
        <xdr:cNvPr id="256" name="楕円 255"/>
        <xdr:cNvSpPr/>
      </xdr:nvSpPr>
      <xdr:spPr>
        <a:xfrm>
          <a:off x="609854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106680</xdr:rowOff>
    </xdr:from>
    <xdr:to>
      <xdr:col>41</xdr:col>
      <xdr:colOff>50800</xdr:colOff>
      <xdr:row>61</xdr:row>
      <xdr:rowOff>106680</xdr:rowOff>
    </xdr:to>
    <xdr:cxnSp macro="">
      <xdr:nvCxnSpPr>
        <xdr:cNvPr id="257" name="直線コネクタ 256"/>
        <xdr:cNvCxnSpPr/>
      </xdr:nvCxnSpPr>
      <xdr:spPr>
        <a:xfrm>
          <a:off x="6149340" y="103327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167657</xdr:rowOff>
    </xdr:from>
    <xdr:ext cx="469744" cy="259045"/>
    <xdr:sp macro="" textlink="">
      <xdr:nvSpPr>
        <xdr:cNvPr id="258" name="n_1aveValue【体育館・プール】&#10;一人当たり面積"/>
        <xdr:cNvSpPr txBox="1"/>
      </xdr:nvSpPr>
      <xdr:spPr>
        <a:xfrm>
          <a:off x="8271587"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macro="" textlink="">
      <xdr:nvSpPr>
        <xdr:cNvPr id="259" name="n_2aveValue【体育館・プール】&#10;一人当たり面積"/>
        <xdr:cNvSpPr txBox="1"/>
      </xdr:nvSpPr>
      <xdr:spPr>
        <a:xfrm>
          <a:off x="7509587"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60" name="n_3aveValue【体育館・プール】&#10;一人当たり面積"/>
        <xdr:cNvSpPr txBox="1"/>
      </xdr:nvSpPr>
      <xdr:spPr>
        <a:xfrm>
          <a:off x="6712027"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167657</xdr:rowOff>
    </xdr:from>
    <xdr:ext cx="469744" cy="259045"/>
    <xdr:sp macro="" textlink="">
      <xdr:nvSpPr>
        <xdr:cNvPr id="261" name="n_4aveValue【体育館・プール】&#10;一人当たり面積"/>
        <xdr:cNvSpPr txBox="1"/>
      </xdr:nvSpPr>
      <xdr:spPr>
        <a:xfrm>
          <a:off x="5937327"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10177</xdr:rowOff>
    </xdr:from>
    <xdr:ext cx="469744" cy="259045"/>
    <xdr:sp macro="" textlink="">
      <xdr:nvSpPr>
        <xdr:cNvPr id="262" name="n_1mainValue【体育館・プール】&#10;一人当たり面積"/>
        <xdr:cNvSpPr txBox="1"/>
      </xdr:nvSpPr>
      <xdr:spPr>
        <a:xfrm>
          <a:off x="8271587" y="1006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170197</xdr:rowOff>
    </xdr:from>
    <xdr:ext cx="469744" cy="259045"/>
    <xdr:sp macro="" textlink="">
      <xdr:nvSpPr>
        <xdr:cNvPr id="263" name="n_2mainValue【体育館・プール】&#10;一人当たり面積"/>
        <xdr:cNvSpPr txBox="1"/>
      </xdr:nvSpPr>
      <xdr:spPr>
        <a:xfrm>
          <a:off x="7509587" y="1006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2557</xdr:rowOff>
    </xdr:from>
    <xdr:ext cx="469744" cy="259045"/>
    <xdr:sp macro="" textlink="">
      <xdr:nvSpPr>
        <xdr:cNvPr id="264" name="n_3mainValue【体育館・プール】&#10;一人当たり面積"/>
        <xdr:cNvSpPr txBox="1"/>
      </xdr:nvSpPr>
      <xdr:spPr>
        <a:xfrm>
          <a:off x="6712027" y="1006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2557</xdr:rowOff>
    </xdr:from>
    <xdr:ext cx="469744" cy="259045"/>
    <xdr:sp macro="" textlink="">
      <xdr:nvSpPr>
        <xdr:cNvPr id="265" name="n_4mainValue【体育館・プール】&#10;一人当たり面積"/>
        <xdr:cNvSpPr txBox="1"/>
      </xdr:nvSpPr>
      <xdr:spPr>
        <a:xfrm>
          <a:off x="5937327" y="1006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xdr:cNvCxnSpPr/>
      </xdr:nvCxnSpPr>
      <xdr:spPr>
        <a:xfrm flipV="1">
          <a:off x="4086225" y="13198602"/>
          <a:ext cx="0" cy="1256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xdr:cNvSpPr txBox="1"/>
      </xdr:nvSpPr>
      <xdr:spPr>
        <a:xfrm>
          <a:off x="4124960" y="12977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xdr:cNvCxnSpPr/>
      </xdr:nvCxnSpPr>
      <xdr:spPr>
        <a:xfrm>
          <a:off x="4020820" y="131986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129049</xdr:rowOff>
    </xdr:from>
    <xdr:ext cx="405111" cy="259045"/>
    <xdr:sp macro="" textlink="">
      <xdr:nvSpPr>
        <xdr:cNvPr id="293" name="【福祉施設】&#10;有形固定資産減価償却率平均値テキスト"/>
        <xdr:cNvSpPr txBox="1"/>
      </xdr:nvSpPr>
      <xdr:spPr>
        <a:xfrm>
          <a:off x="4124960" y="133726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xdr:cNvSpPr/>
      </xdr:nvSpPr>
      <xdr:spPr>
        <a:xfrm>
          <a:off x="4036060" y="135173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xdr:cNvSpPr/>
      </xdr:nvSpPr>
      <xdr:spPr>
        <a:xfrm>
          <a:off x="3312160" y="135082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xdr:cNvSpPr/>
      </xdr:nvSpPr>
      <xdr:spPr>
        <a:xfrm>
          <a:off x="2514600" y="13508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xdr:cNvSpPr/>
      </xdr:nvSpPr>
      <xdr:spPr>
        <a:xfrm>
          <a:off x="1739900" y="13476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xdr:cNvSpPr/>
      </xdr:nvSpPr>
      <xdr:spPr>
        <a:xfrm>
          <a:off x="965200" y="1345793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115315</xdr:rowOff>
    </xdr:from>
    <xdr:to>
      <xdr:col>24</xdr:col>
      <xdr:colOff>114300</xdr:colOff>
      <xdr:row>81</xdr:row>
      <xdr:rowOff>45465</xdr:rowOff>
    </xdr:to>
    <xdr:sp macro="" textlink="">
      <xdr:nvSpPr>
        <xdr:cNvPr id="304" name="楕円 303"/>
        <xdr:cNvSpPr/>
      </xdr:nvSpPr>
      <xdr:spPr>
        <a:xfrm>
          <a:off x="4036060" y="13526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93742</xdr:rowOff>
    </xdr:from>
    <xdr:ext cx="405111" cy="259045"/>
    <xdr:sp macro="" textlink="">
      <xdr:nvSpPr>
        <xdr:cNvPr id="305" name="【福祉施設】&#10;有形固定資産減価償却率該当値テキスト"/>
        <xdr:cNvSpPr txBox="1"/>
      </xdr:nvSpPr>
      <xdr:spPr>
        <a:xfrm>
          <a:off x="4124960" y="13504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92456</xdr:rowOff>
    </xdr:from>
    <xdr:to>
      <xdr:col>20</xdr:col>
      <xdr:colOff>38100</xdr:colOff>
      <xdr:row>81</xdr:row>
      <xdr:rowOff>22606</xdr:rowOff>
    </xdr:to>
    <xdr:sp macro="" textlink="">
      <xdr:nvSpPr>
        <xdr:cNvPr id="306" name="楕円 305"/>
        <xdr:cNvSpPr/>
      </xdr:nvSpPr>
      <xdr:spPr>
        <a:xfrm>
          <a:off x="3312160" y="135036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143256</xdr:rowOff>
    </xdr:from>
    <xdr:to>
      <xdr:col>24</xdr:col>
      <xdr:colOff>63500</xdr:colOff>
      <xdr:row>80</xdr:row>
      <xdr:rowOff>166115</xdr:rowOff>
    </xdr:to>
    <xdr:cxnSp macro="">
      <xdr:nvCxnSpPr>
        <xdr:cNvPr id="307" name="直線コネクタ 306"/>
        <xdr:cNvCxnSpPr/>
      </xdr:nvCxnSpPr>
      <xdr:spPr>
        <a:xfrm>
          <a:off x="3355340" y="13554456"/>
          <a:ext cx="7315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92456</xdr:rowOff>
    </xdr:from>
    <xdr:to>
      <xdr:col>15</xdr:col>
      <xdr:colOff>101600</xdr:colOff>
      <xdr:row>81</xdr:row>
      <xdr:rowOff>22606</xdr:rowOff>
    </xdr:to>
    <xdr:sp macro="" textlink="">
      <xdr:nvSpPr>
        <xdr:cNvPr id="308" name="楕円 307"/>
        <xdr:cNvSpPr/>
      </xdr:nvSpPr>
      <xdr:spPr>
        <a:xfrm>
          <a:off x="2514600" y="135036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143256</xdr:rowOff>
    </xdr:from>
    <xdr:to>
      <xdr:col>19</xdr:col>
      <xdr:colOff>177800</xdr:colOff>
      <xdr:row>80</xdr:row>
      <xdr:rowOff>143256</xdr:rowOff>
    </xdr:to>
    <xdr:cxnSp macro="">
      <xdr:nvCxnSpPr>
        <xdr:cNvPr id="309" name="直線コネクタ 308"/>
        <xdr:cNvCxnSpPr/>
      </xdr:nvCxnSpPr>
      <xdr:spPr>
        <a:xfrm>
          <a:off x="2565400" y="1355445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51308</xdr:rowOff>
    </xdr:from>
    <xdr:to>
      <xdr:col>10</xdr:col>
      <xdr:colOff>165100</xdr:colOff>
      <xdr:row>80</xdr:row>
      <xdr:rowOff>152908</xdr:rowOff>
    </xdr:to>
    <xdr:sp macro="" textlink="">
      <xdr:nvSpPr>
        <xdr:cNvPr id="310" name="楕円 309"/>
        <xdr:cNvSpPr/>
      </xdr:nvSpPr>
      <xdr:spPr>
        <a:xfrm>
          <a:off x="1739900" y="1346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102108</xdr:rowOff>
    </xdr:from>
    <xdr:to>
      <xdr:col>15</xdr:col>
      <xdr:colOff>50800</xdr:colOff>
      <xdr:row>80</xdr:row>
      <xdr:rowOff>143256</xdr:rowOff>
    </xdr:to>
    <xdr:cxnSp macro="">
      <xdr:nvCxnSpPr>
        <xdr:cNvPr id="311" name="直線コネクタ 310"/>
        <xdr:cNvCxnSpPr/>
      </xdr:nvCxnSpPr>
      <xdr:spPr>
        <a:xfrm>
          <a:off x="1790700" y="13513308"/>
          <a:ext cx="7747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10161</xdr:rowOff>
    </xdr:from>
    <xdr:to>
      <xdr:col>6</xdr:col>
      <xdr:colOff>38100</xdr:colOff>
      <xdr:row>80</xdr:row>
      <xdr:rowOff>111761</xdr:rowOff>
    </xdr:to>
    <xdr:sp macro="" textlink="">
      <xdr:nvSpPr>
        <xdr:cNvPr id="312" name="楕円 311"/>
        <xdr:cNvSpPr/>
      </xdr:nvSpPr>
      <xdr:spPr>
        <a:xfrm>
          <a:off x="965200" y="134213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60961</xdr:rowOff>
    </xdr:from>
    <xdr:to>
      <xdr:col>10</xdr:col>
      <xdr:colOff>114300</xdr:colOff>
      <xdr:row>80</xdr:row>
      <xdr:rowOff>102108</xdr:rowOff>
    </xdr:to>
    <xdr:cxnSp macro="">
      <xdr:nvCxnSpPr>
        <xdr:cNvPr id="313" name="直線コネクタ 312"/>
        <xdr:cNvCxnSpPr/>
      </xdr:nvCxnSpPr>
      <xdr:spPr>
        <a:xfrm>
          <a:off x="1008380" y="13472161"/>
          <a:ext cx="78232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18305</xdr:rowOff>
    </xdr:from>
    <xdr:ext cx="405111" cy="259045"/>
    <xdr:sp macro="" textlink="">
      <xdr:nvSpPr>
        <xdr:cNvPr id="314" name="n_1aveValue【福祉施設】&#10;有形固定資産減価償却率"/>
        <xdr:cNvSpPr txBox="1"/>
      </xdr:nvSpPr>
      <xdr:spPr>
        <a:xfrm>
          <a:off x="3170564" y="13597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18305</xdr:rowOff>
    </xdr:from>
    <xdr:ext cx="405111" cy="259045"/>
    <xdr:sp macro="" textlink="">
      <xdr:nvSpPr>
        <xdr:cNvPr id="315" name="n_2aveValue【福祉施設】&#10;有形固定資産減価償却率"/>
        <xdr:cNvSpPr txBox="1"/>
      </xdr:nvSpPr>
      <xdr:spPr>
        <a:xfrm>
          <a:off x="2385704" y="13597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157751</xdr:rowOff>
    </xdr:from>
    <xdr:ext cx="405111" cy="259045"/>
    <xdr:sp macro="" textlink="">
      <xdr:nvSpPr>
        <xdr:cNvPr id="316" name="n_3aveValue【福祉施設】&#10;有形固定資産減価償却率"/>
        <xdr:cNvSpPr txBox="1"/>
      </xdr:nvSpPr>
      <xdr:spPr>
        <a:xfrm>
          <a:off x="1611004" y="13568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139464</xdr:rowOff>
    </xdr:from>
    <xdr:ext cx="405111" cy="259045"/>
    <xdr:sp macro="" textlink="">
      <xdr:nvSpPr>
        <xdr:cNvPr id="317" name="n_4aveValue【福祉施設】&#10;有形固定資産減価償却率"/>
        <xdr:cNvSpPr txBox="1"/>
      </xdr:nvSpPr>
      <xdr:spPr>
        <a:xfrm>
          <a:off x="836304" y="13550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39133</xdr:rowOff>
    </xdr:from>
    <xdr:ext cx="405111" cy="259045"/>
    <xdr:sp macro="" textlink="">
      <xdr:nvSpPr>
        <xdr:cNvPr id="318" name="n_1mainValue【福祉施設】&#10;有形固定資産減価償却率"/>
        <xdr:cNvSpPr txBox="1"/>
      </xdr:nvSpPr>
      <xdr:spPr>
        <a:xfrm>
          <a:off x="3170564" y="13282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39133</xdr:rowOff>
    </xdr:from>
    <xdr:ext cx="405111" cy="259045"/>
    <xdr:sp macro="" textlink="">
      <xdr:nvSpPr>
        <xdr:cNvPr id="319" name="n_2mainValue【福祉施設】&#10;有形固定資産減価償却率"/>
        <xdr:cNvSpPr txBox="1"/>
      </xdr:nvSpPr>
      <xdr:spPr>
        <a:xfrm>
          <a:off x="2385704" y="13282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169435</xdr:rowOff>
    </xdr:from>
    <xdr:ext cx="405111" cy="259045"/>
    <xdr:sp macro="" textlink="">
      <xdr:nvSpPr>
        <xdr:cNvPr id="320" name="n_3mainValue【福祉施設】&#10;有形固定資産減価償却率"/>
        <xdr:cNvSpPr txBox="1"/>
      </xdr:nvSpPr>
      <xdr:spPr>
        <a:xfrm>
          <a:off x="1611004" y="13245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128288</xdr:rowOff>
    </xdr:from>
    <xdr:ext cx="405111" cy="259045"/>
    <xdr:sp macro="" textlink="">
      <xdr:nvSpPr>
        <xdr:cNvPr id="321" name="n_4mainValue【福祉施設】&#10;有形固定資産減価償却率"/>
        <xdr:cNvSpPr txBox="1"/>
      </xdr:nvSpPr>
      <xdr:spPr>
        <a:xfrm>
          <a:off x="836304" y="13204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xdr:cNvCxnSpPr/>
      </xdr:nvCxnSpPr>
      <xdr:spPr>
        <a:xfrm flipV="1">
          <a:off x="9219565" y="13135791"/>
          <a:ext cx="0" cy="1395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xdr:cNvSpPr txBox="1"/>
      </xdr:nvSpPr>
      <xdr:spPr>
        <a:xfrm>
          <a:off x="92583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xdr:cNvCxnSpPr/>
      </xdr:nvCxnSpPr>
      <xdr:spPr>
        <a:xfrm>
          <a:off x="915416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xdr:cNvSpPr txBox="1"/>
      </xdr:nvSpPr>
      <xdr:spPr>
        <a:xfrm>
          <a:off x="9258300" y="1291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xdr:cNvCxnSpPr/>
      </xdr:nvCxnSpPr>
      <xdr:spPr>
        <a:xfrm>
          <a:off x="9154160" y="13135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52" name="【福祉施設】&#10;一人当たり面積平均値テキスト"/>
        <xdr:cNvSpPr txBox="1"/>
      </xdr:nvSpPr>
      <xdr:spPr>
        <a:xfrm>
          <a:off x="9258300" y="13813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xdr:cNvSpPr/>
      </xdr:nvSpPr>
      <xdr:spPr>
        <a:xfrm>
          <a:off x="919226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xdr:cNvSpPr/>
      </xdr:nvSpPr>
      <xdr:spPr>
        <a:xfrm>
          <a:off x="8445500" y="13991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xdr:cNvSpPr/>
      </xdr:nvSpPr>
      <xdr:spPr>
        <a:xfrm>
          <a:off x="7670800" y="139912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xdr:cNvSpPr/>
      </xdr:nvSpPr>
      <xdr:spPr>
        <a:xfrm>
          <a:off x="6873240" y="140021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xdr:cNvSpPr/>
      </xdr:nvSpPr>
      <xdr:spPr>
        <a:xfrm>
          <a:off x="609854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3629</xdr:rowOff>
    </xdr:from>
    <xdr:to>
      <xdr:col>55</xdr:col>
      <xdr:colOff>50800</xdr:colOff>
      <xdr:row>84</xdr:row>
      <xdr:rowOff>105229</xdr:rowOff>
    </xdr:to>
    <xdr:sp macro="" textlink="">
      <xdr:nvSpPr>
        <xdr:cNvPr id="363" name="楕円 362"/>
        <xdr:cNvSpPr/>
      </xdr:nvSpPr>
      <xdr:spPr>
        <a:xfrm>
          <a:off x="9192260" y="140853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153506</xdr:rowOff>
    </xdr:from>
    <xdr:ext cx="469744" cy="259045"/>
    <xdr:sp macro="" textlink="">
      <xdr:nvSpPr>
        <xdr:cNvPr id="364" name="【福祉施設】&#10;一人当たり面積該当値テキスト"/>
        <xdr:cNvSpPr txBox="1"/>
      </xdr:nvSpPr>
      <xdr:spPr>
        <a:xfrm>
          <a:off x="9258300" y="14067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3629</xdr:rowOff>
    </xdr:from>
    <xdr:to>
      <xdr:col>50</xdr:col>
      <xdr:colOff>165100</xdr:colOff>
      <xdr:row>84</xdr:row>
      <xdr:rowOff>105229</xdr:rowOff>
    </xdr:to>
    <xdr:sp macro="" textlink="">
      <xdr:nvSpPr>
        <xdr:cNvPr id="365" name="楕円 364"/>
        <xdr:cNvSpPr/>
      </xdr:nvSpPr>
      <xdr:spPr>
        <a:xfrm>
          <a:off x="8445500" y="1408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54429</xdr:rowOff>
    </xdr:from>
    <xdr:to>
      <xdr:col>55</xdr:col>
      <xdr:colOff>0</xdr:colOff>
      <xdr:row>84</xdr:row>
      <xdr:rowOff>54429</xdr:rowOff>
    </xdr:to>
    <xdr:cxnSp macro="">
      <xdr:nvCxnSpPr>
        <xdr:cNvPr id="366" name="直線コネクタ 365"/>
        <xdr:cNvCxnSpPr/>
      </xdr:nvCxnSpPr>
      <xdr:spPr>
        <a:xfrm>
          <a:off x="8496300" y="14136189"/>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3629</xdr:rowOff>
    </xdr:from>
    <xdr:to>
      <xdr:col>46</xdr:col>
      <xdr:colOff>38100</xdr:colOff>
      <xdr:row>84</xdr:row>
      <xdr:rowOff>105229</xdr:rowOff>
    </xdr:to>
    <xdr:sp macro="" textlink="">
      <xdr:nvSpPr>
        <xdr:cNvPr id="367" name="楕円 366"/>
        <xdr:cNvSpPr/>
      </xdr:nvSpPr>
      <xdr:spPr>
        <a:xfrm>
          <a:off x="7670800" y="140853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54429</xdr:rowOff>
    </xdr:from>
    <xdr:to>
      <xdr:col>50</xdr:col>
      <xdr:colOff>114300</xdr:colOff>
      <xdr:row>84</xdr:row>
      <xdr:rowOff>54429</xdr:rowOff>
    </xdr:to>
    <xdr:cxnSp macro="">
      <xdr:nvCxnSpPr>
        <xdr:cNvPr id="368" name="直線コネクタ 367"/>
        <xdr:cNvCxnSpPr/>
      </xdr:nvCxnSpPr>
      <xdr:spPr>
        <a:xfrm>
          <a:off x="7713980" y="1413618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3629</xdr:rowOff>
    </xdr:from>
    <xdr:to>
      <xdr:col>41</xdr:col>
      <xdr:colOff>101600</xdr:colOff>
      <xdr:row>84</xdr:row>
      <xdr:rowOff>105229</xdr:rowOff>
    </xdr:to>
    <xdr:sp macro="" textlink="">
      <xdr:nvSpPr>
        <xdr:cNvPr id="369" name="楕円 368"/>
        <xdr:cNvSpPr/>
      </xdr:nvSpPr>
      <xdr:spPr>
        <a:xfrm>
          <a:off x="6873240" y="1408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54429</xdr:rowOff>
    </xdr:from>
    <xdr:to>
      <xdr:col>45</xdr:col>
      <xdr:colOff>177800</xdr:colOff>
      <xdr:row>84</xdr:row>
      <xdr:rowOff>54429</xdr:rowOff>
    </xdr:to>
    <xdr:cxnSp macro="">
      <xdr:nvCxnSpPr>
        <xdr:cNvPr id="370" name="直線コネクタ 369"/>
        <xdr:cNvCxnSpPr/>
      </xdr:nvCxnSpPr>
      <xdr:spPr>
        <a:xfrm>
          <a:off x="6924040" y="1413618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3629</xdr:rowOff>
    </xdr:from>
    <xdr:to>
      <xdr:col>36</xdr:col>
      <xdr:colOff>165100</xdr:colOff>
      <xdr:row>84</xdr:row>
      <xdr:rowOff>105229</xdr:rowOff>
    </xdr:to>
    <xdr:sp macro="" textlink="">
      <xdr:nvSpPr>
        <xdr:cNvPr id="371" name="楕円 370"/>
        <xdr:cNvSpPr/>
      </xdr:nvSpPr>
      <xdr:spPr>
        <a:xfrm>
          <a:off x="6098540" y="1408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54429</xdr:rowOff>
    </xdr:from>
    <xdr:to>
      <xdr:col>41</xdr:col>
      <xdr:colOff>50800</xdr:colOff>
      <xdr:row>84</xdr:row>
      <xdr:rowOff>54429</xdr:rowOff>
    </xdr:to>
    <xdr:cxnSp macro="">
      <xdr:nvCxnSpPr>
        <xdr:cNvPr id="372" name="直線コネクタ 371"/>
        <xdr:cNvCxnSpPr/>
      </xdr:nvCxnSpPr>
      <xdr:spPr>
        <a:xfrm>
          <a:off x="6149340" y="1413618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73" name="n_1aveValue【福祉施設】&#10;一人当たり面積"/>
        <xdr:cNvSpPr txBox="1"/>
      </xdr:nvSpPr>
      <xdr:spPr>
        <a:xfrm>
          <a:off x="8271587" y="1377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74" name="n_2aveValue【福祉施設】&#10;一人当たり面積"/>
        <xdr:cNvSpPr txBox="1"/>
      </xdr:nvSpPr>
      <xdr:spPr>
        <a:xfrm>
          <a:off x="7509587" y="1377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75" name="n_3aveValue【福祉施設】&#10;一人当たり面積"/>
        <xdr:cNvSpPr txBox="1"/>
      </xdr:nvSpPr>
      <xdr:spPr>
        <a:xfrm>
          <a:off x="6712027" y="1378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macro="" textlink="">
      <xdr:nvSpPr>
        <xdr:cNvPr id="376" name="n_4aveValue【福祉施設】&#10;一人当たり面積"/>
        <xdr:cNvSpPr txBox="1"/>
      </xdr:nvSpPr>
      <xdr:spPr>
        <a:xfrm>
          <a:off x="5937327" y="1375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96356</xdr:rowOff>
    </xdr:from>
    <xdr:ext cx="469744" cy="259045"/>
    <xdr:sp macro="" textlink="">
      <xdr:nvSpPr>
        <xdr:cNvPr id="377" name="n_1mainValue【福祉施設】&#10;一人当たり面積"/>
        <xdr:cNvSpPr txBox="1"/>
      </xdr:nvSpPr>
      <xdr:spPr>
        <a:xfrm>
          <a:off x="8271587" y="1417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96356</xdr:rowOff>
    </xdr:from>
    <xdr:ext cx="469744" cy="259045"/>
    <xdr:sp macro="" textlink="">
      <xdr:nvSpPr>
        <xdr:cNvPr id="378" name="n_2mainValue【福祉施設】&#10;一人当たり面積"/>
        <xdr:cNvSpPr txBox="1"/>
      </xdr:nvSpPr>
      <xdr:spPr>
        <a:xfrm>
          <a:off x="7509587" y="1417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96356</xdr:rowOff>
    </xdr:from>
    <xdr:ext cx="469744" cy="259045"/>
    <xdr:sp macro="" textlink="">
      <xdr:nvSpPr>
        <xdr:cNvPr id="379" name="n_3mainValue【福祉施設】&#10;一人当たり面積"/>
        <xdr:cNvSpPr txBox="1"/>
      </xdr:nvSpPr>
      <xdr:spPr>
        <a:xfrm>
          <a:off x="6712027" y="1417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96356</xdr:rowOff>
    </xdr:from>
    <xdr:ext cx="469744" cy="259045"/>
    <xdr:sp macro="" textlink="">
      <xdr:nvSpPr>
        <xdr:cNvPr id="380" name="n_4mainValue【福祉施設】&#10;一人当たり面積"/>
        <xdr:cNvSpPr txBox="1"/>
      </xdr:nvSpPr>
      <xdr:spPr>
        <a:xfrm>
          <a:off x="5937327" y="1417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xdr:cNvCxnSpPr/>
      </xdr:nvCxnSpPr>
      <xdr:spPr>
        <a:xfrm flipV="1">
          <a:off x="4086225" y="16722090"/>
          <a:ext cx="0" cy="1503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xdr:cNvSpPr txBox="1"/>
      </xdr:nvSpPr>
      <xdr:spPr>
        <a:xfrm>
          <a:off x="4124960" y="18228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xdr:cNvCxnSpPr/>
      </xdr:nvCxnSpPr>
      <xdr:spPr>
        <a:xfrm>
          <a:off x="4020820" y="18225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xdr:cNvSpPr txBox="1"/>
      </xdr:nvSpPr>
      <xdr:spPr>
        <a:xfrm>
          <a:off x="4124960" y="1650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xdr:cNvCxnSpPr/>
      </xdr:nvCxnSpPr>
      <xdr:spPr>
        <a:xfrm>
          <a:off x="4020820" y="16722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410" name="【市民会館】&#10;有形固定資産減価償却率平均値テキスト"/>
        <xdr:cNvSpPr txBox="1"/>
      </xdr:nvSpPr>
      <xdr:spPr>
        <a:xfrm>
          <a:off x="4124960" y="17248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xdr:cNvSpPr/>
      </xdr:nvSpPr>
      <xdr:spPr>
        <a:xfrm>
          <a:off x="4036060" y="173932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xdr:cNvSpPr/>
      </xdr:nvSpPr>
      <xdr:spPr>
        <a:xfrm>
          <a:off x="3312160" y="17372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xdr:cNvSpPr/>
      </xdr:nvSpPr>
      <xdr:spPr>
        <a:xfrm>
          <a:off x="2514600" y="17355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xdr:cNvSpPr/>
      </xdr:nvSpPr>
      <xdr:spPr>
        <a:xfrm>
          <a:off x="1739900" y="1733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xdr:cNvSpPr/>
      </xdr:nvSpPr>
      <xdr:spPr>
        <a:xfrm>
          <a:off x="965200" y="173323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162561</xdr:rowOff>
    </xdr:from>
    <xdr:to>
      <xdr:col>24</xdr:col>
      <xdr:colOff>114300</xdr:colOff>
      <xdr:row>108</xdr:row>
      <xdr:rowOff>92711</xdr:rowOff>
    </xdr:to>
    <xdr:sp macro="" textlink="">
      <xdr:nvSpPr>
        <xdr:cNvPr id="421" name="楕円 420"/>
        <xdr:cNvSpPr/>
      </xdr:nvSpPr>
      <xdr:spPr>
        <a:xfrm>
          <a:off x="4036060" y="181000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77488</xdr:rowOff>
    </xdr:from>
    <xdr:ext cx="405111" cy="259045"/>
    <xdr:sp macro="" textlink="">
      <xdr:nvSpPr>
        <xdr:cNvPr id="422" name="【市民会館】&#10;有形固定資産減価償却率該当値テキスト"/>
        <xdr:cNvSpPr txBox="1"/>
      </xdr:nvSpPr>
      <xdr:spPr>
        <a:xfrm>
          <a:off x="4124960" y="18014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6350</xdr:rowOff>
    </xdr:from>
    <xdr:to>
      <xdr:col>20</xdr:col>
      <xdr:colOff>38100</xdr:colOff>
      <xdr:row>108</xdr:row>
      <xdr:rowOff>107950</xdr:rowOff>
    </xdr:to>
    <xdr:sp macro="" textlink="">
      <xdr:nvSpPr>
        <xdr:cNvPr id="423" name="楕円 422"/>
        <xdr:cNvSpPr/>
      </xdr:nvSpPr>
      <xdr:spPr>
        <a:xfrm>
          <a:off x="3312160" y="181114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41911</xdr:rowOff>
    </xdr:from>
    <xdr:to>
      <xdr:col>24</xdr:col>
      <xdr:colOff>63500</xdr:colOff>
      <xdr:row>108</xdr:row>
      <xdr:rowOff>57150</xdr:rowOff>
    </xdr:to>
    <xdr:cxnSp macro="">
      <xdr:nvCxnSpPr>
        <xdr:cNvPr id="424" name="直線コネクタ 423"/>
        <xdr:cNvCxnSpPr/>
      </xdr:nvCxnSpPr>
      <xdr:spPr>
        <a:xfrm flipV="1">
          <a:off x="3355340" y="18147031"/>
          <a:ext cx="73152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139700</xdr:rowOff>
    </xdr:from>
    <xdr:to>
      <xdr:col>15</xdr:col>
      <xdr:colOff>101600</xdr:colOff>
      <xdr:row>108</xdr:row>
      <xdr:rowOff>69850</xdr:rowOff>
    </xdr:to>
    <xdr:sp macro="" textlink="">
      <xdr:nvSpPr>
        <xdr:cNvPr id="425" name="楕円 424"/>
        <xdr:cNvSpPr/>
      </xdr:nvSpPr>
      <xdr:spPr>
        <a:xfrm>
          <a:off x="2514600" y="18077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19050</xdr:rowOff>
    </xdr:from>
    <xdr:to>
      <xdr:col>19</xdr:col>
      <xdr:colOff>177800</xdr:colOff>
      <xdr:row>108</xdr:row>
      <xdr:rowOff>57150</xdr:rowOff>
    </xdr:to>
    <xdr:cxnSp macro="">
      <xdr:nvCxnSpPr>
        <xdr:cNvPr id="426" name="直線コネクタ 425"/>
        <xdr:cNvCxnSpPr/>
      </xdr:nvCxnSpPr>
      <xdr:spPr>
        <a:xfrm>
          <a:off x="2565400" y="1812417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99695</xdr:rowOff>
    </xdr:from>
    <xdr:to>
      <xdr:col>10</xdr:col>
      <xdr:colOff>165100</xdr:colOff>
      <xdr:row>108</xdr:row>
      <xdr:rowOff>29845</xdr:rowOff>
    </xdr:to>
    <xdr:sp macro="" textlink="">
      <xdr:nvSpPr>
        <xdr:cNvPr id="427" name="楕円 426"/>
        <xdr:cNvSpPr/>
      </xdr:nvSpPr>
      <xdr:spPr>
        <a:xfrm>
          <a:off x="1739900" y="180371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150495</xdr:rowOff>
    </xdr:from>
    <xdr:to>
      <xdr:col>15</xdr:col>
      <xdr:colOff>50800</xdr:colOff>
      <xdr:row>108</xdr:row>
      <xdr:rowOff>19050</xdr:rowOff>
    </xdr:to>
    <xdr:cxnSp macro="">
      <xdr:nvCxnSpPr>
        <xdr:cNvPr id="428" name="直線コネクタ 427"/>
        <xdr:cNvCxnSpPr/>
      </xdr:nvCxnSpPr>
      <xdr:spPr>
        <a:xfrm>
          <a:off x="1790700" y="18087975"/>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61595</xdr:rowOff>
    </xdr:from>
    <xdr:to>
      <xdr:col>6</xdr:col>
      <xdr:colOff>38100</xdr:colOff>
      <xdr:row>107</xdr:row>
      <xdr:rowOff>163195</xdr:rowOff>
    </xdr:to>
    <xdr:sp macro="" textlink="">
      <xdr:nvSpPr>
        <xdr:cNvPr id="429" name="楕円 428"/>
        <xdr:cNvSpPr/>
      </xdr:nvSpPr>
      <xdr:spPr>
        <a:xfrm>
          <a:off x="965200" y="179990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112395</xdr:rowOff>
    </xdr:from>
    <xdr:to>
      <xdr:col>10</xdr:col>
      <xdr:colOff>114300</xdr:colOff>
      <xdr:row>107</xdr:row>
      <xdr:rowOff>150495</xdr:rowOff>
    </xdr:to>
    <xdr:cxnSp macro="">
      <xdr:nvCxnSpPr>
        <xdr:cNvPr id="430" name="直線コネクタ 429"/>
        <xdr:cNvCxnSpPr/>
      </xdr:nvCxnSpPr>
      <xdr:spPr>
        <a:xfrm>
          <a:off x="1008380" y="1804987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431" name="n_1aveValue【市民会館】&#10;有形固定資産減価償却率"/>
        <xdr:cNvSpPr txBox="1"/>
      </xdr:nvSpPr>
      <xdr:spPr>
        <a:xfrm>
          <a:off x="3170564" y="17151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432" name="n_2aveValue【市民会館】&#10;有形固定資産減価償却率"/>
        <xdr:cNvSpPr txBox="1"/>
      </xdr:nvSpPr>
      <xdr:spPr>
        <a:xfrm>
          <a:off x="2385704" y="171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433" name="n_3aveValue【市民会館】&#10;有形固定資産減価償却率"/>
        <xdr:cNvSpPr txBox="1"/>
      </xdr:nvSpPr>
      <xdr:spPr>
        <a:xfrm>
          <a:off x="1611004" y="17115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12082</xdr:rowOff>
    </xdr:from>
    <xdr:ext cx="405111" cy="259045"/>
    <xdr:sp macro="" textlink="">
      <xdr:nvSpPr>
        <xdr:cNvPr id="434" name="n_4aveValue【市民会館】&#10;有形固定資産減価償却率"/>
        <xdr:cNvSpPr txBox="1"/>
      </xdr:nvSpPr>
      <xdr:spPr>
        <a:xfrm>
          <a:off x="836304" y="1711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99077</xdr:rowOff>
    </xdr:from>
    <xdr:ext cx="405111" cy="259045"/>
    <xdr:sp macro="" textlink="">
      <xdr:nvSpPr>
        <xdr:cNvPr id="435" name="n_1mainValue【市民会館】&#10;有形固定資産減価償却率"/>
        <xdr:cNvSpPr txBox="1"/>
      </xdr:nvSpPr>
      <xdr:spPr>
        <a:xfrm>
          <a:off x="3170564" y="1820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60977</xdr:rowOff>
    </xdr:from>
    <xdr:ext cx="405111" cy="259045"/>
    <xdr:sp macro="" textlink="">
      <xdr:nvSpPr>
        <xdr:cNvPr id="436" name="n_2mainValue【市民会館】&#10;有形固定資産減価償却率"/>
        <xdr:cNvSpPr txBox="1"/>
      </xdr:nvSpPr>
      <xdr:spPr>
        <a:xfrm>
          <a:off x="238570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20972</xdr:rowOff>
    </xdr:from>
    <xdr:ext cx="405111" cy="259045"/>
    <xdr:sp macro="" textlink="">
      <xdr:nvSpPr>
        <xdr:cNvPr id="437" name="n_3mainValue【市民会館】&#10;有形固定資産減価償却率"/>
        <xdr:cNvSpPr txBox="1"/>
      </xdr:nvSpPr>
      <xdr:spPr>
        <a:xfrm>
          <a:off x="1611004" y="1812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154322</xdr:rowOff>
    </xdr:from>
    <xdr:ext cx="405111" cy="259045"/>
    <xdr:sp macro="" textlink="">
      <xdr:nvSpPr>
        <xdr:cNvPr id="438" name="n_4mainValue【市民会館】&#10;有形固定資産減価償却率"/>
        <xdr:cNvSpPr txBox="1"/>
      </xdr:nvSpPr>
      <xdr:spPr>
        <a:xfrm>
          <a:off x="836304" y="1809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xdr:cNvCxnSpPr/>
      </xdr:nvCxnSpPr>
      <xdr:spPr>
        <a:xfrm flipV="1">
          <a:off x="9219565" y="16978122"/>
          <a:ext cx="0" cy="113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xdr:cNvSpPr txBox="1"/>
      </xdr:nvSpPr>
      <xdr:spPr>
        <a:xfrm>
          <a:off x="9258300" y="18111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xdr:cNvCxnSpPr/>
      </xdr:nvCxnSpPr>
      <xdr:spPr>
        <a:xfrm>
          <a:off x="9154160" y="18108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xdr:cNvSpPr txBox="1"/>
      </xdr:nvSpPr>
      <xdr:spPr>
        <a:xfrm>
          <a:off x="9258300" y="1676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xdr:cNvCxnSpPr/>
      </xdr:nvCxnSpPr>
      <xdr:spPr>
        <a:xfrm>
          <a:off x="9154160" y="169781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77995</xdr:rowOff>
    </xdr:from>
    <xdr:ext cx="469744" cy="259045"/>
    <xdr:sp macro="" textlink="">
      <xdr:nvSpPr>
        <xdr:cNvPr id="465" name="【市民会館】&#10;一人当たり面積平均値テキスト"/>
        <xdr:cNvSpPr txBox="1"/>
      </xdr:nvSpPr>
      <xdr:spPr>
        <a:xfrm>
          <a:off x="9258300" y="175125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xdr:cNvSpPr/>
      </xdr:nvSpPr>
      <xdr:spPr>
        <a:xfrm>
          <a:off x="9192260" y="176573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xdr:cNvSpPr/>
      </xdr:nvSpPr>
      <xdr:spPr>
        <a:xfrm>
          <a:off x="8445500" y="1765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xdr:cNvSpPr/>
      </xdr:nvSpPr>
      <xdr:spPr>
        <a:xfrm>
          <a:off x="7670800" y="17661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xdr:cNvSpPr/>
      </xdr:nvSpPr>
      <xdr:spPr>
        <a:xfrm>
          <a:off x="6873240" y="1767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xdr:cNvSpPr/>
      </xdr:nvSpPr>
      <xdr:spPr>
        <a:xfrm>
          <a:off x="6098540" y="1765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130556</xdr:rowOff>
    </xdr:from>
    <xdr:to>
      <xdr:col>55</xdr:col>
      <xdr:colOff>50800</xdr:colOff>
      <xdr:row>107</xdr:row>
      <xdr:rowOff>60706</xdr:rowOff>
    </xdr:to>
    <xdr:sp macro="" textlink="">
      <xdr:nvSpPr>
        <xdr:cNvPr id="476" name="楕円 475"/>
        <xdr:cNvSpPr/>
      </xdr:nvSpPr>
      <xdr:spPr>
        <a:xfrm>
          <a:off x="9192260" y="179003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108983</xdr:rowOff>
    </xdr:from>
    <xdr:ext cx="469744" cy="259045"/>
    <xdr:sp macro="" textlink="">
      <xdr:nvSpPr>
        <xdr:cNvPr id="477" name="【市民会館】&#10;一人当たり面積該当値テキスト"/>
        <xdr:cNvSpPr txBox="1"/>
      </xdr:nvSpPr>
      <xdr:spPr>
        <a:xfrm>
          <a:off x="9258300" y="1787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130556</xdr:rowOff>
    </xdr:from>
    <xdr:to>
      <xdr:col>50</xdr:col>
      <xdr:colOff>165100</xdr:colOff>
      <xdr:row>107</xdr:row>
      <xdr:rowOff>60706</xdr:rowOff>
    </xdr:to>
    <xdr:sp macro="" textlink="">
      <xdr:nvSpPr>
        <xdr:cNvPr id="478" name="楕円 477"/>
        <xdr:cNvSpPr/>
      </xdr:nvSpPr>
      <xdr:spPr>
        <a:xfrm>
          <a:off x="8445500" y="179003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9906</xdr:rowOff>
    </xdr:from>
    <xdr:to>
      <xdr:col>55</xdr:col>
      <xdr:colOff>0</xdr:colOff>
      <xdr:row>107</xdr:row>
      <xdr:rowOff>9906</xdr:rowOff>
    </xdr:to>
    <xdr:cxnSp macro="">
      <xdr:nvCxnSpPr>
        <xdr:cNvPr id="479" name="直線コネクタ 478"/>
        <xdr:cNvCxnSpPr/>
      </xdr:nvCxnSpPr>
      <xdr:spPr>
        <a:xfrm>
          <a:off x="8496300" y="17947386"/>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135128</xdr:rowOff>
    </xdr:from>
    <xdr:to>
      <xdr:col>46</xdr:col>
      <xdr:colOff>38100</xdr:colOff>
      <xdr:row>107</xdr:row>
      <xdr:rowOff>65278</xdr:rowOff>
    </xdr:to>
    <xdr:sp macro="" textlink="">
      <xdr:nvSpPr>
        <xdr:cNvPr id="480" name="楕円 479"/>
        <xdr:cNvSpPr/>
      </xdr:nvSpPr>
      <xdr:spPr>
        <a:xfrm>
          <a:off x="7670800" y="179049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9906</xdr:rowOff>
    </xdr:from>
    <xdr:to>
      <xdr:col>50</xdr:col>
      <xdr:colOff>114300</xdr:colOff>
      <xdr:row>107</xdr:row>
      <xdr:rowOff>14478</xdr:rowOff>
    </xdr:to>
    <xdr:cxnSp macro="">
      <xdr:nvCxnSpPr>
        <xdr:cNvPr id="481" name="直線コネクタ 480"/>
        <xdr:cNvCxnSpPr/>
      </xdr:nvCxnSpPr>
      <xdr:spPr>
        <a:xfrm flipV="1">
          <a:off x="7713980" y="17947386"/>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135128</xdr:rowOff>
    </xdr:from>
    <xdr:to>
      <xdr:col>41</xdr:col>
      <xdr:colOff>101600</xdr:colOff>
      <xdr:row>107</xdr:row>
      <xdr:rowOff>65278</xdr:rowOff>
    </xdr:to>
    <xdr:sp macro="" textlink="">
      <xdr:nvSpPr>
        <xdr:cNvPr id="482" name="楕円 481"/>
        <xdr:cNvSpPr/>
      </xdr:nvSpPr>
      <xdr:spPr>
        <a:xfrm>
          <a:off x="6873240" y="179049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14478</xdr:rowOff>
    </xdr:from>
    <xdr:to>
      <xdr:col>45</xdr:col>
      <xdr:colOff>177800</xdr:colOff>
      <xdr:row>107</xdr:row>
      <xdr:rowOff>14478</xdr:rowOff>
    </xdr:to>
    <xdr:cxnSp macro="">
      <xdr:nvCxnSpPr>
        <xdr:cNvPr id="483" name="直線コネクタ 482"/>
        <xdr:cNvCxnSpPr/>
      </xdr:nvCxnSpPr>
      <xdr:spPr>
        <a:xfrm>
          <a:off x="6924040" y="1795195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135128</xdr:rowOff>
    </xdr:from>
    <xdr:to>
      <xdr:col>36</xdr:col>
      <xdr:colOff>165100</xdr:colOff>
      <xdr:row>107</xdr:row>
      <xdr:rowOff>65278</xdr:rowOff>
    </xdr:to>
    <xdr:sp macro="" textlink="">
      <xdr:nvSpPr>
        <xdr:cNvPr id="484" name="楕円 483"/>
        <xdr:cNvSpPr/>
      </xdr:nvSpPr>
      <xdr:spPr>
        <a:xfrm>
          <a:off x="6098540" y="179049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14478</xdr:rowOff>
    </xdr:from>
    <xdr:to>
      <xdr:col>41</xdr:col>
      <xdr:colOff>50800</xdr:colOff>
      <xdr:row>107</xdr:row>
      <xdr:rowOff>14478</xdr:rowOff>
    </xdr:to>
    <xdr:cxnSp macro="">
      <xdr:nvCxnSpPr>
        <xdr:cNvPr id="485" name="直線コネクタ 484"/>
        <xdr:cNvCxnSpPr/>
      </xdr:nvCxnSpPr>
      <xdr:spPr>
        <a:xfrm>
          <a:off x="6149340" y="1795195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168673</xdr:rowOff>
    </xdr:from>
    <xdr:ext cx="469744" cy="259045"/>
    <xdr:sp macro="" textlink="">
      <xdr:nvSpPr>
        <xdr:cNvPr id="486" name="n_1aveValue【市民会館】&#10;一人当たり面積"/>
        <xdr:cNvSpPr txBox="1"/>
      </xdr:nvSpPr>
      <xdr:spPr>
        <a:xfrm>
          <a:off x="8271587" y="1743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87" name="n_2aveValue【市民会館】&#10;一人当たり面積"/>
        <xdr:cNvSpPr txBox="1"/>
      </xdr:nvSpPr>
      <xdr:spPr>
        <a:xfrm>
          <a:off x="750958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macro="" textlink="">
      <xdr:nvSpPr>
        <xdr:cNvPr id="488" name="n_3aveValue【市民会館】&#10;一人当たり面積"/>
        <xdr:cNvSpPr txBox="1"/>
      </xdr:nvSpPr>
      <xdr:spPr>
        <a:xfrm>
          <a:off x="6712027" y="17450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489" name="n_4aveValue【市民会館】&#10;一人当たり面積"/>
        <xdr:cNvSpPr txBox="1"/>
      </xdr:nvSpPr>
      <xdr:spPr>
        <a:xfrm>
          <a:off x="5937327" y="1743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51833</xdr:rowOff>
    </xdr:from>
    <xdr:ext cx="469744" cy="259045"/>
    <xdr:sp macro="" textlink="">
      <xdr:nvSpPr>
        <xdr:cNvPr id="490" name="n_1mainValue【市民会館】&#10;一人当たり面積"/>
        <xdr:cNvSpPr txBox="1"/>
      </xdr:nvSpPr>
      <xdr:spPr>
        <a:xfrm>
          <a:off x="8271587" y="17989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56405</xdr:rowOff>
    </xdr:from>
    <xdr:ext cx="469744" cy="259045"/>
    <xdr:sp macro="" textlink="">
      <xdr:nvSpPr>
        <xdr:cNvPr id="491" name="n_2mainValue【市民会館】&#10;一人当たり面積"/>
        <xdr:cNvSpPr txBox="1"/>
      </xdr:nvSpPr>
      <xdr:spPr>
        <a:xfrm>
          <a:off x="7509587" y="17993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56405</xdr:rowOff>
    </xdr:from>
    <xdr:ext cx="469744" cy="259045"/>
    <xdr:sp macro="" textlink="">
      <xdr:nvSpPr>
        <xdr:cNvPr id="492" name="n_3mainValue【市民会館】&#10;一人当たり面積"/>
        <xdr:cNvSpPr txBox="1"/>
      </xdr:nvSpPr>
      <xdr:spPr>
        <a:xfrm>
          <a:off x="6712027" y="17993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56405</xdr:rowOff>
    </xdr:from>
    <xdr:ext cx="469744" cy="259045"/>
    <xdr:sp macro="" textlink="">
      <xdr:nvSpPr>
        <xdr:cNvPr id="493" name="n_4mainValue【市民会館】&#10;一人当たり面積"/>
        <xdr:cNvSpPr txBox="1"/>
      </xdr:nvSpPr>
      <xdr:spPr>
        <a:xfrm>
          <a:off x="5937327" y="17993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xdr:cNvCxnSpPr/>
      </xdr:nvCxnSpPr>
      <xdr:spPr>
        <a:xfrm flipV="1">
          <a:off x="14375764" y="553212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xdr:cNvSpPr txBox="1"/>
      </xdr:nvSpPr>
      <xdr:spPr>
        <a:xfrm>
          <a:off x="14414500" y="5311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xdr:cNvCxnSpPr/>
      </xdr:nvCxnSpPr>
      <xdr:spPr>
        <a:xfrm>
          <a:off x="14287500" y="553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47642</xdr:rowOff>
    </xdr:from>
    <xdr:ext cx="405111" cy="259045"/>
    <xdr:sp macro="" textlink="">
      <xdr:nvSpPr>
        <xdr:cNvPr id="523" name="【一般廃棄物処理施設】&#10;有形固定資産減価償却率平均値テキスト"/>
        <xdr:cNvSpPr txBox="1"/>
      </xdr:nvSpPr>
      <xdr:spPr>
        <a:xfrm>
          <a:off x="1441450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xdr:cNvSpPr/>
      </xdr:nvSpPr>
      <xdr:spPr>
        <a:xfrm>
          <a:off x="14325600" y="64395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xdr:cNvSpPr/>
      </xdr:nvSpPr>
      <xdr:spPr>
        <a:xfrm>
          <a:off x="1357884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xdr:cNvSpPr/>
      </xdr:nvSpPr>
      <xdr:spPr>
        <a:xfrm>
          <a:off x="12804140" y="6359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xdr:cNvSpPr/>
      </xdr:nvSpPr>
      <xdr:spPr>
        <a:xfrm>
          <a:off x="12029440" y="63519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xdr:cNvSpPr/>
      </xdr:nvSpPr>
      <xdr:spPr>
        <a:xfrm>
          <a:off x="11231880" y="635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130175</xdr:rowOff>
    </xdr:from>
    <xdr:to>
      <xdr:col>85</xdr:col>
      <xdr:colOff>177800</xdr:colOff>
      <xdr:row>37</xdr:row>
      <xdr:rowOff>60325</xdr:rowOff>
    </xdr:to>
    <xdr:sp macro="" textlink="">
      <xdr:nvSpPr>
        <xdr:cNvPr id="534" name="楕円 533"/>
        <xdr:cNvSpPr/>
      </xdr:nvSpPr>
      <xdr:spPr>
        <a:xfrm>
          <a:off x="14325600" y="616521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153052</xdr:rowOff>
    </xdr:from>
    <xdr:ext cx="405111" cy="259045"/>
    <xdr:sp macro="" textlink="">
      <xdr:nvSpPr>
        <xdr:cNvPr id="535" name="【一般廃棄物処理施設】&#10;有形固定資産減価償却率該当値テキスト"/>
        <xdr:cNvSpPr txBox="1"/>
      </xdr:nvSpPr>
      <xdr:spPr>
        <a:xfrm>
          <a:off x="14414500"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90170</xdr:rowOff>
    </xdr:from>
    <xdr:to>
      <xdr:col>81</xdr:col>
      <xdr:colOff>101600</xdr:colOff>
      <xdr:row>37</xdr:row>
      <xdr:rowOff>20320</xdr:rowOff>
    </xdr:to>
    <xdr:sp macro="" textlink="">
      <xdr:nvSpPr>
        <xdr:cNvPr id="536" name="楕円 535"/>
        <xdr:cNvSpPr/>
      </xdr:nvSpPr>
      <xdr:spPr>
        <a:xfrm>
          <a:off x="13578840" y="6125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140970</xdr:rowOff>
    </xdr:from>
    <xdr:to>
      <xdr:col>85</xdr:col>
      <xdr:colOff>127000</xdr:colOff>
      <xdr:row>37</xdr:row>
      <xdr:rowOff>9525</xdr:rowOff>
    </xdr:to>
    <xdr:cxnSp macro="">
      <xdr:nvCxnSpPr>
        <xdr:cNvPr id="537" name="直線コネクタ 536"/>
        <xdr:cNvCxnSpPr/>
      </xdr:nvCxnSpPr>
      <xdr:spPr>
        <a:xfrm>
          <a:off x="13629640" y="6176010"/>
          <a:ext cx="7467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55880</xdr:rowOff>
    </xdr:from>
    <xdr:to>
      <xdr:col>76</xdr:col>
      <xdr:colOff>165100</xdr:colOff>
      <xdr:row>36</xdr:row>
      <xdr:rowOff>157480</xdr:rowOff>
    </xdr:to>
    <xdr:sp macro="" textlink="">
      <xdr:nvSpPr>
        <xdr:cNvPr id="538" name="楕円 537"/>
        <xdr:cNvSpPr/>
      </xdr:nvSpPr>
      <xdr:spPr>
        <a:xfrm>
          <a:off x="12804140" y="609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106680</xdr:rowOff>
    </xdr:from>
    <xdr:to>
      <xdr:col>81</xdr:col>
      <xdr:colOff>50800</xdr:colOff>
      <xdr:row>36</xdr:row>
      <xdr:rowOff>140970</xdr:rowOff>
    </xdr:to>
    <xdr:cxnSp macro="">
      <xdr:nvCxnSpPr>
        <xdr:cNvPr id="539" name="直線コネクタ 538"/>
        <xdr:cNvCxnSpPr/>
      </xdr:nvCxnSpPr>
      <xdr:spPr>
        <a:xfrm>
          <a:off x="12854940" y="614172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17780</xdr:rowOff>
    </xdr:from>
    <xdr:to>
      <xdr:col>72</xdr:col>
      <xdr:colOff>38100</xdr:colOff>
      <xdr:row>36</xdr:row>
      <xdr:rowOff>119380</xdr:rowOff>
    </xdr:to>
    <xdr:sp macro="" textlink="">
      <xdr:nvSpPr>
        <xdr:cNvPr id="540" name="楕円 539"/>
        <xdr:cNvSpPr/>
      </xdr:nvSpPr>
      <xdr:spPr>
        <a:xfrm>
          <a:off x="12029440" y="60528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68580</xdr:rowOff>
    </xdr:from>
    <xdr:to>
      <xdr:col>76</xdr:col>
      <xdr:colOff>114300</xdr:colOff>
      <xdr:row>36</xdr:row>
      <xdr:rowOff>106680</xdr:rowOff>
    </xdr:to>
    <xdr:cxnSp macro="">
      <xdr:nvCxnSpPr>
        <xdr:cNvPr id="541" name="直線コネクタ 540"/>
        <xdr:cNvCxnSpPr/>
      </xdr:nvCxnSpPr>
      <xdr:spPr>
        <a:xfrm>
          <a:off x="12072620" y="610362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149225</xdr:rowOff>
    </xdr:from>
    <xdr:to>
      <xdr:col>67</xdr:col>
      <xdr:colOff>101600</xdr:colOff>
      <xdr:row>36</xdr:row>
      <xdr:rowOff>79375</xdr:rowOff>
    </xdr:to>
    <xdr:sp macro="" textlink="">
      <xdr:nvSpPr>
        <xdr:cNvPr id="542" name="楕円 541"/>
        <xdr:cNvSpPr/>
      </xdr:nvSpPr>
      <xdr:spPr>
        <a:xfrm>
          <a:off x="11231880" y="6016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28575</xdr:rowOff>
    </xdr:from>
    <xdr:to>
      <xdr:col>71</xdr:col>
      <xdr:colOff>177800</xdr:colOff>
      <xdr:row>36</xdr:row>
      <xdr:rowOff>68580</xdr:rowOff>
    </xdr:to>
    <xdr:cxnSp macro="">
      <xdr:nvCxnSpPr>
        <xdr:cNvPr id="543" name="直線コネクタ 542"/>
        <xdr:cNvCxnSpPr/>
      </xdr:nvCxnSpPr>
      <xdr:spPr>
        <a:xfrm>
          <a:off x="11282680" y="6063615"/>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121937</xdr:rowOff>
    </xdr:from>
    <xdr:ext cx="405111" cy="259045"/>
    <xdr:sp macro="" textlink="">
      <xdr:nvSpPr>
        <xdr:cNvPr id="544" name="n_1aveValue【一般廃棄物処理施設】&#10;有形固定資産減価償却率"/>
        <xdr:cNvSpPr txBox="1"/>
      </xdr:nvSpPr>
      <xdr:spPr>
        <a:xfrm>
          <a:off x="13437244" y="649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78122</xdr:rowOff>
    </xdr:from>
    <xdr:ext cx="405111" cy="259045"/>
    <xdr:sp macro="" textlink="">
      <xdr:nvSpPr>
        <xdr:cNvPr id="545" name="n_2aveValue【一般廃棄物処理施設】&#10;有形固定資産減価償却率"/>
        <xdr:cNvSpPr txBox="1"/>
      </xdr:nvSpPr>
      <xdr:spPr>
        <a:xfrm>
          <a:off x="12675244" y="644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70502</xdr:rowOff>
    </xdr:from>
    <xdr:ext cx="405111" cy="259045"/>
    <xdr:sp macro="" textlink="">
      <xdr:nvSpPr>
        <xdr:cNvPr id="546" name="n_3aveValue【一般廃棄物処理施設】&#10;有形固定資産減価償却率"/>
        <xdr:cNvSpPr txBox="1"/>
      </xdr:nvSpPr>
      <xdr:spPr>
        <a:xfrm>
          <a:off x="11900544" y="644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68597</xdr:rowOff>
    </xdr:from>
    <xdr:ext cx="405111" cy="259045"/>
    <xdr:sp macro="" textlink="">
      <xdr:nvSpPr>
        <xdr:cNvPr id="547" name="n_4aveValue【一般廃棄物処理施設】&#10;有形固定資産減価償却率"/>
        <xdr:cNvSpPr txBox="1"/>
      </xdr:nvSpPr>
      <xdr:spPr>
        <a:xfrm>
          <a:off x="1110298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36847</xdr:rowOff>
    </xdr:from>
    <xdr:ext cx="405111" cy="259045"/>
    <xdr:sp macro="" textlink="">
      <xdr:nvSpPr>
        <xdr:cNvPr id="548" name="n_1mainValue【一般廃棄物処理施設】&#10;有形固定資産減価償却率"/>
        <xdr:cNvSpPr txBox="1"/>
      </xdr:nvSpPr>
      <xdr:spPr>
        <a:xfrm>
          <a:off x="13437244" y="590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549" name="n_2mainValue【一般廃棄物処理施設】&#10;有形固定資産減価償却率"/>
        <xdr:cNvSpPr txBox="1"/>
      </xdr:nvSpPr>
      <xdr:spPr>
        <a:xfrm>
          <a:off x="1267524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135907</xdr:rowOff>
    </xdr:from>
    <xdr:ext cx="405111" cy="259045"/>
    <xdr:sp macro="" textlink="">
      <xdr:nvSpPr>
        <xdr:cNvPr id="550" name="n_3mainValue【一般廃棄物処理施設】&#10;有形固定資産減価償却率"/>
        <xdr:cNvSpPr txBox="1"/>
      </xdr:nvSpPr>
      <xdr:spPr>
        <a:xfrm>
          <a:off x="11900544" y="58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95902</xdr:rowOff>
    </xdr:from>
    <xdr:ext cx="405111" cy="259045"/>
    <xdr:sp macro="" textlink="">
      <xdr:nvSpPr>
        <xdr:cNvPr id="551" name="n_4mainValue【一般廃棄物処理施設】&#10;有形固定資産減価償却率"/>
        <xdr:cNvSpPr txBox="1"/>
      </xdr:nvSpPr>
      <xdr:spPr>
        <a:xfrm>
          <a:off x="11102984" y="579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xdr:cNvCxnSpPr/>
      </xdr:nvCxnSpPr>
      <xdr:spPr>
        <a:xfrm flipV="1">
          <a:off x="19509104" y="5693679"/>
          <a:ext cx="0" cy="1311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xdr:cNvSpPr txBox="1"/>
      </xdr:nvSpPr>
      <xdr:spPr>
        <a:xfrm>
          <a:off x="19547840" y="70091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xdr:cNvCxnSpPr/>
      </xdr:nvCxnSpPr>
      <xdr:spPr>
        <a:xfrm>
          <a:off x="19443700" y="7005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xdr:cNvSpPr txBox="1"/>
      </xdr:nvSpPr>
      <xdr:spPr>
        <a:xfrm>
          <a:off x="19547840" y="5472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xdr:cNvCxnSpPr/>
      </xdr:nvCxnSpPr>
      <xdr:spPr>
        <a:xfrm>
          <a:off x="19443700" y="56936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578" name="【一般廃棄物処理施設】&#10;一人当たり有形固定資産（償却資産）額平均値テキスト"/>
        <xdr:cNvSpPr txBox="1"/>
      </xdr:nvSpPr>
      <xdr:spPr>
        <a:xfrm>
          <a:off x="19547840" y="64255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xdr:cNvSpPr/>
      </xdr:nvSpPr>
      <xdr:spPr>
        <a:xfrm>
          <a:off x="19458940" y="657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xdr:cNvSpPr/>
      </xdr:nvSpPr>
      <xdr:spPr>
        <a:xfrm>
          <a:off x="18735040" y="65688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xdr:cNvSpPr/>
      </xdr:nvSpPr>
      <xdr:spPr>
        <a:xfrm>
          <a:off x="17937480" y="658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xdr:cNvSpPr/>
      </xdr:nvSpPr>
      <xdr:spPr>
        <a:xfrm>
          <a:off x="17162780" y="659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xdr:cNvSpPr/>
      </xdr:nvSpPr>
      <xdr:spPr>
        <a:xfrm>
          <a:off x="16388080" y="6571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150668</xdr:rowOff>
    </xdr:from>
    <xdr:to>
      <xdr:col>116</xdr:col>
      <xdr:colOff>114300</xdr:colOff>
      <xdr:row>41</xdr:row>
      <xdr:rowOff>80818</xdr:rowOff>
    </xdr:to>
    <xdr:sp macro="" textlink="">
      <xdr:nvSpPr>
        <xdr:cNvPr id="589" name="楕円 588"/>
        <xdr:cNvSpPr/>
      </xdr:nvSpPr>
      <xdr:spPr>
        <a:xfrm>
          <a:off x="19458940" y="68562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65595</xdr:rowOff>
    </xdr:from>
    <xdr:ext cx="534377" cy="259045"/>
    <xdr:sp macro="" textlink="">
      <xdr:nvSpPr>
        <xdr:cNvPr id="590" name="【一般廃棄物処理施設】&#10;一人当たり有形固定資産（償却資産）額該当値テキスト"/>
        <xdr:cNvSpPr txBox="1"/>
      </xdr:nvSpPr>
      <xdr:spPr>
        <a:xfrm>
          <a:off x="19547840" y="6771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151217</xdr:rowOff>
    </xdr:from>
    <xdr:to>
      <xdr:col>112</xdr:col>
      <xdr:colOff>38100</xdr:colOff>
      <xdr:row>41</xdr:row>
      <xdr:rowOff>81367</xdr:rowOff>
    </xdr:to>
    <xdr:sp macro="" textlink="">
      <xdr:nvSpPr>
        <xdr:cNvPr id="591" name="楕円 590"/>
        <xdr:cNvSpPr/>
      </xdr:nvSpPr>
      <xdr:spPr>
        <a:xfrm>
          <a:off x="18735040" y="68568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30018</xdr:rowOff>
    </xdr:from>
    <xdr:to>
      <xdr:col>116</xdr:col>
      <xdr:colOff>63500</xdr:colOff>
      <xdr:row>41</xdr:row>
      <xdr:rowOff>30567</xdr:rowOff>
    </xdr:to>
    <xdr:cxnSp macro="">
      <xdr:nvCxnSpPr>
        <xdr:cNvPr id="592" name="直線コネクタ 591"/>
        <xdr:cNvCxnSpPr/>
      </xdr:nvCxnSpPr>
      <xdr:spPr>
        <a:xfrm flipV="1">
          <a:off x="18778220" y="6903258"/>
          <a:ext cx="73152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151912</xdr:rowOff>
    </xdr:from>
    <xdr:to>
      <xdr:col>107</xdr:col>
      <xdr:colOff>101600</xdr:colOff>
      <xdr:row>41</xdr:row>
      <xdr:rowOff>82062</xdr:rowOff>
    </xdr:to>
    <xdr:sp macro="" textlink="">
      <xdr:nvSpPr>
        <xdr:cNvPr id="593" name="楕円 592"/>
        <xdr:cNvSpPr/>
      </xdr:nvSpPr>
      <xdr:spPr>
        <a:xfrm>
          <a:off x="17937480" y="68575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30567</xdr:rowOff>
    </xdr:from>
    <xdr:to>
      <xdr:col>111</xdr:col>
      <xdr:colOff>177800</xdr:colOff>
      <xdr:row>41</xdr:row>
      <xdr:rowOff>31262</xdr:rowOff>
    </xdr:to>
    <xdr:cxnSp macro="">
      <xdr:nvCxnSpPr>
        <xdr:cNvPr id="594" name="直線コネクタ 593"/>
        <xdr:cNvCxnSpPr/>
      </xdr:nvCxnSpPr>
      <xdr:spPr>
        <a:xfrm flipV="1">
          <a:off x="17988280" y="6903807"/>
          <a:ext cx="789940" cy="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152364</xdr:rowOff>
    </xdr:from>
    <xdr:to>
      <xdr:col>102</xdr:col>
      <xdr:colOff>165100</xdr:colOff>
      <xdr:row>41</xdr:row>
      <xdr:rowOff>82514</xdr:rowOff>
    </xdr:to>
    <xdr:sp macro="" textlink="">
      <xdr:nvSpPr>
        <xdr:cNvPr id="595" name="楕円 594"/>
        <xdr:cNvSpPr/>
      </xdr:nvSpPr>
      <xdr:spPr>
        <a:xfrm>
          <a:off x="17162780" y="68579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31262</xdr:rowOff>
    </xdr:from>
    <xdr:to>
      <xdr:col>107</xdr:col>
      <xdr:colOff>50800</xdr:colOff>
      <xdr:row>41</xdr:row>
      <xdr:rowOff>31714</xdr:rowOff>
    </xdr:to>
    <xdr:cxnSp macro="">
      <xdr:nvCxnSpPr>
        <xdr:cNvPr id="596" name="直線コネクタ 595"/>
        <xdr:cNvCxnSpPr/>
      </xdr:nvCxnSpPr>
      <xdr:spPr>
        <a:xfrm flipV="1">
          <a:off x="17213580" y="6904502"/>
          <a:ext cx="774700" cy="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152460</xdr:rowOff>
    </xdr:from>
    <xdr:to>
      <xdr:col>98</xdr:col>
      <xdr:colOff>38100</xdr:colOff>
      <xdr:row>41</xdr:row>
      <xdr:rowOff>82610</xdr:rowOff>
    </xdr:to>
    <xdr:sp macro="" textlink="">
      <xdr:nvSpPr>
        <xdr:cNvPr id="597" name="楕円 596"/>
        <xdr:cNvSpPr/>
      </xdr:nvSpPr>
      <xdr:spPr>
        <a:xfrm>
          <a:off x="16388080" y="6858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31714</xdr:rowOff>
    </xdr:from>
    <xdr:to>
      <xdr:col>102</xdr:col>
      <xdr:colOff>114300</xdr:colOff>
      <xdr:row>41</xdr:row>
      <xdr:rowOff>31810</xdr:rowOff>
    </xdr:to>
    <xdr:cxnSp macro="">
      <xdr:nvCxnSpPr>
        <xdr:cNvPr id="598" name="直線コネクタ 597"/>
        <xdr:cNvCxnSpPr/>
      </xdr:nvCxnSpPr>
      <xdr:spPr>
        <a:xfrm flipV="1">
          <a:off x="16431260" y="6904954"/>
          <a:ext cx="782320" cy="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99" name="n_1aveValue【一般廃棄物処理施設】&#10;一人当たり有形固定資産（償却資産）額"/>
        <xdr:cNvSpPr txBox="1"/>
      </xdr:nvSpPr>
      <xdr:spPr>
        <a:xfrm>
          <a:off x="18528811" y="635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600" name="n_2aveValue【一般廃棄物処理施設】&#10;一人当たり有形固定資産（償却資産）額"/>
        <xdr:cNvSpPr txBox="1"/>
      </xdr:nvSpPr>
      <xdr:spPr>
        <a:xfrm>
          <a:off x="17766811" y="636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601" name="n_3aveValue【一般廃棄物処理施設】&#10;一人当たり有形固定資産（償却資産）額"/>
        <xdr:cNvSpPr txBox="1"/>
      </xdr:nvSpPr>
      <xdr:spPr>
        <a:xfrm>
          <a:off x="16969251" y="6371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602" name="n_4aveValue【一般廃棄物処理施設】&#10;一人当たり有形固定資産（償却資産）額"/>
        <xdr:cNvSpPr txBox="1"/>
      </xdr:nvSpPr>
      <xdr:spPr>
        <a:xfrm>
          <a:off x="16194551" y="635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72494</xdr:rowOff>
    </xdr:from>
    <xdr:ext cx="534377" cy="259045"/>
    <xdr:sp macro="" textlink="">
      <xdr:nvSpPr>
        <xdr:cNvPr id="603" name="n_1mainValue【一般廃棄物処理施設】&#10;一人当たり有形固定資産（償却資産）額"/>
        <xdr:cNvSpPr txBox="1"/>
      </xdr:nvSpPr>
      <xdr:spPr>
        <a:xfrm>
          <a:off x="18528811" y="6945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73189</xdr:rowOff>
    </xdr:from>
    <xdr:ext cx="534377" cy="259045"/>
    <xdr:sp macro="" textlink="">
      <xdr:nvSpPr>
        <xdr:cNvPr id="604" name="n_2mainValue【一般廃棄物処理施設】&#10;一人当たり有形固定資産（償却資産）額"/>
        <xdr:cNvSpPr txBox="1"/>
      </xdr:nvSpPr>
      <xdr:spPr>
        <a:xfrm>
          <a:off x="17766811" y="6946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73641</xdr:rowOff>
    </xdr:from>
    <xdr:ext cx="534377" cy="259045"/>
    <xdr:sp macro="" textlink="">
      <xdr:nvSpPr>
        <xdr:cNvPr id="605" name="n_3mainValue【一般廃棄物処理施設】&#10;一人当たり有形固定資産（償却資産）額"/>
        <xdr:cNvSpPr txBox="1"/>
      </xdr:nvSpPr>
      <xdr:spPr>
        <a:xfrm>
          <a:off x="16969251" y="694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73737</xdr:rowOff>
    </xdr:from>
    <xdr:ext cx="534377" cy="259045"/>
    <xdr:sp macro="" textlink="">
      <xdr:nvSpPr>
        <xdr:cNvPr id="606" name="n_4mainValue【一般廃棄物処理施設】&#10;一人当たり有形固定資産（償却資産）額"/>
        <xdr:cNvSpPr txBox="1"/>
      </xdr:nvSpPr>
      <xdr:spPr>
        <a:xfrm>
          <a:off x="16194551" y="6946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xdr:cNvCxnSpPr/>
      </xdr:nvCxnSpPr>
      <xdr:spPr>
        <a:xfrm flipV="1">
          <a:off x="14375764" y="92392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xdr:cNvSpPr txBox="1"/>
      </xdr:nvSpPr>
      <xdr:spPr>
        <a:xfrm>
          <a:off x="14414500"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xdr:cNvCxnSpPr/>
      </xdr:nvCxnSpPr>
      <xdr:spPr>
        <a:xfrm>
          <a:off x="14287500" y="1067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xdr:cNvSpPr txBox="1"/>
      </xdr:nvSpPr>
      <xdr:spPr>
        <a:xfrm>
          <a:off x="14414500" y="902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xdr:cNvCxnSpPr/>
      </xdr:nvCxnSpPr>
      <xdr:spPr>
        <a:xfrm>
          <a:off x="14287500" y="9239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55262</xdr:rowOff>
    </xdr:from>
    <xdr:ext cx="405111" cy="259045"/>
    <xdr:sp macro="" textlink="">
      <xdr:nvSpPr>
        <xdr:cNvPr id="636" name="【保健センター・保健所】&#10;有形固定資産減価償却率平均値テキスト"/>
        <xdr:cNvSpPr txBox="1"/>
      </xdr:nvSpPr>
      <xdr:spPr>
        <a:xfrm>
          <a:off x="14414500" y="9946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xdr:cNvSpPr/>
      </xdr:nvSpPr>
      <xdr:spPr>
        <a:xfrm>
          <a:off x="14325600" y="996759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xdr:cNvSpPr/>
      </xdr:nvSpPr>
      <xdr:spPr>
        <a:xfrm>
          <a:off x="1357884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xdr:cNvSpPr/>
      </xdr:nvSpPr>
      <xdr:spPr>
        <a:xfrm>
          <a:off x="12804140" y="9893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xdr:cNvSpPr/>
      </xdr:nvSpPr>
      <xdr:spPr>
        <a:xfrm>
          <a:off x="12029440" y="9870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1" name="フローチャート: 判断 640"/>
        <xdr:cNvSpPr/>
      </xdr:nvSpPr>
      <xdr:spPr>
        <a:xfrm>
          <a:off x="11231880" y="9841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101600</xdr:rowOff>
    </xdr:from>
    <xdr:to>
      <xdr:col>85</xdr:col>
      <xdr:colOff>177800</xdr:colOff>
      <xdr:row>59</xdr:row>
      <xdr:rowOff>31750</xdr:rowOff>
    </xdr:to>
    <xdr:sp macro="" textlink="">
      <xdr:nvSpPr>
        <xdr:cNvPr id="647" name="楕円 646"/>
        <xdr:cNvSpPr/>
      </xdr:nvSpPr>
      <xdr:spPr>
        <a:xfrm>
          <a:off x="14325600" y="98247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124477</xdr:rowOff>
    </xdr:from>
    <xdr:ext cx="405111" cy="259045"/>
    <xdr:sp macro="" textlink="">
      <xdr:nvSpPr>
        <xdr:cNvPr id="648" name="【保健センター・保健所】&#10;有形固定資産減価償却率該当値テキスト"/>
        <xdr:cNvSpPr txBox="1"/>
      </xdr:nvSpPr>
      <xdr:spPr>
        <a:xfrm>
          <a:off x="14414500"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63500</xdr:rowOff>
    </xdr:from>
    <xdr:to>
      <xdr:col>81</xdr:col>
      <xdr:colOff>101600</xdr:colOff>
      <xdr:row>58</xdr:row>
      <xdr:rowOff>165100</xdr:rowOff>
    </xdr:to>
    <xdr:sp macro="" textlink="">
      <xdr:nvSpPr>
        <xdr:cNvPr id="649" name="楕円 648"/>
        <xdr:cNvSpPr/>
      </xdr:nvSpPr>
      <xdr:spPr>
        <a:xfrm>
          <a:off x="13578840" y="978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114300</xdr:rowOff>
    </xdr:from>
    <xdr:to>
      <xdr:col>85</xdr:col>
      <xdr:colOff>127000</xdr:colOff>
      <xdr:row>58</xdr:row>
      <xdr:rowOff>152400</xdr:rowOff>
    </xdr:to>
    <xdr:cxnSp macro="">
      <xdr:nvCxnSpPr>
        <xdr:cNvPr id="650" name="直線コネクタ 649"/>
        <xdr:cNvCxnSpPr/>
      </xdr:nvCxnSpPr>
      <xdr:spPr>
        <a:xfrm>
          <a:off x="13629640" y="9837420"/>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25400</xdr:rowOff>
    </xdr:from>
    <xdr:to>
      <xdr:col>76</xdr:col>
      <xdr:colOff>165100</xdr:colOff>
      <xdr:row>58</xdr:row>
      <xdr:rowOff>127000</xdr:rowOff>
    </xdr:to>
    <xdr:sp macro="" textlink="">
      <xdr:nvSpPr>
        <xdr:cNvPr id="651" name="楕円 650"/>
        <xdr:cNvSpPr/>
      </xdr:nvSpPr>
      <xdr:spPr>
        <a:xfrm>
          <a:off x="12804140" y="974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76200</xdr:rowOff>
    </xdr:from>
    <xdr:to>
      <xdr:col>81</xdr:col>
      <xdr:colOff>50800</xdr:colOff>
      <xdr:row>58</xdr:row>
      <xdr:rowOff>114300</xdr:rowOff>
    </xdr:to>
    <xdr:cxnSp macro="">
      <xdr:nvCxnSpPr>
        <xdr:cNvPr id="652" name="直線コネクタ 651"/>
        <xdr:cNvCxnSpPr/>
      </xdr:nvCxnSpPr>
      <xdr:spPr>
        <a:xfrm>
          <a:off x="12854940" y="979932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158750</xdr:rowOff>
    </xdr:from>
    <xdr:to>
      <xdr:col>72</xdr:col>
      <xdr:colOff>38100</xdr:colOff>
      <xdr:row>58</xdr:row>
      <xdr:rowOff>88900</xdr:rowOff>
    </xdr:to>
    <xdr:sp macro="" textlink="">
      <xdr:nvSpPr>
        <xdr:cNvPr id="653" name="楕円 652"/>
        <xdr:cNvSpPr/>
      </xdr:nvSpPr>
      <xdr:spPr>
        <a:xfrm>
          <a:off x="12029440" y="9714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38100</xdr:rowOff>
    </xdr:from>
    <xdr:to>
      <xdr:col>76</xdr:col>
      <xdr:colOff>114300</xdr:colOff>
      <xdr:row>58</xdr:row>
      <xdr:rowOff>76200</xdr:rowOff>
    </xdr:to>
    <xdr:cxnSp macro="">
      <xdr:nvCxnSpPr>
        <xdr:cNvPr id="654" name="直線コネクタ 653"/>
        <xdr:cNvCxnSpPr/>
      </xdr:nvCxnSpPr>
      <xdr:spPr>
        <a:xfrm>
          <a:off x="12072620" y="976122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120650</xdr:rowOff>
    </xdr:from>
    <xdr:to>
      <xdr:col>67</xdr:col>
      <xdr:colOff>101600</xdr:colOff>
      <xdr:row>58</xdr:row>
      <xdr:rowOff>50800</xdr:rowOff>
    </xdr:to>
    <xdr:sp macro="" textlink="">
      <xdr:nvSpPr>
        <xdr:cNvPr id="655" name="楕円 654"/>
        <xdr:cNvSpPr/>
      </xdr:nvSpPr>
      <xdr:spPr>
        <a:xfrm>
          <a:off x="11231880" y="9676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0</xdr:rowOff>
    </xdr:from>
    <xdr:to>
      <xdr:col>71</xdr:col>
      <xdr:colOff>177800</xdr:colOff>
      <xdr:row>58</xdr:row>
      <xdr:rowOff>38100</xdr:rowOff>
    </xdr:to>
    <xdr:cxnSp macro="">
      <xdr:nvCxnSpPr>
        <xdr:cNvPr id="656" name="直線コネクタ 655"/>
        <xdr:cNvCxnSpPr/>
      </xdr:nvCxnSpPr>
      <xdr:spPr>
        <a:xfrm>
          <a:off x="11282680" y="972312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123842</xdr:rowOff>
    </xdr:from>
    <xdr:ext cx="405111" cy="259045"/>
    <xdr:sp macro="" textlink="">
      <xdr:nvSpPr>
        <xdr:cNvPr id="657" name="n_1aveValue【保健センター・保健所】&#10;有形固定資産減価償却率"/>
        <xdr:cNvSpPr txBox="1"/>
      </xdr:nvSpPr>
      <xdr:spPr>
        <a:xfrm>
          <a:off x="13437244" y="1001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91457</xdr:rowOff>
    </xdr:from>
    <xdr:ext cx="405111" cy="259045"/>
    <xdr:sp macro="" textlink="">
      <xdr:nvSpPr>
        <xdr:cNvPr id="658" name="n_2aveValue【保健センター・保健所】&#10;有形固定資産減価償却率"/>
        <xdr:cNvSpPr txBox="1"/>
      </xdr:nvSpPr>
      <xdr:spPr>
        <a:xfrm>
          <a:off x="12675244" y="9982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68597</xdr:rowOff>
    </xdr:from>
    <xdr:ext cx="405111" cy="259045"/>
    <xdr:sp macro="" textlink="">
      <xdr:nvSpPr>
        <xdr:cNvPr id="659" name="n_3aveValue【保健センター・保健所】&#10;有形固定資産減価償却率"/>
        <xdr:cNvSpPr txBox="1"/>
      </xdr:nvSpPr>
      <xdr:spPr>
        <a:xfrm>
          <a:off x="11900544" y="995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40022</xdr:rowOff>
    </xdr:from>
    <xdr:ext cx="405111" cy="259045"/>
    <xdr:sp macro="" textlink="">
      <xdr:nvSpPr>
        <xdr:cNvPr id="660" name="n_4aveValue【保健センター・保健所】&#10;有形固定資産減価償却率"/>
        <xdr:cNvSpPr txBox="1"/>
      </xdr:nvSpPr>
      <xdr:spPr>
        <a:xfrm>
          <a:off x="11102984" y="9930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10177</xdr:rowOff>
    </xdr:from>
    <xdr:ext cx="405111" cy="259045"/>
    <xdr:sp macro="" textlink="">
      <xdr:nvSpPr>
        <xdr:cNvPr id="661" name="n_1mainValue【保健センター・保健所】&#10;有形固定資産減価償却率"/>
        <xdr:cNvSpPr txBox="1"/>
      </xdr:nvSpPr>
      <xdr:spPr>
        <a:xfrm>
          <a:off x="13437244" y="956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143527</xdr:rowOff>
    </xdr:from>
    <xdr:ext cx="405111" cy="259045"/>
    <xdr:sp macro="" textlink="">
      <xdr:nvSpPr>
        <xdr:cNvPr id="662" name="n_2mainValue【保健センター・保健所】&#10;有形固定資産減価償却率"/>
        <xdr:cNvSpPr txBox="1"/>
      </xdr:nvSpPr>
      <xdr:spPr>
        <a:xfrm>
          <a:off x="12675244" y="953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105427</xdr:rowOff>
    </xdr:from>
    <xdr:ext cx="405111" cy="259045"/>
    <xdr:sp macro="" textlink="">
      <xdr:nvSpPr>
        <xdr:cNvPr id="663" name="n_3mainValue【保健センター・保健所】&#10;有形固定資産減価償却率"/>
        <xdr:cNvSpPr txBox="1"/>
      </xdr:nvSpPr>
      <xdr:spPr>
        <a:xfrm>
          <a:off x="11900544" y="949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67327</xdr:rowOff>
    </xdr:from>
    <xdr:ext cx="405111" cy="259045"/>
    <xdr:sp macro="" textlink="">
      <xdr:nvSpPr>
        <xdr:cNvPr id="664" name="n_4mainValue【保健センター・保健所】&#10;有形固定資産減価償却率"/>
        <xdr:cNvSpPr txBox="1"/>
      </xdr:nvSpPr>
      <xdr:spPr>
        <a:xfrm>
          <a:off x="11102984" y="945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xdr:cNvCxnSpPr/>
      </xdr:nvCxnSpPr>
      <xdr:spPr>
        <a:xfrm flipV="1">
          <a:off x="19509104" y="9358993"/>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xdr:cNvSpPr txBox="1"/>
      </xdr:nvSpPr>
      <xdr:spPr>
        <a:xfrm>
          <a:off x="19547840" y="1081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xdr:cNvCxnSpPr/>
      </xdr:nvCxnSpPr>
      <xdr:spPr>
        <a:xfrm>
          <a:off x="19443700" y="108106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xdr:cNvSpPr txBox="1"/>
      </xdr:nvSpPr>
      <xdr:spPr>
        <a:xfrm>
          <a:off x="19547840" y="9138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xdr:cNvCxnSpPr/>
      </xdr:nvCxnSpPr>
      <xdr:spPr>
        <a:xfrm>
          <a:off x="19443700" y="93589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131734</xdr:rowOff>
    </xdr:from>
    <xdr:ext cx="469744" cy="259045"/>
    <xdr:sp macro="" textlink="">
      <xdr:nvSpPr>
        <xdr:cNvPr id="695" name="【保健センター・保健所】&#10;一人当たり面積平均値テキスト"/>
        <xdr:cNvSpPr txBox="1"/>
      </xdr:nvSpPr>
      <xdr:spPr>
        <a:xfrm>
          <a:off x="19547840" y="103577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xdr:cNvSpPr/>
      </xdr:nvSpPr>
      <xdr:spPr>
        <a:xfrm>
          <a:off x="19458940" y="103793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xdr:cNvSpPr/>
      </xdr:nvSpPr>
      <xdr:spPr>
        <a:xfrm>
          <a:off x="1873504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xdr:cNvSpPr/>
      </xdr:nvSpPr>
      <xdr:spPr>
        <a:xfrm>
          <a:off x="1793748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xdr:cNvSpPr/>
      </xdr:nvSpPr>
      <xdr:spPr>
        <a:xfrm>
          <a:off x="1716278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0" name="フローチャート: 判断 699"/>
        <xdr:cNvSpPr/>
      </xdr:nvSpPr>
      <xdr:spPr>
        <a:xfrm>
          <a:off x="1638808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39007</xdr:rowOff>
    </xdr:from>
    <xdr:to>
      <xdr:col>116</xdr:col>
      <xdr:colOff>114300</xdr:colOff>
      <xdr:row>61</xdr:row>
      <xdr:rowOff>140607</xdr:rowOff>
    </xdr:to>
    <xdr:sp macro="" textlink="">
      <xdr:nvSpPr>
        <xdr:cNvPr id="706" name="楕円 705"/>
        <xdr:cNvSpPr/>
      </xdr:nvSpPr>
      <xdr:spPr>
        <a:xfrm>
          <a:off x="19458940" y="1026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61884</xdr:rowOff>
    </xdr:from>
    <xdr:ext cx="469744" cy="259045"/>
    <xdr:sp macro="" textlink="">
      <xdr:nvSpPr>
        <xdr:cNvPr id="707" name="【保健センター・保健所】&#10;一人当たり面積該当値テキスト"/>
        <xdr:cNvSpPr txBox="1"/>
      </xdr:nvSpPr>
      <xdr:spPr>
        <a:xfrm>
          <a:off x="19547840" y="1012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39007</xdr:rowOff>
    </xdr:from>
    <xdr:to>
      <xdr:col>112</xdr:col>
      <xdr:colOff>38100</xdr:colOff>
      <xdr:row>61</xdr:row>
      <xdr:rowOff>140607</xdr:rowOff>
    </xdr:to>
    <xdr:sp macro="" textlink="">
      <xdr:nvSpPr>
        <xdr:cNvPr id="708" name="楕円 707"/>
        <xdr:cNvSpPr/>
      </xdr:nvSpPr>
      <xdr:spPr>
        <a:xfrm>
          <a:off x="18735040" y="102650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89807</xdr:rowOff>
    </xdr:from>
    <xdr:to>
      <xdr:col>116</xdr:col>
      <xdr:colOff>63500</xdr:colOff>
      <xdr:row>61</xdr:row>
      <xdr:rowOff>89807</xdr:rowOff>
    </xdr:to>
    <xdr:cxnSp macro="">
      <xdr:nvCxnSpPr>
        <xdr:cNvPr id="709" name="直線コネクタ 708"/>
        <xdr:cNvCxnSpPr/>
      </xdr:nvCxnSpPr>
      <xdr:spPr>
        <a:xfrm>
          <a:off x="18778220" y="10315847"/>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39007</xdr:rowOff>
    </xdr:from>
    <xdr:to>
      <xdr:col>107</xdr:col>
      <xdr:colOff>101600</xdr:colOff>
      <xdr:row>61</xdr:row>
      <xdr:rowOff>140607</xdr:rowOff>
    </xdr:to>
    <xdr:sp macro="" textlink="">
      <xdr:nvSpPr>
        <xdr:cNvPr id="710" name="楕円 709"/>
        <xdr:cNvSpPr/>
      </xdr:nvSpPr>
      <xdr:spPr>
        <a:xfrm>
          <a:off x="17937480" y="1026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89807</xdr:rowOff>
    </xdr:from>
    <xdr:to>
      <xdr:col>111</xdr:col>
      <xdr:colOff>177800</xdr:colOff>
      <xdr:row>61</xdr:row>
      <xdr:rowOff>89807</xdr:rowOff>
    </xdr:to>
    <xdr:cxnSp macro="">
      <xdr:nvCxnSpPr>
        <xdr:cNvPr id="711" name="直線コネクタ 710"/>
        <xdr:cNvCxnSpPr/>
      </xdr:nvCxnSpPr>
      <xdr:spPr>
        <a:xfrm>
          <a:off x="17988280" y="1031584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39007</xdr:rowOff>
    </xdr:from>
    <xdr:to>
      <xdr:col>102</xdr:col>
      <xdr:colOff>165100</xdr:colOff>
      <xdr:row>61</xdr:row>
      <xdr:rowOff>140607</xdr:rowOff>
    </xdr:to>
    <xdr:sp macro="" textlink="">
      <xdr:nvSpPr>
        <xdr:cNvPr id="712" name="楕円 711"/>
        <xdr:cNvSpPr/>
      </xdr:nvSpPr>
      <xdr:spPr>
        <a:xfrm>
          <a:off x="17162780" y="1026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89807</xdr:rowOff>
    </xdr:from>
    <xdr:to>
      <xdr:col>107</xdr:col>
      <xdr:colOff>50800</xdr:colOff>
      <xdr:row>61</xdr:row>
      <xdr:rowOff>89807</xdr:rowOff>
    </xdr:to>
    <xdr:cxnSp macro="">
      <xdr:nvCxnSpPr>
        <xdr:cNvPr id="713" name="直線コネクタ 712"/>
        <xdr:cNvCxnSpPr/>
      </xdr:nvCxnSpPr>
      <xdr:spPr>
        <a:xfrm>
          <a:off x="17213580" y="1031584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55335</xdr:rowOff>
    </xdr:from>
    <xdr:to>
      <xdr:col>98</xdr:col>
      <xdr:colOff>38100</xdr:colOff>
      <xdr:row>61</xdr:row>
      <xdr:rowOff>156935</xdr:rowOff>
    </xdr:to>
    <xdr:sp macro="" textlink="">
      <xdr:nvSpPr>
        <xdr:cNvPr id="714" name="楕円 713"/>
        <xdr:cNvSpPr/>
      </xdr:nvSpPr>
      <xdr:spPr>
        <a:xfrm>
          <a:off x="16388080" y="102813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89807</xdr:rowOff>
    </xdr:from>
    <xdr:to>
      <xdr:col>102</xdr:col>
      <xdr:colOff>114300</xdr:colOff>
      <xdr:row>61</xdr:row>
      <xdr:rowOff>106135</xdr:rowOff>
    </xdr:to>
    <xdr:cxnSp macro="">
      <xdr:nvCxnSpPr>
        <xdr:cNvPr id="715" name="直線コネクタ 714"/>
        <xdr:cNvCxnSpPr/>
      </xdr:nvCxnSpPr>
      <xdr:spPr>
        <a:xfrm flipV="1">
          <a:off x="16431260" y="10315847"/>
          <a:ext cx="7823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716" name="n_1aveValue【保健センター・保健所】&#10;一人当たり面積"/>
        <xdr:cNvSpPr txBox="1"/>
      </xdr:nvSpPr>
      <xdr:spPr>
        <a:xfrm>
          <a:off x="1856112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717" name="n_2aveValue【保健センター・保健所】&#10;一人当たり面積"/>
        <xdr:cNvSpPr txBox="1"/>
      </xdr:nvSpPr>
      <xdr:spPr>
        <a:xfrm>
          <a:off x="1777626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718" name="n_3aveValue【保健センター・保健所】&#10;一人当たり面積"/>
        <xdr:cNvSpPr txBox="1"/>
      </xdr:nvSpPr>
      <xdr:spPr>
        <a:xfrm>
          <a:off x="1700156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719" name="n_4aveValue【保健センター・保健所】&#10;一人当たり面積"/>
        <xdr:cNvSpPr txBox="1"/>
      </xdr:nvSpPr>
      <xdr:spPr>
        <a:xfrm>
          <a:off x="1622686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157134</xdr:rowOff>
    </xdr:from>
    <xdr:ext cx="469744" cy="259045"/>
    <xdr:sp macro="" textlink="">
      <xdr:nvSpPr>
        <xdr:cNvPr id="720" name="n_1mainValue【保健センター・保健所】&#10;一人当たり面積"/>
        <xdr:cNvSpPr txBox="1"/>
      </xdr:nvSpPr>
      <xdr:spPr>
        <a:xfrm>
          <a:off x="18561127" y="10047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157134</xdr:rowOff>
    </xdr:from>
    <xdr:ext cx="469744" cy="259045"/>
    <xdr:sp macro="" textlink="">
      <xdr:nvSpPr>
        <xdr:cNvPr id="721" name="n_2mainValue【保健センター・保健所】&#10;一人当たり面積"/>
        <xdr:cNvSpPr txBox="1"/>
      </xdr:nvSpPr>
      <xdr:spPr>
        <a:xfrm>
          <a:off x="17776267" y="10047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157134</xdr:rowOff>
    </xdr:from>
    <xdr:ext cx="469744" cy="259045"/>
    <xdr:sp macro="" textlink="">
      <xdr:nvSpPr>
        <xdr:cNvPr id="722" name="n_3mainValue【保健センター・保健所】&#10;一人当たり面積"/>
        <xdr:cNvSpPr txBox="1"/>
      </xdr:nvSpPr>
      <xdr:spPr>
        <a:xfrm>
          <a:off x="17001567" y="10047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2012</xdr:rowOff>
    </xdr:from>
    <xdr:ext cx="469744" cy="259045"/>
    <xdr:sp macro="" textlink="">
      <xdr:nvSpPr>
        <xdr:cNvPr id="723" name="n_4mainValue【保健センター・保健所】&#10;一人当たり面積"/>
        <xdr:cNvSpPr txBox="1"/>
      </xdr:nvSpPr>
      <xdr:spPr>
        <a:xfrm>
          <a:off x="16226867" y="1006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xdr:cNvCxnSpPr/>
      </xdr:nvCxnSpPr>
      <xdr:spPr>
        <a:xfrm flipV="1">
          <a:off x="14375764" y="13096875"/>
          <a:ext cx="0" cy="1320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xdr:cNvSpPr txBox="1"/>
      </xdr:nvSpPr>
      <xdr:spPr>
        <a:xfrm>
          <a:off x="14414500" y="14417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xdr:cNvCxnSpPr/>
      </xdr:nvCxnSpPr>
      <xdr:spPr>
        <a:xfrm>
          <a:off x="14287500" y="14417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xdr:cNvSpPr txBox="1"/>
      </xdr:nvSpPr>
      <xdr:spPr>
        <a:xfrm>
          <a:off x="14414500" y="12879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xdr:cNvCxnSpPr/>
      </xdr:nvCxnSpPr>
      <xdr:spPr>
        <a:xfrm>
          <a:off x="14287500" y="13096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53" name="【消防施設】&#10;有形固定資産減価償却率平均値テキスト"/>
        <xdr:cNvSpPr txBox="1"/>
      </xdr:nvSpPr>
      <xdr:spPr>
        <a:xfrm>
          <a:off x="14414500" y="13733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xdr:cNvSpPr/>
      </xdr:nvSpPr>
      <xdr:spPr>
        <a:xfrm>
          <a:off x="14325600" y="137509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xdr:cNvSpPr/>
      </xdr:nvSpPr>
      <xdr:spPr>
        <a:xfrm>
          <a:off x="13578840" y="1373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xdr:cNvSpPr/>
      </xdr:nvSpPr>
      <xdr:spPr>
        <a:xfrm>
          <a:off x="12804140" y="137147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xdr:cNvSpPr/>
      </xdr:nvSpPr>
      <xdr:spPr>
        <a:xfrm>
          <a:off x="12029440" y="13701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8" name="フローチャート: 判断 757"/>
        <xdr:cNvSpPr/>
      </xdr:nvSpPr>
      <xdr:spPr>
        <a:xfrm>
          <a:off x="11231880" y="13669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120650</xdr:rowOff>
    </xdr:from>
    <xdr:to>
      <xdr:col>85</xdr:col>
      <xdr:colOff>177800</xdr:colOff>
      <xdr:row>82</xdr:row>
      <xdr:rowOff>50800</xdr:rowOff>
    </xdr:to>
    <xdr:sp macro="" textlink="">
      <xdr:nvSpPr>
        <xdr:cNvPr id="764" name="楕円 763"/>
        <xdr:cNvSpPr/>
      </xdr:nvSpPr>
      <xdr:spPr>
        <a:xfrm>
          <a:off x="14325600" y="136994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143527</xdr:rowOff>
    </xdr:from>
    <xdr:ext cx="405111" cy="259045"/>
    <xdr:sp macro="" textlink="">
      <xdr:nvSpPr>
        <xdr:cNvPr id="765" name="【消防施設】&#10;有形固定資産減価償却率該当値テキスト"/>
        <xdr:cNvSpPr txBox="1"/>
      </xdr:nvSpPr>
      <xdr:spPr>
        <a:xfrm>
          <a:off x="14414500" y="1355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143511</xdr:rowOff>
    </xdr:from>
    <xdr:to>
      <xdr:col>81</xdr:col>
      <xdr:colOff>101600</xdr:colOff>
      <xdr:row>82</xdr:row>
      <xdr:rowOff>73661</xdr:rowOff>
    </xdr:to>
    <xdr:sp macro="" textlink="">
      <xdr:nvSpPr>
        <xdr:cNvPr id="766" name="楕円 765"/>
        <xdr:cNvSpPr/>
      </xdr:nvSpPr>
      <xdr:spPr>
        <a:xfrm>
          <a:off x="13578840" y="137223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0</xdr:rowOff>
    </xdr:from>
    <xdr:to>
      <xdr:col>85</xdr:col>
      <xdr:colOff>127000</xdr:colOff>
      <xdr:row>82</xdr:row>
      <xdr:rowOff>22861</xdr:rowOff>
    </xdr:to>
    <xdr:cxnSp macro="">
      <xdr:nvCxnSpPr>
        <xdr:cNvPr id="767" name="直線コネクタ 766"/>
        <xdr:cNvCxnSpPr/>
      </xdr:nvCxnSpPr>
      <xdr:spPr>
        <a:xfrm flipV="1">
          <a:off x="13629640" y="13746480"/>
          <a:ext cx="74676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109220</xdr:rowOff>
    </xdr:from>
    <xdr:to>
      <xdr:col>76</xdr:col>
      <xdr:colOff>165100</xdr:colOff>
      <xdr:row>82</xdr:row>
      <xdr:rowOff>39370</xdr:rowOff>
    </xdr:to>
    <xdr:sp macro="" textlink="">
      <xdr:nvSpPr>
        <xdr:cNvPr id="768" name="楕円 767"/>
        <xdr:cNvSpPr/>
      </xdr:nvSpPr>
      <xdr:spPr>
        <a:xfrm>
          <a:off x="12804140" y="13688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160020</xdr:rowOff>
    </xdr:from>
    <xdr:to>
      <xdr:col>81</xdr:col>
      <xdr:colOff>50800</xdr:colOff>
      <xdr:row>82</xdr:row>
      <xdr:rowOff>22861</xdr:rowOff>
    </xdr:to>
    <xdr:cxnSp macro="">
      <xdr:nvCxnSpPr>
        <xdr:cNvPr id="769" name="直線コネクタ 768"/>
        <xdr:cNvCxnSpPr/>
      </xdr:nvCxnSpPr>
      <xdr:spPr>
        <a:xfrm>
          <a:off x="12854940" y="13738860"/>
          <a:ext cx="7747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57786</xdr:rowOff>
    </xdr:from>
    <xdr:to>
      <xdr:col>72</xdr:col>
      <xdr:colOff>38100</xdr:colOff>
      <xdr:row>81</xdr:row>
      <xdr:rowOff>159386</xdr:rowOff>
    </xdr:to>
    <xdr:sp macro="" textlink="">
      <xdr:nvSpPr>
        <xdr:cNvPr id="770" name="楕円 769"/>
        <xdr:cNvSpPr/>
      </xdr:nvSpPr>
      <xdr:spPr>
        <a:xfrm>
          <a:off x="12029440" y="136366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108586</xdr:rowOff>
    </xdr:from>
    <xdr:to>
      <xdr:col>76</xdr:col>
      <xdr:colOff>114300</xdr:colOff>
      <xdr:row>81</xdr:row>
      <xdr:rowOff>160020</xdr:rowOff>
    </xdr:to>
    <xdr:cxnSp macro="">
      <xdr:nvCxnSpPr>
        <xdr:cNvPr id="771" name="直線コネクタ 770"/>
        <xdr:cNvCxnSpPr/>
      </xdr:nvCxnSpPr>
      <xdr:spPr>
        <a:xfrm>
          <a:off x="12072620" y="13687426"/>
          <a:ext cx="78232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2539</xdr:rowOff>
    </xdr:from>
    <xdr:to>
      <xdr:col>67</xdr:col>
      <xdr:colOff>101600</xdr:colOff>
      <xdr:row>81</xdr:row>
      <xdr:rowOff>104139</xdr:rowOff>
    </xdr:to>
    <xdr:sp macro="" textlink="">
      <xdr:nvSpPr>
        <xdr:cNvPr id="772" name="楕円 771"/>
        <xdr:cNvSpPr/>
      </xdr:nvSpPr>
      <xdr:spPr>
        <a:xfrm>
          <a:off x="11231880" y="1358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53339</xdr:rowOff>
    </xdr:from>
    <xdr:to>
      <xdr:col>71</xdr:col>
      <xdr:colOff>177800</xdr:colOff>
      <xdr:row>81</xdr:row>
      <xdr:rowOff>108586</xdr:rowOff>
    </xdr:to>
    <xdr:cxnSp macro="">
      <xdr:nvCxnSpPr>
        <xdr:cNvPr id="773" name="直線コネクタ 772"/>
        <xdr:cNvCxnSpPr/>
      </xdr:nvCxnSpPr>
      <xdr:spPr>
        <a:xfrm>
          <a:off x="11282680" y="13632179"/>
          <a:ext cx="78994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74" name="n_1aveValue【消防施設】&#10;有形固定資産減価償却率"/>
        <xdr:cNvSpPr txBox="1"/>
      </xdr:nvSpPr>
      <xdr:spPr>
        <a:xfrm>
          <a:off x="13437244" y="1382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775" name="n_2aveValue【消防施設】&#10;有形固定資産減価償却率"/>
        <xdr:cNvSpPr txBox="1"/>
      </xdr:nvSpPr>
      <xdr:spPr>
        <a:xfrm>
          <a:off x="12675244" y="13803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776" name="n_3aveValue【消防施設】&#10;有形固定資産減価償却率"/>
        <xdr:cNvSpPr txBox="1"/>
      </xdr:nvSpPr>
      <xdr:spPr>
        <a:xfrm>
          <a:off x="11900544" y="1379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macro="" textlink="">
      <xdr:nvSpPr>
        <xdr:cNvPr id="777" name="n_4aveValue【消防施設】&#10;有形固定資産減価償却率"/>
        <xdr:cNvSpPr txBox="1"/>
      </xdr:nvSpPr>
      <xdr:spPr>
        <a:xfrm>
          <a:off x="11102984" y="1375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90188</xdr:rowOff>
    </xdr:from>
    <xdr:ext cx="405111" cy="259045"/>
    <xdr:sp macro="" textlink="">
      <xdr:nvSpPr>
        <xdr:cNvPr id="778" name="n_1mainValue【消防施設】&#10;有形固定資産減価償却率"/>
        <xdr:cNvSpPr txBox="1"/>
      </xdr:nvSpPr>
      <xdr:spPr>
        <a:xfrm>
          <a:off x="13437244" y="1350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55897</xdr:rowOff>
    </xdr:from>
    <xdr:ext cx="405111" cy="259045"/>
    <xdr:sp macro="" textlink="">
      <xdr:nvSpPr>
        <xdr:cNvPr id="779" name="n_2mainValue【消防施設】&#10;有形固定資産減価償却率"/>
        <xdr:cNvSpPr txBox="1"/>
      </xdr:nvSpPr>
      <xdr:spPr>
        <a:xfrm>
          <a:off x="126752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4463</xdr:rowOff>
    </xdr:from>
    <xdr:ext cx="405111" cy="259045"/>
    <xdr:sp macro="" textlink="">
      <xdr:nvSpPr>
        <xdr:cNvPr id="780" name="n_3mainValue【消防施設】&#10;有形固定資産減価償却率"/>
        <xdr:cNvSpPr txBox="1"/>
      </xdr:nvSpPr>
      <xdr:spPr>
        <a:xfrm>
          <a:off x="11900544" y="1341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120666</xdr:rowOff>
    </xdr:from>
    <xdr:ext cx="405111" cy="259045"/>
    <xdr:sp macro="" textlink="">
      <xdr:nvSpPr>
        <xdr:cNvPr id="781" name="n_4mainValue【消防施設】&#10;有形固定資産減価償却率"/>
        <xdr:cNvSpPr txBox="1"/>
      </xdr:nvSpPr>
      <xdr:spPr>
        <a:xfrm>
          <a:off x="11102984" y="13364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xdr:cNvCxnSpPr/>
      </xdr:nvCxnSpPr>
      <xdr:spPr>
        <a:xfrm flipV="1">
          <a:off x="19509104" y="12988291"/>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xdr:cNvSpPr txBox="1"/>
      </xdr:nvSpPr>
      <xdr:spPr>
        <a:xfrm>
          <a:off x="19547840" y="145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xdr:cNvCxnSpPr/>
      </xdr:nvCxnSpPr>
      <xdr:spPr>
        <a:xfrm>
          <a:off x="1944370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xdr:cNvSpPr txBox="1"/>
      </xdr:nvSpPr>
      <xdr:spPr>
        <a:xfrm>
          <a:off x="19547840" y="1276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xdr:cNvCxnSpPr/>
      </xdr:nvCxnSpPr>
      <xdr:spPr>
        <a:xfrm>
          <a:off x="19443700" y="12988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810" name="【消防施設】&#10;一人当たり面積平均値テキスト"/>
        <xdr:cNvSpPr txBox="1"/>
      </xdr:nvSpPr>
      <xdr:spPr>
        <a:xfrm>
          <a:off x="19547840" y="14091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xdr:cNvSpPr/>
      </xdr:nvSpPr>
      <xdr:spPr>
        <a:xfrm>
          <a:off x="19458940" y="1424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xdr:cNvSpPr/>
      </xdr:nvSpPr>
      <xdr:spPr>
        <a:xfrm>
          <a:off x="18735040" y="14225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xdr:cNvSpPr/>
      </xdr:nvSpPr>
      <xdr:spPr>
        <a:xfrm>
          <a:off x="179374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xdr:cNvSpPr/>
      </xdr:nvSpPr>
      <xdr:spPr>
        <a:xfrm>
          <a:off x="171627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5" name="フローチャート: 判断 814"/>
        <xdr:cNvSpPr/>
      </xdr:nvSpPr>
      <xdr:spPr>
        <a:xfrm>
          <a:off x="16388080" y="14236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59689</xdr:rowOff>
    </xdr:from>
    <xdr:to>
      <xdr:col>116</xdr:col>
      <xdr:colOff>114300</xdr:colOff>
      <xdr:row>85</xdr:row>
      <xdr:rowOff>161289</xdr:rowOff>
    </xdr:to>
    <xdr:sp macro="" textlink="">
      <xdr:nvSpPr>
        <xdr:cNvPr id="821" name="楕円 820"/>
        <xdr:cNvSpPr/>
      </xdr:nvSpPr>
      <xdr:spPr>
        <a:xfrm>
          <a:off x="1945894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38116</xdr:rowOff>
    </xdr:from>
    <xdr:ext cx="469744" cy="259045"/>
    <xdr:sp macro="" textlink="">
      <xdr:nvSpPr>
        <xdr:cNvPr id="822" name="【消防施設】&#10;一人当たり面積該当値テキスト"/>
        <xdr:cNvSpPr txBox="1"/>
      </xdr:nvSpPr>
      <xdr:spPr>
        <a:xfrm>
          <a:off x="19547840" y="1428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59689</xdr:rowOff>
    </xdr:from>
    <xdr:to>
      <xdr:col>112</xdr:col>
      <xdr:colOff>38100</xdr:colOff>
      <xdr:row>85</xdr:row>
      <xdr:rowOff>161289</xdr:rowOff>
    </xdr:to>
    <xdr:sp macro="" textlink="">
      <xdr:nvSpPr>
        <xdr:cNvPr id="823" name="楕円 822"/>
        <xdr:cNvSpPr/>
      </xdr:nvSpPr>
      <xdr:spPr>
        <a:xfrm>
          <a:off x="18735040" y="143090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110489</xdr:rowOff>
    </xdr:from>
    <xdr:to>
      <xdr:col>116</xdr:col>
      <xdr:colOff>63500</xdr:colOff>
      <xdr:row>85</xdr:row>
      <xdr:rowOff>110489</xdr:rowOff>
    </xdr:to>
    <xdr:cxnSp macro="">
      <xdr:nvCxnSpPr>
        <xdr:cNvPr id="824" name="直線コネクタ 823"/>
        <xdr:cNvCxnSpPr/>
      </xdr:nvCxnSpPr>
      <xdr:spPr>
        <a:xfrm>
          <a:off x="18778220" y="1435988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63500</xdr:rowOff>
    </xdr:from>
    <xdr:to>
      <xdr:col>107</xdr:col>
      <xdr:colOff>101600</xdr:colOff>
      <xdr:row>85</xdr:row>
      <xdr:rowOff>165100</xdr:rowOff>
    </xdr:to>
    <xdr:sp macro="" textlink="">
      <xdr:nvSpPr>
        <xdr:cNvPr id="825" name="楕円 824"/>
        <xdr:cNvSpPr/>
      </xdr:nvSpPr>
      <xdr:spPr>
        <a:xfrm>
          <a:off x="1793748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110489</xdr:rowOff>
    </xdr:from>
    <xdr:to>
      <xdr:col>111</xdr:col>
      <xdr:colOff>177800</xdr:colOff>
      <xdr:row>85</xdr:row>
      <xdr:rowOff>114300</xdr:rowOff>
    </xdr:to>
    <xdr:cxnSp macro="">
      <xdr:nvCxnSpPr>
        <xdr:cNvPr id="826" name="直線コネクタ 825"/>
        <xdr:cNvCxnSpPr/>
      </xdr:nvCxnSpPr>
      <xdr:spPr>
        <a:xfrm flipV="1">
          <a:off x="17988280" y="14359889"/>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63500</xdr:rowOff>
    </xdr:from>
    <xdr:to>
      <xdr:col>102</xdr:col>
      <xdr:colOff>165100</xdr:colOff>
      <xdr:row>85</xdr:row>
      <xdr:rowOff>165100</xdr:rowOff>
    </xdr:to>
    <xdr:sp macro="" textlink="">
      <xdr:nvSpPr>
        <xdr:cNvPr id="827" name="楕円 826"/>
        <xdr:cNvSpPr/>
      </xdr:nvSpPr>
      <xdr:spPr>
        <a:xfrm>
          <a:off x="1716278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114300</xdr:rowOff>
    </xdr:from>
    <xdr:to>
      <xdr:col>107</xdr:col>
      <xdr:colOff>50800</xdr:colOff>
      <xdr:row>85</xdr:row>
      <xdr:rowOff>114300</xdr:rowOff>
    </xdr:to>
    <xdr:cxnSp macro="">
      <xdr:nvCxnSpPr>
        <xdr:cNvPr id="828" name="直線コネクタ 827"/>
        <xdr:cNvCxnSpPr/>
      </xdr:nvCxnSpPr>
      <xdr:spPr>
        <a:xfrm>
          <a:off x="17213580" y="1436370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63500</xdr:rowOff>
    </xdr:from>
    <xdr:to>
      <xdr:col>98</xdr:col>
      <xdr:colOff>38100</xdr:colOff>
      <xdr:row>85</xdr:row>
      <xdr:rowOff>165100</xdr:rowOff>
    </xdr:to>
    <xdr:sp macro="" textlink="">
      <xdr:nvSpPr>
        <xdr:cNvPr id="829" name="楕円 828"/>
        <xdr:cNvSpPr/>
      </xdr:nvSpPr>
      <xdr:spPr>
        <a:xfrm>
          <a:off x="16388080" y="143129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114300</xdr:rowOff>
    </xdr:from>
    <xdr:to>
      <xdr:col>102</xdr:col>
      <xdr:colOff>114300</xdr:colOff>
      <xdr:row>85</xdr:row>
      <xdr:rowOff>114300</xdr:rowOff>
    </xdr:to>
    <xdr:cxnSp macro="">
      <xdr:nvCxnSpPr>
        <xdr:cNvPr id="830" name="直線コネクタ 829"/>
        <xdr:cNvCxnSpPr/>
      </xdr:nvCxnSpPr>
      <xdr:spPr>
        <a:xfrm>
          <a:off x="16431260" y="143637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831" name="n_1aveValue【消防施設】&#10;一人当たり面積"/>
        <xdr:cNvSpPr txBox="1"/>
      </xdr:nvSpPr>
      <xdr:spPr>
        <a:xfrm>
          <a:off x="1856112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832" name="n_2aveValue【消防施設】&#10;一人当たり面積"/>
        <xdr:cNvSpPr txBox="1"/>
      </xdr:nvSpPr>
      <xdr:spPr>
        <a:xfrm>
          <a:off x="1777626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33" name="n_3aveValue【消防施設】&#10;一人当たり面積"/>
        <xdr:cNvSpPr txBox="1"/>
      </xdr:nvSpPr>
      <xdr:spPr>
        <a:xfrm>
          <a:off x="1700156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834" name="n_4aveValue【消防施設】&#10;一人当たり面積"/>
        <xdr:cNvSpPr txBox="1"/>
      </xdr:nvSpPr>
      <xdr:spPr>
        <a:xfrm>
          <a:off x="16226867" y="1401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152416</xdr:rowOff>
    </xdr:from>
    <xdr:ext cx="469744" cy="259045"/>
    <xdr:sp macro="" textlink="">
      <xdr:nvSpPr>
        <xdr:cNvPr id="835" name="n_1mainValue【消防施設】&#10;一人当たり面積"/>
        <xdr:cNvSpPr txBox="1"/>
      </xdr:nvSpPr>
      <xdr:spPr>
        <a:xfrm>
          <a:off x="18561127" y="1440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156227</xdr:rowOff>
    </xdr:from>
    <xdr:ext cx="469744" cy="259045"/>
    <xdr:sp macro="" textlink="">
      <xdr:nvSpPr>
        <xdr:cNvPr id="836" name="n_2mainValue【消防施設】&#10;一人当たり面積"/>
        <xdr:cNvSpPr txBox="1"/>
      </xdr:nvSpPr>
      <xdr:spPr>
        <a:xfrm>
          <a:off x="17776267"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156227</xdr:rowOff>
    </xdr:from>
    <xdr:ext cx="469744" cy="259045"/>
    <xdr:sp macro="" textlink="">
      <xdr:nvSpPr>
        <xdr:cNvPr id="837" name="n_3mainValue【消防施設】&#10;一人当たり面積"/>
        <xdr:cNvSpPr txBox="1"/>
      </xdr:nvSpPr>
      <xdr:spPr>
        <a:xfrm>
          <a:off x="17001567"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156227</xdr:rowOff>
    </xdr:from>
    <xdr:ext cx="469744" cy="259045"/>
    <xdr:sp macro="" textlink="">
      <xdr:nvSpPr>
        <xdr:cNvPr id="838" name="n_4mainValue【消防施設】&#10;一人当たり面積"/>
        <xdr:cNvSpPr txBox="1"/>
      </xdr:nvSpPr>
      <xdr:spPr>
        <a:xfrm>
          <a:off x="16226867"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xdr:cNvCxnSpPr/>
      </xdr:nvCxnSpPr>
      <xdr:spPr>
        <a:xfrm flipV="1">
          <a:off x="14375764" y="1681897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xdr:cNvSpPr txBox="1"/>
      </xdr:nvSpPr>
      <xdr:spPr>
        <a:xfrm>
          <a:off x="14414500" y="165980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xdr:cNvCxnSpPr/>
      </xdr:nvCxnSpPr>
      <xdr:spPr>
        <a:xfrm>
          <a:off x="14287500" y="16818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869" name="【庁舎】&#10;有形固定資産減価償却率平均値テキスト"/>
        <xdr:cNvSpPr txBox="1"/>
      </xdr:nvSpPr>
      <xdr:spPr>
        <a:xfrm>
          <a:off x="14414500" y="173935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xdr:cNvSpPr/>
      </xdr:nvSpPr>
      <xdr:spPr>
        <a:xfrm>
          <a:off x="14325600" y="1753833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xdr:cNvSpPr/>
      </xdr:nvSpPr>
      <xdr:spPr>
        <a:xfrm>
          <a:off x="13578840" y="17543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xdr:cNvSpPr/>
      </xdr:nvSpPr>
      <xdr:spPr>
        <a:xfrm>
          <a:off x="1280414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xdr:cNvSpPr/>
      </xdr:nvSpPr>
      <xdr:spPr>
        <a:xfrm>
          <a:off x="12029440" y="174877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4" name="フローチャート: 判断 873"/>
        <xdr:cNvSpPr/>
      </xdr:nvSpPr>
      <xdr:spPr>
        <a:xfrm>
          <a:off x="11231880" y="17463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66221</xdr:rowOff>
    </xdr:from>
    <xdr:to>
      <xdr:col>85</xdr:col>
      <xdr:colOff>177800</xdr:colOff>
      <xdr:row>106</xdr:row>
      <xdr:rowOff>167821</xdr:rowOff>
    </xdr:to>
    <xdr:sp macro="" textlink="">
      <xdr:nvSpPr>
        <xdr:cNvPr id="880" name="楕円 879"/>
        <xdr:cNvSpPr/>
      </xdr:nvSpPr>
      <xdr:spPr>
        <a:xfrm>
          <a:off x="14325600" y="1783606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44648</xdr:rowOff>
    </xdr:from>
    <xdr:ext cx="405111" cy="259045"/>
    <xdr:sp macro="" textlink="">
      <xdr:nvSpPr>
        <xdr:cNvPr id="881" name="【庁舎】&#10;有形固定資産減価償却率該当値テキスト"/>
        <xdr:cNvSpPr txBox="1"/>
      </xdr:nvSpPr>
      <xdr:spPr>
        <a:xfrm>
          <a:off x="14414500" y="17814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40095</xdr:rowOff>
    </xdr:from>
    <xdr:to>
      <xdr:col>81</xdr:col>
      <xdr:colOff>101600</xdr:colOff>
      <xdr:row>106</xdr:row>
      <xdr:rowOff>141695</xdr:rowOff>
    </xdr:to>
    <xdr:sp macro="" textlink="">
      <xdr:nvSpPr>
        <xdr:cNvPr id="882" name="楕円 881"/>
        <xdr:cNvSpPr/>
      </xdr:nvSpPr>
      <xdr:spPr>
        <a:xfrm>
          <a:off x="13578840" y="1780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90895</xdr:rowOff>
    </xdr:from>
    <xdr:to>
      <xdr:col>85</xdr:col>
      <xdr:colOff>127000</xdr:colOff>
      <xdr:row>106</xdr:row>
      <xdr:rowOff>117021</xdr:rowOff>
    </xdr:to>
    <xdr:cxnSp macro="">
      <xdr:nvCxnSpPr>
        <xdr:cNvPr id="883" name="直線コネクタ 882"/>
        <xdr:cNvCxnSpPr/>
      </xdr:nvCxnSpPr>
      <xdr:spPr>
        <a:xfrm>
          <a:off x="13629640" y="17860735"/>
          <a:ext cx="74676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13970</xdr:rowOff>
    </xdr:from>
    <xdr:to>
      <xdr:col>76</xdr:col>
      <xdr:colOff>165100</xdr:colOff>
      <xdr:row>106</xdr:row>
      <xdr:rowOff>115570</xdr:rowOff>
    </xdr:to>
    <xdr:sp macro="" textlink="">
      <xdr:nvSpPr>
        <xdr:cNvPr id="884" name="楕円 883"/>
        <xdr:cNvSpPr/>
      </xdr:nvSpPr>
      <xdr:spPr>
        <a:xfrm>
          <a:off x="12804140" y="1778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64770</xdr:rowOff>
    </xdr:from>
    <xdr:to>
      <xdr:col>81</xdr:col>
      <xdr:colOff>50800</xdr:colOff>
      <xdr:row>106</xdr:row>
      <xdr:rowOff>90895</xdr:rowOff>
    </xdr:to>
    <xdr:cxnSp macro="">
      <xdr:nvCxnSpPr>
        <xdr:cNvPr id="885" name="直線コネクタ 884"/>
        <xdr:cNvCxnSpPr/>
      </xdr:nvCxnSpPr>
      <xdr:spPr>
        <a:xfrm>
          <a:off x="12854940" y="17834610"/>
          <a:ext cx="7747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159294</xdr:rowOff>
    </xdr:from>
    <xdr:to>
      <xdr:col>72</xdr:col>
      <xdr:colOff>38100</xdr:colOff>
      <xdr:row>106</xdr:row>
      <xdr:rowOff>89444</xdr:rowOff>
    </xdr:to>
    <xdr:sp macro="" textlink="">
      <xdr:nvSpPr>
        <xdr:cNvPr id="886" name="楕円 885"/>
        <xdr:cNvSpPr/>
      </xdr:nvSpPr>
      <xdr:spPr>
        <a:xfrm>
          <a:off x="12029440" y="177614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38644</xdr:rowOff>
    </xdr:from>
    <xdr:to>
      <xdr:col>76</xdr:col>
      <xdr:colOff>114300</xdr:colOff>
      <xdr:row>106</xdr:row>
      <xdr:rowOff>64770</xdr:rowOff>
    </xdr:to>
    <xdr:cxnSp macro="">
      <xdr:nvCxnSpPr>
        <xdr:cNvPr id="887" name="直線コネクタ 886"/>
        <xdr:cNvCxnSpPr/>
      </xdr:nvCxnSpPr>
      <xdr:spPr>
        <a:xfrm>
          <a:off x="12072620" y="17808484"/>
          <a:ext cx="7823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133169</xdr:rowOff>
    </xdr:from>
    <xdr:to>
      <xdr:col>67</xdr:col>
      <xdr:colOff>101600</xdr:colOff>
      <xdr:row>106</xdr:row>
      <xdr:rowOff>63319</xdr:rowOff>
    </xdr:to>
    <xdr:sp macro="" textlink="">
      <xdr:nvSpPr>
        <xdr:cNvPr id="888" name="楕円 887"/>
        <xdr:cNvSpPr/>
      </xdr:nvSpPr>
      <xdr:spPr>
        <a:xfrm>
          <a:off x="11231880" y="177353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12519</xdr:rowOff>
    </xdr:from>
    <xdr:to>
      <xdr:col>71</xdr:col>
      <xdr:colOff>177800</xdr:colOff>
      <xdr:row>106</xdr:row>
      <xdr:rowOff>38644</xdr:rowOff>
    </xdr:to>
    <xdr:cxnSp macro="">
      <xdr:nvCxnSpPr>
        <xdr:cNvPr id="889" name="直線コネクタ 888"/>
        <xdr:cNvCxnSpPr/>
      </xdr:nvCxnSpPr>
      <xdr:spPr>
        <a:xfrm>
          <a:off x="11282680" y="17782359"/>
          <a:ext cx="78994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90" name="n_1aveValue【庁舎】&#10;有形固定資産減価償却率"/>
        <xdr:cNvSpPr txBox="1"/>
      </xdr:nvSpPr>
      <xdr:spPr>
        <a:xfrm>
          <a:off x="13437244" y="1732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91" name="n_2aveValue【庁舎】&#10;有形固定資産減価償却率"/>
        <xdr:cNvSpPr txBox="1"/>
      </xdr:nvSpPr>
      <xdr:spPr>
        <a:xfrm>
          <a:off x="12675244" y="1729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92" name="n_3aveValue【庁舎】&#10;有形固定資産減価償却率"/>
        <xdr:cNvSpPr txBox="1"/>
      </xdr:nvSpPr>
      <xdr:spPr>
        <a:xfrm>
          <a:off x="11900544" y="1727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893" name="n_4aveValue【庁舎】&#10;有形固定資産減価償却率"/>
        <xdr:cNvSpPr txBox="1"/>
      </xdr:nvSpPr>
      <xdr:spPr>
        <a:xfrm>
          <a:off x="11102984" y="1724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132822</xdr:rowOff>
    </xdr:from>
    <xdr:ext cx="405111" cy="259045"/>
    <xdr:sp macro="" textlink="">
      <xdr:nvSpPr>
        <xdr:cNvPr id="894" name="n_1mainValue【庁舎】&#10;有形固定資産減価償却率"/>
        <xdr:cNvSpPr txBox="1"/>
      </xdr:nvSpPr>
      <xdr:spPr>
        <a:xfrm>
          <a:off x="13437244" y="17902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106697</xdr:rowOff>
    </xdr:from>
    <xdr:ext cx="405111" cy="259045"/>
    <xdr:sp macro="" textlink="">
      <xdr:nvSpPr>
        <xdr:cNvPr id="895" name="n_2mainValue【庁舎】&#10;有形固定資産減価償却率"/>
        <xdr:cNvSpPr txBox="1"/>
      </xdr:nvSpPr>
      <xdr:spPr>
        <a:xfrm>
          <a:off x="12675244" y="1787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80571</xdr:rowOff>
    </xdr:from>
    <xdr:ext cx="405111" cy="259045"/>
    <xdr:sp macro="" textlink="">
      <xdr:nvSpPr>
        <xdr:cNvPr id="896" name="n_3mainValue【庁舎】&#10;有形固定資産減価償却率"/>
        <xdr:cNvSpPr txBox="1"/>
      </xdr:nvSpPr>
      <xdr:spPr>
        <a:xfrm>
          <a:off x="11900544" y="17850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54446</xdr:rowOff>
    </xdr:from>
    <xdr:ext cx="405111" cy="259045"/>
    <xdr:sp macro="" textlink="">
      <xdr:nvSpPr>
        <xdr:cNvPr id="897" name="n_4mainValue【庁舎】&#10;有形固定資産減価償却率"/>
        <xdr:cNvSpPr txBox="1"/>
      </xdr:nvSpPr>
      <xdr:spPr>
        <a:xfrm>
          <a:off x="11102984" y="17824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xdr:cNvCxnSpPr/>
      </xdr:nvCxnSpPr>
      <xdr:spPr>
        <a:xfrm flipV="1">
          <a:off x="19509104" y="16738854"/>
          <a:ext cx="0" cy="1437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xdr:cNvSpPr txBox="1"/>
      </xdr:nvSpPr>
      <xdr:spPr>
        <a:xfrm>
          <a:off x="19547840" y="181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xdr:cNvCxnSpPr/>
      </xdr:nvCxnSpPr>
      <xdr:spPr>
        <a:xfrm>
          <a:off x="1944370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xdr:cNvSpPr txBox="1"/>
      </xdr:nvSpPr>
      <xdr:spPr>
        <a:xfrm>
          <a:off x="19547840" y="1651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xdr:cNvCxnSpPr/>
      </xdr:nvCxnSpPr>
      <xdr:spPr>
        <a:xfrm>
          <a:off x="19443700" y="16738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160290</xdr:rowOff>
    </xdr:from>
    <xdr:ext cx="469744" cy="259045"/>
    <xdr:sp macro="" textlink="">
      <xdr:nvSpPr>
        <xdr:cNvPr id="924" name="【庁舎】&#10;一人当たり面積平均値テキスト"/>
        <xdr:cNvSpPr txBox="1"/>
      </xdr:nvSpPr>
      <xdr:spPr>
        <a:xfrm>
          <a:off x="19547840" y="17259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xdr:cNvSpPr/>
      </xdr:nvSpPr>
      <xdr:spPr>
        <a:xfrm>
          <a:off x="19458940" y="174043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xdr:cNvSpPr/>
      </xdr:nvSpPr>
      <xdr:spPr>
        <a:xfrm>
          <a:off x="18735040" y="174089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xdr:cNvSpPr/>
      </xdr:nvSpPr>
      <xdr:spPr>
        <a:xfrm>
          <a:off x="179374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xdr:cNvSpPr/>
      </xdr:nvSpPr>
      <xdr:spPr>
        <a:xfrm>
          <a:off x="171627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29" name="フローチャート: 判断 928"/>
        <xdr:cNvSpPr/>
      </xdr:nvSpPr>
      <xdr:spPr>
        <a:xfrm>
          <a:off x="16388080" y="174226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128270</xdr:rowOff>
    </xdr:from>
    <xdr:to>
      <xdr:col>116</xdr:col>
      <xdr:colOff>114300</xdr:colOff>
      <xdr:row>106</xdr:row>
      <xdr:rowOff>58420</xdr:rowOff>
    </xdr:to>
    <xdr:sp macro="" textlink="">
      <xdr:nvSpPr>
        <xdr:cNvPr id="935" name="楕円 934"/>
        <xdr:cNvSpPr/>
      </xdr:nvSpPr>
      <xdr:spPr>
        <a:xfrm>
          <a:off x="19458940" y="17730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106697</xdr:rowOff>
    </xdr:from>
    <xdr:ext cx="469744" cy="259045"/>
    <xdr:sp macro="" textlink="">
      <xdr:nvSpPr>
        <xdr:cNvPr id="936" name="【庁舎】&#10;一人当たり面積該当値テキスト"/>
        <xdr:cNvSpPr txBox="1"/>
      </xdr:nvSpPr>
      <xdr:spPr>
        <a:xfrm>
          <a:off x="19547840" y="1770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132842</xdr:rowOff>
    </xdr:from>
    <xdr:to>
      <xdr:col>112</xdr:col>
      <xdr:colOff>38100</xdr:colOff>
      <xdr:row>106</xdr:row>
      <xdr:rowOff>62992</xdr:rowOff>
    </xdr:to>
    <xdr:sp macro="" textlink="">
      <xdr:nvSpPr>
        <xdr:cNvPr id="937" name="楕円 936"/>
        <xdr:cNvSpPr/>
      </xdr:nvSpPr>
      <xdr:spPr>
        <a:xfrm>
          <a:off x="18735040" y="177350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7620</xdr:rowOff>
    </xdr:from>
    <xdr:to>
      <xdr:col>116</xdr:col>
      <xdr:colOff>63500</xdr:colOff>
      <xdr:row>106</xdr:row>
      <xdr:rowOff>12192</xdr:rowOff>
    </xdr:to>
    <xdr:cxnSp macro="">
      <xdr:nvCxnSpPr>
        <xdr:cNvPr id="938" name="直線コネクタ 937"/>
        <xdr:cNvCxnSpPr/>
      </xdr:nvCxnSpPr>
      <xdr:spPr>
        <a:xfrm flipV="1">
          <a:off x="18778220" y="17777460"/>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132842</xdr:rowOff>
    </xdr:from>
    <xdr:to>
      <xdr:col>107</xdr:col>
      <xdr:colOff>101600</xdr:colOff>
      <xdr:row>106</xdr:row>
      <xdr:rowOff>62992</xdr:rowOff>
    </xdr:to>
    <xdr:sp macro="" textlink="">
      <xdr:nvSpPr>
        <xdr:cNvPr id="939" name="楕円 938"/>
        <xdr:cNvSpPr/>
      </xdr:nvSpPr>
      <xdr:spPr>
        <a:xfrm>
          <a:off x="17937480" y="177350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12192</xdr:rowOff>
    </xdr:from>
    <xdr:to>
      <xdr:col>111</xdr:col>
      <xdr:colOff>177800</xdr:colOff>
      <xdr:row>106</xdr:row>
      <xdr:rowOff>12192</xdr:rowOff>
    </xdr:to>
    <xdr:cxnSp macro="">
      <xdr:nvCxnSpPr>
        <xdr:cNvPr id="940" name="直線コネクタ 939"/>
        <xdr:cNvCxnSpPr/>
      </xdr:nvCxnSpPr>
      <xdr:spPr>
        <a:xfrm>
          <a:off x="17988280" y="1778203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941" name="楕円 940"/>
        <xdr:cNvSpPr/>
      </xdr:nvSpPr>
      <xdr:spPr>
        <a:xfrm>
          <a:off x="17162780" y="17730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xdr:rowOff>
    </xdr:from>
    <xdr:to>
      <xdr:col>107</xdr:col>
      <xdr:colOff>50800</xdr:colOff>
      <xdr:row>106</xdr:row>
      <xdr:rowOff>12192</xdr:rowOff>
    </xdr:to>
    <xdr:cxnSp macro="">
      <xdr:nvCxnSpPr>
        <xdr:cNvPr id="942" name="直線コネクタ 941"/>
        <xdr:cNvCxnSpPr/>
      </xdr:nvCxnSpPr>
      <xdr:spPr>
        <a:xfrm>
          <a:off x="17213580" y="17777460"/>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943" name="楕円 942"/>
        <xdr:cNvSpPr/>
      </xdr:nvSpPr>
      <xdr:spPr>
        <a:xfrm>
          <a:off x="16388080" y="177350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xdr:rowOff>
    </xdr:from>
    <xdr:to>
      <xdr:col>102</xdr:col>
      <xdr:colOff>114300</xdr:colOff>
      <xdr:row>106</xdr:row>
      <xdr:rowOff>12192</xdr:rowOff>
    </xdr:to>
    <xdr:cxnSp macro="">
      <xdr:nvCxnSpPr>
        <xdr:cNvPr id="944" name="直線コネクタ 943"/>
        <xdr:cNvCxnSpPr/>
      </xdr:nvCxnSpPr>
      <xdr:spPr>
        <a:xfrm flipV="1">
          <a:off x="16431260" y="17777460"/>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88664</xdr:rowOff>
    </xdr:from>
    <xdr:ext cx="469744" cy="259045"/>
    <xdr:sp macro="" textlink="">
      <xdr:nvSpPr>
        <xdr:cNvPr id="945" name="n_1aveValue【庁舎】&#10;一人当たり面積"/>
        <xdr:cNvSpPr txBox="1"/>
      </xdr:nvSpPr>
      <xdr:spPr>
        <a:xfrm>
          <a:off x="18561127" y="17187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946" name="n_2aveValue【庁舎】&#10;一人当たり面積"/>
        <xdr:cNvSpPr txBox="1"/>
      </xdr:nvSpPr>
      <xdr:spPr>
        <a:xfrm>
          <a:off x="17776267" y="1717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79519</xdr:rowOff>
    </xdr:from>
    <xdr:ext cx="469744" cy="259045"/>
    <xdr:sp macro="" textlink="">
      <xdr:nvSpPr>
        <xdr:cNvPr id="947" name="n_3aveValue【庁舎】&#10;一人当たり面積"/>
        <xdr:cNvSpPr txBox="1"/>
      </xdr:nvSpPr>
      <xdr:spPr>
        <a:xfrm>
          <a:off x="17001567" y="1717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102379</xdr:rowOff>
    </xdr:from>
    <xdr:ext cx="469744" cy="259045"/>
    <xdr:sp macro="" textlink="">
      <xdr:nvSpPr>
        <xdr:cNvPr id="948" name="n_4aveValue【庁舎】&#10;一人当たり面積"/>
        <xdr:cNvSpPr txBox="1"/>
      </xdr:nvSpPr>
      <xdr:spPr>
        <a:xfrm>
          <a:off x="16226867" y="1720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54119</xdr:rowOff>
    </xdr:from>
    <xdr:ext cx="469744" cy="259045"/>
    <xdr:sp macro="" textlink="">
      <xdr:nvSpPr>
        <xdr:cNvPr id="949" name="n_1mainValue【庁舎】&#10;一人当たり面積"/>
        <xdr:cNvSpPr txBox="1"/>
      </xdr:nvSpPr>
      <xdr:spPr>
        <a:xfrm>
          <a:off x="18561127" y="17823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54119</xdr:rowOff>
    </xdr:from>
    <xdr:ext cx="469744" cy="259045"/>
    <xdr:sp macro="" textlink="">
      <xdr:nvSpPr>
        <xdr:cNvPr id="950" name="n_2mainValue【庁舎】&#10;一人当たり面積"/>
        <xdr:cNvSpPr txBox="1"/>
      </xdr:nvSpPr>
      <xdr:spPr>
        <a:xfrm>
          <a:off x="17776267" y="17823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49547</xdr:rowOff>
    </xdr:from>
    <xdr:ext cx="469744" cy="259045"/>
    <xdr:sp macro="" textlink="">
      <xdr:nvSpPr>
        <xdr:cNvPr id="951" name="n_3mainValue【庁舎】&#10;一人当たり面積"/>
        <xdr:cNvSpPr txBox="1"/>
      </xdr:nvSpPr>
      <xdr:spPr>
        <a:xfrm>
          <a:off x="17001567" y="1781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952" name="n_4mainValue【庁舎】&#10;一人当たり面積"/>
        <xdr:cNvSpPr txBox="1"/>
      </xdr:nvSpPr>
      <xdr:spPr>
        <a:xfrm>
          <a:off x="16226867" y="17823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類似団体と比較し、有形固定資産減価償却率が高くなっている施設は、庁舎・市民会館であり、低くなっている施設は、一般廃棄物処理施設・保健センターである。</a:t>
          </a:r>
        </a:p>
        <a:p>
          <a:r>
            <a:rPr kumimoji="1" lang="ja-JP" altLang="en-US" sz="1300">
              <a:latin typeface="ＭＳ Ｐゴシック" panose="020B0600070205080204" pitchFamily="50" charset="-128"/>
              <a:ea typeface="ＭＳ Ｐゴシック" panose="020B0600070205080204" pitchFamily="50" charset="-128"/>
            </a:rPr>
            <a:t>　本庁舎及び市民会館は昭和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代に建設されたものであるため耐震化が必要な状況にあり、老朽化による維持管理費も膨大となっている。また、分散したほかの庁舎についても老朽化が進んでおり、複合化・集約化の検討に取り組んでいる。</a:t>
          </a:r>
        </a:p>
        <a:p>
          <a:r>
            <a:rPr kumimoji="1" lang="ja-JP" altLang="en-US" sz="1300">
              <a:latin typeface="ＭＳ Ｐゴシック" panose="020B0600070205080204" pitchFamily="50" charset="-128"/>
              <a:ea typeface="ＭＳ Ｐゴシック" panose="020B0600070205080204" pitchFamily="50" charset="-128"/>
            </a:rPr>
            <a:t>　一般廃棄物処理施設については、償却施設・設備の更新を行い、適正な機能維持に努めている。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52000_&#36001;&#21209;&#23460;&#36001;&#25919;&#35506;/1&#36001;&#25919;&#35506;&#20849;&#26377;/&#36001;&#25919;&#20998;&#26512;&#65288;&#36001;&#25919;&#29366;&#27841;&#36039;&#26009;&#38598;&#65289;/&#36001;&#25919;&#29366;&#27841;&#36039;&#26009;&#38598;&#65288;&#20840;&#22269;&#24066;&#30010;&#26449;&#36001;&#25919;&#27604;&#36611;&#20998;&#26512;&#34920;&#65289;/R6/2&#22238;&#30446;/03_&#20998;&#26512;&#27396;&#36861;&#35352;/&#12304;&#36001;&#25919;&#29366;&#27841;&#36039;&#26009;&#38598;&#12305;_012173_&#27743;&#21029;&#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16.8</v>
          </cell>
          <cell r="BX51">
            <v>1.3</v>
          </cell>
        </row>
        <row r="53">
          <cell r="BP53">
            <v>80.900000000000006</v>
          </cell>
          <cell r="BX53">
            <v>81.3</v>
          </cell>
          <cell r="CF53">
            <v>81.2</v>
          </cell>
          <cell r="CN53">
            <v>81</v>
          </cell>
          <cell r="CV53">
            <v>81.2</v>
          </cell>
        </row>
        <row r="55">
          <cell r="AN55" t="str">
            <v>類似団体内平均値</v>
          </cell>
          <cell r="BP55">
            <v>3.9</v>
          </cell>
          <cell r="BX55">
            <v>0</v>
          </cell>
          <cell r="CF55">
            <v>0</v>
          </cell>
          <cell r="CN55">
            <v>0</v>
          </cell>
          <cell r="CV55">
            <v>0</v>
          </cell>
        </row>
        <row r="57">
          <cell r="BP57">
            <v>63.1</v>
          </cell>
          <cell r="BX57">
            <v>63.2</v>
          </cell>
          <cell r="CF57">
            <v>64</v>
          </cell>
          <cell r="CN57">
            <v>65.5</v>
          </cell>
          <cell r="CV57">
            <v>66.099999999999994</v>
          </cell>
        </row>
        <row r="72">
          <cell r="BP72" t="str">
            <v>R02</v>
          </cell>
          <cell r="BX72" t="str">
            <v>R03</v>
          </cell>
          <cell r="CF72" t="str">
            <v>R04</v>
          </cell>
          <cell r="CN72" t="str">
            <v>R05</v>
          </cell>
          <cell r="CV72" t="str">
            <v>R06</v>
          </cell>
        </row>
        <row r="73">
          <cell r="AN73" t="str">
            <v>当該団体値</v>
          </cell>
          <cell r="BP73">
            <v>16.8</v>
          </cell>
          <cell r="BX73">
            <v>1.3</v>
          </cell>
        </row>
        <row r="75">
          <cell r="BP75">
            <v>6.3</v>
          </cell>
          <cell r="BX75">
            <v>5.6</v>
          </cell>
          <cell r="CF75">
            <v>5.0999999999999996</v>
          </cell>
          <cell r="CN75">
            <v>4.8</v>
          </cell>
          <cell r="CV75">
            <v>4.4000000000000004</v>
          </cell>
        </row>
        <row r="77">
          <cell r="AN77" t="str">
            <v>類似団体内平均値</v>
          </cell>
          <cell r="BP77">
            <v>3.9</v>
          </cell>
          <cell r="BX77">
            <v>0</v>
          </cell>
          <cell r="CF77">
            <v>0</v>
          </cell>
          <cell r="CN77">
            <v>0</v>
          </cell>
          <cell r="CV77">
            <v>0</v>
          </cell>
        </row>
        <row r="79">
          <cell r="BP79">
            <v>4.2</v>
          </cell>
          <cell r="BX79">
            <v>4.5</v>
          </cell>
          <cell r="CF79">
            <v>4.5999999999999996</v>
          </cell>
          <cell r="CN79">
            <v>4.7</v>
          </cell>
          <cell r="CV79">
            <v>4.7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x14ac:dyDescent="0.25">
      <c r="B2" s="170" t="s">
        <v>77</v>
      </c>
      <c r="C2" s="170"/>
      <c r="D2" s="171"/>
    </row>
    <row r="3" spans="1:119" ht="18.75" customHeight="1" thickBot="1" x14ac:dyDescent="0.25">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2">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57723900</v>
      </c>
      <c r="BO4" s="449"/>
      <c r="BP4" s="449"/>
      <c r="BQ4" s="449"/>
      <c r="BR4" s="449"/>
      <c r="BS4" s="449"/>
      <c r="BT4" s="449"/>
      <c r="BU4" s="450"/>
      <c r="BV4" s="448">
        <v>56159862</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4.9000000000000004</v>
      </c>
      <c r="CU4" s="589"/>
      <c r="CV4" s="589"/>
      <c r="CW4" s="589"/>
      <c r="CX4" s="589"/>
      <c r="CY4" s="589"/>
      <c r="CZ4" s="589"/>
      <c r="DA4" s="590"/>
      <c r="DB4" s="588">
        <v>4.9000000000000004</v>
      </c>
      <c r="DC4" s="589"/>
      <c r="DD4" s="589"/>
      <c r="DE4" s="589"/>
      <c r="DF4" s="589"/>
      <c r="DG4" s="589"/>
      <c r="DH4" s="589"/>
      <c r="DI4" s="590"/>
    </row>
    <row r="5" spans="1:119" ht="18.75" customHeight="1" x14ac:dyDescent="0.2">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56219272</v>
      </c>
      <c r="BO5" s="420"/>
      <c r="BP5" s="420"/>
      <c r="BQ5" s="420"/>
      <c r="BR5" s="420"/>
      <c r="BS5" s="420"/>
      <c r="BT5" s="420"/>
      <c r="BU5" s="421"/>
      <c r="BV5" s="419">
        <v>54737246</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91.2</v>
      </c>
      <c r="CU5" s="417"/>
      <c r="CV5" s="417"/>
      <c r="CW5" s="417"/>
      <c r="CX5" s="417"/>
      <c r="CY5" s="417"/>
      <c r="CZ5" s="417"/>
      <c r="DA5" s="418"/>
      <c r="DB5" s="416">
        <v>91.2</v>
      </c>
      <c r="DC5" s="417"/>
      <c r="DD5" s="417"/>
      <c r="DE5" s="417"/>
      <c r="DF5" s="417"/>
      <c r="DG5" s="417"/>
      <c r="DH5" s="417"/>
      <c r="DI5" s="418"/>
    </row>
    <row r="6" spans="1:119" ht="18.75" customHeight="1" x14ac:dyDescent="0.2">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1504628</v>
      </c>
      <c r="BO6" s="420"/>
      <c r="BP6" s="420"/>
      <c r="BQ6" s="420"/>
      <c r="BR6" s="420"/>
      <c r="BS6" s="420"/>
      <c r="BT6" s="420"/>
      <c r="BU6" s="421"/>
      <c r="BV6" s="419">
        <v>1422616</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91.5</v>
      </c>
      <c r="CU6" s="563"/>
      <c r="CV6" s="563"/>
      <c r="CW6" s="563"/>
      <c r="CX6" s="563"/>
      <c r="CY6" s="563"/>
      <c r="CZ6" s="563"/>
      <c r="DA6" s="564"/>
      <c r="DB6" s="562">
        <v>92</v>
      </c>
      <c r="DC6" s="563"/>
      <c r="DD6" s="563"/>
      <c r="DE6" s="563"/>
      <c r="DF6" s="563"/>
      <c r="DG6" s="563"/>
      <c r="DH6" s="563"/>
      <c r="DI6" s="564"/>
    </row>
    <row r="7" spans="1:119" ht="18.75" customHeight="1" x14ac:dyDescent="0.2">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122556</v>
      </c>
      <c r="BO7" s="420"/>
      <c r="BP7" s="420"/>
      <c r="BQ7" s="420"/>
      <c r="BR7" s="420"/>
      <c r="BS7" s="420"/>
      <c r="BT7" s="420"/>
      <c r="BU7" s="421"/>
      <c r="BV7" s="419">
        <v>74161</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28199510</v>
      </c>
      <c r="CU7" s="420"/>
      <c r="CV7" s="420"/>
      <c r="CW7" s="420"/>
      <c r="CX7" s="420"/>
      <c r="CY7" s="420"/>
      <c r="CZ7" s="420"/>
      <c r="DA7" s="421"/>
      <c r="DB7" s="419">
        <v>27551604</v>
      </c>
      <c r="DC7" s="420"/>
      <c r="DD7" s="420"/>
      <c r="DE7" s="420"/>
      <c r="DF7" s="420"/>
      <c r="DG7" s="420"/>
      <c r="DH7" s="420"/>
      <c r="DI7" s="421"/>
    </row>
    <row r="8" spans="1:119" ht="18.75" customHeight="1" thickBot="1" x14ac:dyDescent="0.25">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1382072</v>
      </c>
      <c r="BO8" s="420"/>
      <c r="BP8" s="420"/>
      <c r="BQ8" s="420"/>
      <c r="BR8" s="420"/>
      <c r="BS8" s="420"/>
      <c r="BT8" s="420"/>
      <c r="BU8" s="421"/>
      <c r="BV8" s="419">
        <v>1348455</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0.52</v>
      </c>
      <c r="CU8" s="523"/>
      <c r="CV8" s="523"/>
      <c r="CW8" s="523"/>
      <c r="CX8" s="523"/>
      <c r="CY8" s="523"/>
      <c r="CZ8" s="523"/>
      <c r="DA8" s="524"/>
      <c r="DB8" s="522">
        <v>0.52</v>
      </c>
      <c r="DC8" s="523"/>
      <c r="DD8" s="523"/>
      <c r="DE8" s="523"/>
      <c r="DF8" s="523"/>
      <c r="DG8" s="523"/>
      <c r="DH8" s="523"/>
      <c r="DI8" s="524"/>
    </row>
    <row r="9" spans="1:119" ht="18.75" customHeight="1" thickBot="1" x14ac:dyDescent="0.25">
      <c r="A9" s="169"/>
      <c r="B9" s="551" t="s">
        <v>106</v>
      </c>
      <c r="C9" s="552"/>
      <c r="D9" s="552"/>
      <c r="E9" s="552"/>
      <c r="F9" s="552"/>
      <c r="G9" s="552"/>
      <c r="H9" s="552"/>
      <c r="I9" s="552"/>
      <c r="J9" s="552"/>
      <c r="K9" s="470"/>
      <c r="L9" s="553" t="s">
        <v>107</v>
      </c>
      <c r="M9" s="554"/>
      <c r="N9" s="554"/>
      <c r="O9" s="554"/>
      <c r="P9" s="554"/>
      <c r="Q9" s="555"/>
      <c r="R9" s="556">
        <v>121056</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33617</v>
      </c>
      <c r="BO9" s="420"/>
      <c r="BP9" s="420"/>
      <c r="BQ9" s="420"/>
      <c r="BR9" s="420"/>
      <c r="BS9" s="420"/>
      <c r="BT9" s="420"/>
      <c r="BU9" s="421"/>
      <c r="BV9" s="419">
        <v>52267</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9</v>
      </c>
      <c r="CU9" s="417"/>
      <c r="CV9" s="417"/>
      <c r="CW9" s="417"/>
      <c r="CX9" s="417"/>
      <c r="CY9" s="417"/>
      <c r="CZ9" s="417"/>
      <c r="DA9" s="418"/>
      <c r="DB9" s="416">
        <v>9.6999999999999993</v>
      </c>
      <c r="DC9" s="417"/>
      <c r="DD9" s="417"/>
      <c r="DE9" s="417"/>
      <c r="DF9" s="417"/>
      <c r="DG9" s="417"/>
      <c r="DH9" s="417"/>
      <c r="DI9" s="418"/>
    </row>
    <row r="10" spans="1:119" ht="18.75" customHeight="1" thickBot="1" x14ac:dyDescent="0.25">
      <c r="A10" s="169"/>
      <c r="B10" s="551"/>
      <c r="C10" s="552"/>
      <c r="D10" s="552"/>
      <c r="E10" s="552"/>
      <c r="F10" s="552"/>
      <c r="G10" s="552"/>
      <c r="H10" s="552"/>
      <c r="I10" s="552"/>
      <c r="J10" s="552"/>
      <c r="K10" s="470"/>
      <c r="L10" s="375" t="s">
        <v>112</v>
      </c>
      <c r="M10" s="376"/>
      <c r="N10" s="376"/>
      <c r="O10" s="376"/>
      <c r="P10" s="376"/>
      <c r="Q10" s="377"/>
      <c r="R10" s="372">
        <v>120636</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90</v>
      </c>
      <c r="AV10" s="478"/>
      <c r="AW10" s="478"/>
      <c r="AX10" s="478"/>
      <c r="AY10" s="433" t="s">
        <v>114</v>
      </c>
      <c r="AZ10" s="434"/>
      <c r="BA10" s="434"/>
      <c r="BB10" s="434"/>
      <c r="BC10" s="434"/>
      <c r="BD10" s="434"/>
      <c r="BE10" s="434"/>
      <c r="BF10" s="434"/>
      <c r="BG10" s="434"/>
      <c r="BH10" s="434"/>
      <c r="BI10" s="434"/>
      <c r="BJ10" s="434"/>
      <c r="BK10" s="434"/>
      <c r="BL10" s="434"/>
      <c r="BM10" s="435"/>
      <c r="BN10" s="419">
        <v>772839</v>
      </c>
      <c r="BO10" s="420"/>
      <c r="BP10" s="420"/>
      <c r="BQ10" s="420"/>
      <c r="BR10" s="420"/>
      <c r="BS10" s="420"/>
      <c r="BT10" s="420"/>
      <c r="BU10" s="421"/>
      <c r="BV10" s="419">
        <v>428555</v>
      </c>
      <c r="BW10" s="420"/>
      <c r="BX10" s="420"/>
      <c r="BY10" s="420"/>
      <c r="BZ10" s="420"/>
      <c r="CA10" s="420"/>
      <c r="CB10" s="420"/>
      <c r="CC10" s="421"/>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51"/>
      <c r="C11" s="552"/>
      <c r="D11" s="552"/>
      <c r="E11" s="552"/>
      <c r="F11" s="552"/>
      <c r="G11" s="552"/>
      <c r="H11" s="552"/>
      <c r="I11" s="552"/>
      <c r="J11" s="552"/>
      <c r="K11" s="470"/>
      <c r="L11" s="380" t="s">
        <v>116</v>
      </c>
      <c r="M11" s="381"/>
      <c r="N11" s="381"/>
      <c r="O11" s="381"/>
      <c r="P11" s="381"/>
      <c r="Q11" s="382"/>
      <c r="R11" s="548" t="s">
        <v>117</v>
      </c>
      <c r="S11" s="549"/>
      <c r="T11" s="549"/>
      <c r="U11" s="549"/>
      <c r="V11" s="550"/>
      <c r="W11" s="560"/>
      <c r="X11" s="370"/>
      <c r="Y11" s="370"/>
      <c r="Z11" s="370"/>
      <c r="AA11" s="370"/>
      <c r="AB11" s="370"/>
      <c r="AC11" s="370"/>
      <c r="AD11" s="370"/>
      <c r="AE11" s="370"/>
      <c r="AF11" s="370"/>
      <c r="AG11" s="370"/>
      <c r="AH11" s="370"/>
      <c r="AI11" s="370"/>
      <c r="AJ11" s="370"/>
      <c r="AK11" s="370"/>
      <c r="AL11" s="561"/>
      <c r="AM11" s="476" t="s">
        <v>118</v>
      </c>
      <c r="AN11" s="376"/>
      <c r="AO11" s="376"/>
      <c r="AP11" s="376"/>
      <c r="AQ11" s="376"/>
      <c r="AR11" s="376"/>
      <c r="AS11" s="376"/>
      <c r="AT11" s="377"/>
      <c r="AU11" s="477" t="s">
        <v>90</v>
      </c>
      <c r="AV11" s="478"/>
      <c r="AW11" s="478"/>
      <c r="AX11" s="478"/>
      <c r="AY11" s="433" t="s">
        <v>119</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120</v>
      </c>
      <c r="CE11" s="379"/>
      <c r="CF11" s="379"/>
      <c r="CG11" s="379"/>
      <c r="CH11" s="379"/>
      <c r="CI11" s="379"/>
      <c r="CJ11" s="379"/>
      <c r="CK11" s="379"/>
      <c r="CL11" s="379"/>
      <c r="CM11" s="379"/>
      <c r="CN11" s="379"/>
      <c r="CO11" s="379"/>
      <c r="CP11" s="379"/>
      <c r="CQ11" s="379"/>
      <c r="CR11" s="379"/>
      <c r="CS11" s="460"/>
      <c r="CT11" s="522" t="s">
        <v>121</v>
      </c>
      <c r="CU11" s="523"/>
      <c r="CV11" s="523"/>
      <c r="CW11" s="523"/>
      <c r="CX11" s="523"/>
      <c r="CY11" s="523"/>
      <c r="CZ11" s="523"/>
      <c r="DA11" s="524"/>
      <c r="DB11" s="522" t="s">
        <v>121</v>
      </c>
      <c r="DC11" s="523"/>
      <c r="DD11" s="523"/>
      <c r="DE11" s="523"/>
      <c r="DF11" s="523"/>
      <c r="DG11" s="523"/>
      <c r="DH11" s="523"/>
      <c r="DI11" s="524"/>
    </row>
    <row r="12" spans="1:119" ht="18.75" customHeight="1" x14ac:dyDescent="0.2">
      <c r="A12" s="169"/>
      <c r="B12" s="525" t="s">
        <v>122</v>
      </c>
      <c r="C12" s="526"/>
      <c r="D12" s="526"/>
      <c r="E12" s="526"/>
      <c r="F12" s="526"/>
      <c r="G12" s="526"/>
      <c r="H12" s="526"/>
      <c r="I12" s="526"/>
      <c r="J12" s="526"/>
      <c r="K12" s="527"/>
      <c r="L12" s="534" t="s">
        <v>123</v>
      </c>
      <c r="M12" s="535"/>
      <c r="N12" s="535"/>
      <c r="O12" s="535"/>
      <c r="P12" s="535"/>
      <c r="Q12" s="536"/>
      <c r="R12" s="537">
        <v>118055</v>
      </c>
      <c r="S12" s="538"/>
      <c r="T12" s="538"/>
      <c r="U12" s="538"/>
      <c r="V12" s="539"/>
      <c r="W12" s="540" t="s">
        <v>1</v>
      </c>
      <c r="X12" s="478"/>
      <c r="Y12" s="478"/>
      <c r="Z12" s="478"/>
      <c r="AA12" s="478"/>
      <c r="AB12" s="541"/>
      <c r="AC12" s="542" t="s">
        <v>124</v>
      </c>
      <c r="AD12" s="543"/>
      <c r="AE12" s="543"/>
      <c r="AF12" s="543"/>
      <c r="AG12" s="544"/>
      <c r="AH12" s="542" t="s">
        <v>125</v>
      </c>
      <c r="AI12" s="543"/>
      <c r="AJ12" s="543"/>
      <c r="AK12" s="543"/>
      <c r="AL12" s="545"/>
      <c r="AM12" s="476" t="s">
        <v>126</v>
      </c>
      <c r="AN12" s="376"/>
      <c r="AO12" s="376"/>
      <c r="AP12" s="376"/>
      <c r="AQ12" s="376"/>
      <c r="AR12" s="376"/>
      <c r="AS12" s="376"/>
      <c r="AT12" s="377"/>
      <c r="AU12" s="477" t="s">
        <v>90</v>
      </c>
      <c r="AV12" s="478"/>
      <c r="AW12" s="478"/>
      <c r="AX12" s="478"/>
      <c r="AY12" s="433" t="s">
        <v>127</v>
      </c>
      <c r="AZ12" s="434"/>
      <c r="BA12" s="434"/>
      <c r="BB12" s="434"/>
      <c r="BC12" s="434"/>
      <c r="BD12" s="434"/>
      <c r="BE12" s="434"/>
      <c r="BF12" s="434"/>
      <c r="BG12" s="434"/>
      <c r="BH12" s="434"/>
      <c r="BI12" s="434"/>
      <c r="BJ12" s="434"/>
      <c r="BK12" s="434"/>
      <c r="BL12" s="434"/>
      <c r="BM12" s="435"/>
      <c r="BN12" s="419">
        <v>224135</v>
      </c>
      <c r="BO12" s="420"/>
      <c r="BP12" s="420"/>
      <c r="BQ12" s="420"/>
      <c r="BR12" s="420"/>
      <c r="BS12" s="420"/>
      <c r="BT12" s="420"/>
      <c r="BU12" s="421"/>
      <c r="BV12" s="419">
        <v>371910</v>
      </c>
      <c r="BW12" s="420"/>
      <c r="BX12" s="420"/>
      <c r="BY12" s="420"/>
      <c r="BZ12" s="420"/>
      <c r="CA12" s="420"/>
      <c r="CB12" s="420"/>
      <c r="CC12" s="421"/>
      <c r="CD12" s="459" t="s">
        <v>128</v>
      </c>
      <c r="CE12" s="379"/>
      <c r="CF12" s="379"/>
      <c r="CG12" s="379"/>
      <c r="CH12" s="379"/>
      <c r="CI12" s="379"/>
      <c r="CJ12" s="379"/>
      <c r="CK12" s="379"/>
      <c r="CL12" s="379"/>
      <c r="CM12" s="379"/>
      <c r="CN12" s="379"/>
      <c r="CO12" s="379"/>
      <c r="CP12" s="379"/>
      <c r="CQ12" s="379"/>
      <c r="CR12" s="379"/>
      <c r="CS12" s="460"/>
      <c r="CT12" s="522" t="s">
        <v>121</v>
      </c>
      <c r="CU12" s="523"/>
      <c r="CV12" s="523"/>
      <c r="CW12" s="523"/>
      <c r="CX12" s="523"/>
      <c r="CY12" s="523"/>
      <c r="CZ12" s="523"/>
      <c r="DA12" s="524"/>
      <c r="DB12" s="522" t="s">
        <v>121</v>
      </c>
      <c r="DC12" s="523"/>
      <c r="DD12" s="523"/>
      <c r="DE12" s="523"/>
      <c r="DF12" s="523"/>
      <c r="DG12" s="523"/>
      <c r="DH12" s="523"/>
      <c r="DI12" s="524"/>
    </row>
    <row r="13" spans="1:119" ht="18.75" customHeight="1" x14ac:dyDescent="0.2">
      <c r="A13" s="169"/>
      <c r="B13" s="528"/>
      <c r="C13" s="529"/>
      <c r="D13" s="529"/>
      <c r="E13" s="529"/>
      <c r="F13" s="529"/>
      <c r="G13" s="529"/>
      <c r="H13" s="529"/>
      <c r="I13" s="529"/>
      <c r="J13" s="529"/>
      <c r="K13" s="530"/>
      <c r="L13" s="178"/>
      <c r="M13" s="503" t="s">
        <v>129</v>
      </c>
      <c r="N13" s="504"/>
      <c r="O13" s="504"/>
      <c r="P13" s="504"/>
      <c r="Q13" s="505"/>
      <c r="R13" s="506">
        <v>116960</v>
      </c>
      <c r="S13" s="507"/>
      <c r="T13" s="507"/>
      <c r="U13" s="507"/>
      <c r="V13" s="508"/>
      <c r="W13" s="509" t="s">
        <v>130</v>
      </c>
      <c r="X13" s="405"/>
      <c r="Y13" s="405"/>
      <c r="Z13" s="405"/>
      <c r="AA13" s="405"/>
      <c r="AB13" s="406"/>
      <c r="AC13" s="372">
        <v>1480</v>
      </c>
      <c r="AD13" s="373"/>
      <c r="AE13" s="373"/>
      <c r="AF13" s="373"/>
      <c r="AG13" s="374"/>
      <c r="AH13" s="372">
        <v>1439</v>
      </c>
      <c r="AI13" s="373"/>
      <c r="AJ13" s="373"/>
      <c r="AK13" s="373"/>
      <c r="AL13" s="432"/>
      <c r="AM13" s="476" t="s">
        <v>131</v>
      </c>
      <c r="AN13" s="376"/>
      <c r="AO13" s="376"/>
      <c r="AP13" s="376"/>
      <c r="AQ13" s="376"/>
      <c r="AR13" s="376"/>
      <c r="AS13" s="376"/>
      <c r="AT13" s="377"/>
      <c r="AU13" s="477" t="s">
        <v>132</v>
      </c>
      <c r="AV13" s="478"/>
      <c r="AW13" s="478"/>
      <c r="AX13" s="478"/>
      <c r="AY13" s="433" t="s">
        <v>133</v>
      </c>
      <c r="AZ13" s="434"/>
      <c r="BA13" s="434"/>
      <c r="BB13" s="434"/>
      <c r="BC13" s="434"/>
      <c r="BD13" s="434"/>
      <c r="BE13" s="434"/>
      <c r="BF13" s="434"/>
      <c r="BG13" s="434"/>
      <c r="BH13" s="434"/>
      <c r="BI13" s="434"/>
      <c r="BJ13" s="434"/>
      <c r="BK13" s="434"/>
      <c r="BL13" s="434"/>
      <c r="BM13" s="435"/>
      <c r="BN13" s="419">
        <v>582321</v>
      </c>
      <c r="BO13" s="420"/>
      <c r="BP13" s="420"/>
      <c r="BQ13" s="420"/>
      <c r="BR13" s="420"/>
      <c r="BS13" s="420"/>
      <c r="BT13" s="420"/>
      <c r="BU13" s="421"/>
      <c r="BV13" s="419">
        <v>108912</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4.4000000000000004</v>
      </c>
      <c r="CU13" s="417"/>
      <c r="CV13" s="417"/>
      <c r="CW13" s="417"/>
      <c r="CX13" s="417"/>
      <c r="CY13" s="417"/>
      <c r="CZ13" s="417"/>
      <c r="DA13" s="418"/>
      <c r="DB13" s="416">
        <v>4.8</v>
      </c>
      <c r="DC13" s="417"/>
      <c r="DD13" s="417"/>
      <c r="DE13" s="417"/>
      <c r="DF13" s="417"/>
      <c r="DG13" s="417"/>
      <c r="DH13" s="417"/>
      <c r="DI13" s="418"/>
    </row>
    <row r="14" spans="1:119" ht="18.75" customHeight="1" thickBot="1" x14ac:dyDescent="0.25">
      <c r="A14" s="169"/>
      <c r="B14" s="528"/>
      <c r="C14" s="529"/>
      <c r="D14" s="529"/>
      <c r="E14" s="529"/>
      <c r="F14" s="529"/>
      <c r="G14" s="529"/>
      <c r="H14" s="529"/>
      <c r="I14" s="529"/>
      <c r="J14" s="529"/>
      <c r="K14" s="530"/>
      <c r="L14" s="493" t="s">
        <v>135</v>
      </c>
      <c r="M14" s="546"/>
      <c r="N14" s="546"/>
      <c r="O14" s="546"/>
      <c r="P14" s="546"/>
      <c r="Q14" s="547"/>
      <c r="R14" s="506">
        <v>118686</v>
      </c>
      <c r="S14" s="507"/>
      <c r="T14" s="507"/>
      <c r="U14" s="507"/>
      <c r="V14" s="508"/>
      <c r="W14" s="510"/>
      <c r="X14" s="408"/>
      <c r="Y14" s="408"/>
      <c r="Z14" s="408"/>
      <c r="AA14" s="408"/>
      <c r="AB14" s="409"/>
      <c r="AC14" s="499">
        <v>2.9</v>
      </c>
      <c r="AD14" s="500"/>
      <c r="AE14" s="500"/>
      <c r="AF14" s="500"/>
      <c r="AG14" s="501"/>
      <c r="AH14" s="499">
        <v>2.9</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121</v>
      </c>
      <c r="CU14" s="517"/>
      <c r="CV14" s="517"/>
      <c r="CW14" s="517"/>
      <c r="CX14" s="517"/>
      <c r="CY14" s="517"/>
      <c r="CZ14" s="517"/>
      <c r="DA14" s="518"/>
      <c r="DB14" s="516" t="s">
        <v>121</v>
      </c>
      <c r="DC14" s="517"/>
      <c r="DD14" s="517"/>
      <c r="DE14" s="517"/>
      <c r="DF14" s="517"/>
      <c r="DG14" s="517"/>
      <c r="DH14" s="517"/>
      <c r="DI14" s="518"/>
    </row>
    <row r="15" spans="1:119" ht="18.75" customHeight="1" x14ac:dyDescent="0.2">
      <c r="A15" s="169"/>
      <c r="B15" s="528"/>
      <c r="C15" s="529"/>
      <c r="D15" s="529"/>
      <c r="E15" s="529"/>
      <c r="F15" s="529"/>
      <c r="G15" s="529"/>
      <c r="H15" s="529"/>
      <c r="I15" s="529"/>
      <c r="J15" s="529"/>
      <c r="K15" s="530"/>
      <c r="L15" s="178"/>
      <c r="M15" s="503" t="s">
        <v>129</v>
      </c>
      <c r="N15" s="504"/>
      <c r="O15" s="504"/>
      <c r="P15" s="504"/>
      <c r="Q15" s="505"/>
      <c r="R15" s="506">
        <v>117736</v>
      </c>
      <c r="S15" s="507"/>
      <c r="T15" s="507"/>
      <c r="U15" s="507"/>
      <c r="V15" s="508"/>
      <c r="W15" s="509" t="s">
        <v>137</v>
      </c>
      <c r="X15" s="405"/>
      <c r="Y15" s="405"/>
      <c r="Z15" s="405"/>
      <c r="AA15" s="405"/>
      <c r="AB15" s="406"/>
      <c r="AC15" s="372">
        <v>9256</v>
      </c>
      <c r="AD15" s="373"/>
      <c r="AE15" s="373"/>
      <c r="AF15" s="373"/>
      <c r="AG15" s="374"/>
      <c r="AH15" s="372">
        <v>9540</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12712049</v>
      </c>
      <c r="BO15" s="449"/>
      <c r="BP15" s="449"/>
      <c r="BQ15" s="449"/>
      <c r="BR15" s="449"/>
      <c r="BS15" s="449"/>
      <c r="BT15" s="449"/>
      <c r="BU15" s="450"/>
      <c r="BV15" s="448">
        <v>12607337</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18</v>
      </c>
      <c r="AD16" s="500"/>
      <c r="AE16" s="500"/>
      <c r="AF16" s="500"/>
      <c r="AG16" s="501"/>
      <c r="AH16" s="499">
        <v>19</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24978536</v>
      </c>
      <c r="BO16" s="420"/>
      <c r="BP16" s="420"/>
      <c r="BQ16" s="420"/>
      <c r="BR16" s="420"/>
      <c r="BS16" s="420"/>
      <c r="BT16" s="420"/>
      <c r="BU16" s="421"/>
      <c r="BV16" s="419">
        <v>24261250</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5">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40708</v>
      </c>
      <c r="AD17" s="373"/>
      <c r="AE17" s="373"/>
      <c r="AF17" s="373"/>
      <c r="AG17" s="374"/>
      <c r="AH17" s="372">
        <v>39322</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15830275</v>
      </c>
      <c r="BO17" s="420"/>
      <c r="BP17" s="420"/>
      <c r="BQ17" s="420"/>
      <c r="BR17" s="420"/>
      <c r="BS17" s="420"/>
      <c r="BT17" s="420"/>
      <c r="BU17" s="421"/>
      <c r="BV17" s="419">
        <v>15672069</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5">
      <c r="A18" s="169"/>
      <c r="B18" s="469" t="s">
        <v>147</v>
      </c>
      <c r="C18" s="470"/>
      <c r="D18" s="470"/>
      <c r="E18" s="471"/>
      <c r="F18" s="471"/>
      <c r="G18" s="471"/>
      <c r="H18" s="471"/>
      <c r="I18" s="471"/>
      <c r="J18" s="471"/>
      <c r="K18" s="471"/>
      <c r="L18" s="472">
        <v>187.38</v>
      </c>
      <c r="M18" s="472"/>
      <c r="N18" s="472"/>
      <c r="O18" s="472"/>
      <c r="P18" s="472"/>
      <c r="Q18" s="472"/>
      <c r="R18" s="473"/>
      <c r="S18" s="473"/>
      <c r="T18" s="473"/>
      <c r="U18" s="473"/>
      <c r="V18" s="474"/>
      <c r="W18" s="490"/>
      <c r="X18" s="491"/>
      <c r="Y18" s="491"/>
      <c r="Z18" s="491"/>
      <c r="AA18" s="491"/>
      <c r="AB18" s="515"/>
      <c r="AC18" s="389">
        <v>79.099999999999994</v>
      </c>
      <c r="AD18" s="390"/>
      <c r="AE18" s="390"/>
      <c r="AF18" s="390"/>
      <c r="AG18" s="475"/>
      <c r="AH18" s="389">
        <v>78.2</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26246043</v>
      </c>
      <c r="BO18" s="420"/>
      <c r="BP18" s="420"/>
      <c r="BQ18" s="420"/>
      <c r="BR18" s="420"/>
      <c r="BS18" s="420"/>
      <c r="BT18" s="420"/>
      <c r="BU18" s="421"/>
      <c r="BV18" s="419">
        <v>25452320</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5">
      <c r="A19" s="169"/>
      <c r="B19" s="469" t="s">
        <v>149</v>
      </c>
      <c r="C19" s="470"/>
      <c r="D19" s="470"/>
      <c r="E19" s="471"/>
      <c r="F19" s="471"/>
      <c r="G19" s="471"/>
      <c r="H19" s="471"/>
      <c r="I19" s="471"/>
      <c r="J19" s="471"/>
      <c r="K19" s="471"/>
      <c r="L19" s="479">
        <v>646</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35558370</v>
      </c>
      <c r="BO19" s="420"/>
      <c r="BP19" s="420"/>
      <c r="BQ19" s="420"/>
      <c r="BR19" s="420"/>
      <c r="BS19" s="420"/>
      <c r="BT19" s="420"/>
      <c r="BU19" s="421"/>
      <c r="BV19" s="419">
        <v>35046860</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5">
      <c r="A20" s="169"/>
      <c r="B20" s="469" t="s">
        <v>151</v>
      </c>
      <c r="C20" s="470"/>
      <c r="D20" s="470"/>
      <c r="E20" s="471"/>
      <c r="F20" s="471"/>
      <c r="G20" s="471"/>
      <c r="H20" s="471"/>
      <c r="I20" s="471"/>
      <c r="J20" s="471"/>
      <c r="K20" s="471"/>
      <c r="L20" s="479">
        <v>53977</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5">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2">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35697981</v>
      </c>
      <c r="BO22" s="449"/>
      <c r="BP22" s="449"/>
      <c r="BQ22" s="449"/>
      <c r="BR22" s="449"/>
      <c r="BS22" s="449"/>
      <c r="BT22" s="449"/>
      <c r="BU22" s="450"/>
      <c r="BV22" s="448">
        <v>36041022</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2">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25419805</v>
      </c>
      <c r="BO23" s="420"/>
      <c r="BP23" s="420"/>
      <c r="BQ23" s="420"/>
      <c r="BR23" s="420"/>
      <c r="BS23" s="420"/>
      <c r="BT23" s="420"/>
      <c r="BU23" s="421"/>
      <c r="BV23" s="419">
        <v>26389417</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5">
      <c r="A24" s="169"/>
      <c r="B24" s="398"/>
      <c r="C24" s="399"/>
      <c r="D24" s="400"/>
      <c r="E24" s="375" t="s">
        <v>161</v>
      </c>
      <c r="F24" s="376"/>
      <c r="G24" s="376"/>
      <c r="H24" s="376"/>
      <c r="I24" s="376"/>
      <c r="J24" s="376"/>
      <c r="K24" s="377"/>
      <c r="L24" s="372">
        <v>1</v>
      </c>
      <c r="M24" s="373"/>
      <c r="N24" s="373"/>
      <c r="O24" s="373"/>
      <c r="P24" s="374"/>
      <c r="Q24" s="372">
        <v>8930</v>
      </c>
      <c r="R24" s="373"/>
      <c r="S24" s="373"/>
      <c r="T24" s="373"/>
      <c r="U24" s="373"/>
      <c r="V24" s="374"/>
      <c r="W24" s="462"/>
      <c r="X24" s="399"/>
      <c r="Y24" s="400"/>
      <c r="Z24" s="375" t="s">
        <v>162</v>
      </c>
      <c r="AA24" s="376"/>
      <c r="AB24" s="376"/>
      <c r="AC24" s="376"/>
      <c r="AD24" s="376"/>
      <c r="AE24" s="376"/>
      <c r="AF24" s="376"/>
      <c r="AG24" s="377"/>
      <c r="AH24" s="372">
        <v>730</v>
      </c>
      <c r="AI24" s="373"/>
      <c r="AJ24" s="373"/>
      <c r="AK24" s="373"/>
      <c r="AL24" s="374"/>
      <c r="AM24" s="372">
        <v>2276140</v>
      </c>
      <c r="AN24" s="373"/>
      <c r="AO24" s="373"/>
      <c r="AP24" s="373"/>
      <c r="AQ24" s="373"/>
      <c r="AR24" s="374"/>
      <c r="AS24" s="372">
        <v>3118</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21808065</v>
      </c>
      <c r="BO24" s="420"/>
      <c r="BP24" s="420"/>
      <c r="BQ24" s="420"/>
      <c r="BR24" s="420"/>
      <c r="BS24" s="420"/>
      <c r="BT24" s="420"/>
      <c r="BU24" s="421"/>
      <c r="BV24" s="419">
        <v>20846867</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2">
      <c r="A25" s="169"/>
      <c r="B25" s="398"/>
      <c r="C25" s="399"/>
      <c r="D25" s="400"/>
      <c r="E25" s="375" t="s">
        <v>164</v>
      </c>
      <c r="F25" s="376"/>
      <c r="G25" s="376"/>
      <c r="H25" s="376"/>
      <c r="I25" s="376"/>
      <c r="J25" s="376"/>
      <c r="K25" s="377"/>
      <c r="L25" s="372">
        <v>1</v>
      </c>
      <c r="M25" s="373"/>
      <c r="N25" s="373"/>
      <c r="O25" s="373"/>
      <c r="P25" s="374"/>
      <c r="Q25" s="372">
        <v>7220</v>
      </c>
      <c r="R25" s="373"/>
      <c r="S25" s="373"/>
      <c r="T25" s="373"/>
      <c r="U25" s="373"/>
      <c r="V25" s="374"/>
      <c r="W25" s="462"/>
      <c r="X25" s="399"/>
      <c r="Y25" s="400"/>
      <c r="Z25" s="375" t="s">
        <v>165</v>
      </c>
      <c r="AA25" s="376"/>
      <c r="AB25" s="376"/>
      <c r="AC25" s="376"/>
      <c r="AD25" s="376"/>
      <c r="AE25" s="376"/>
      <c r="AF25" s="376"/>
      <c r="AG25" s="377"/>
      <c r="AH25" s="372">
        <v>130</v>
      </c>
      <c r="AI25" s="373"/>
      <c r="AJ25" s="373"/>
      <c r="AK25" s="373"/>
      <c r="AL25" s="374"/>
      <c r="AM25" s="372">
        <v>388830</v>
      </c>
      <c r="AN25" s="373"/>
      <c r="AO25" s="373"/>
      <c r="AP25" s="373"/>
      <c r="AQ25" s="373"/>
      <c r="AR25" s="374"/>
      <c r="AS25" s="372">
        <v>2991</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16536855</v>
      </c>
      <c r="BO25" s="449"/>
      <c r="BP25" s="449"/>
      <c r="BQ25" s="449"/>
      <c r="BR25" s="449"/>
      <c r="BS25" s="449"/>
      <c r="BT25" s="449"/>
      <c r="BU25" s="450"/>
      <c r="BV25" s="448">
        <v>18044024</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2">
      <c r="A26" s="169"/>
      <c r="B26" s="398"/>
      <c r="C26" s="399"/>
      <c r="D26" s="400"/>
      <c r="E26" s="375" t="s">
        <v>167</v>
      </c>
      <c r="F26" s="376"/>
      <c r="G26" s="376"/>
      <c r="H26" s="376"/>
      <c r="I26" s="376"/>
      <c r="J26" s="376"/>
      <c r="K26" s="377"/>
      <c r="L26" s="372">
        <v>1</v>
      </c>
      <c r="M26" s="373"/>
      <c r="N26" s="373"/>
      <c r="O26" s="373"/>
      <c r="P26" s="374"/>
      <c r="Q26" s="372">
        <v>6180</v>
      </c>
      <c r="R26" s="373"/>
      <c r="S26" s="373"/>
      <c r="T26" s="373"/>
      <c r="U26" s="373"/>
      <c r="V26" s="374"/>
      <c r="W26" s="462"/>
      <c r="X26" s="399"/>
      <c r="Y26" s="400"/>
      <c r="Z26" s="375" t="s">
        <v>168</v>
      </c>
      <c r="AA26" s="430"/>
      <c r="AB26" s="430"/>
      <c r="AC26" s="430"/>
      <c r="AD26" s="430"/>
      <c r="AE26" s="430"/>
      <c r="AF26" s="430"/>
      <c r="AG26" s="431"/>
      <c r="AH26" s="372">
        <v>27</v>
      </c>
      <c r="AI26" s="373"/>
      <c r="AJ26" s="373"/>
      <c r="AK26" s="373"/>
      <c r="AL26" s="374"/>
      <c r="AM26" s="372">
        <v>91584</v>
      </c>
      <c r="AN26" s="373"/>
      <c r="AO26" s="373"/>
      <c r="AP26" s="373"/>
      <c r="AQ26" s="373"/>
      <c r="AR26" s="374"/>
      <c r="AS26" s="372">
        <v>3392</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121</v>
      </c>
      <c r="BO26" s="420"/>
      <c r="BP26" s="420"/>
      <c r="BQ26" s="420"/>
      <c r="BR26" s="420"/>
      <c r="BS26" s="420"/>
      <c r="BT26" s="420"/>
      <c r="BU26" s="421"/>
      <c r="BV26" s="419" t="s">
        <v>121</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5">
      <c r="A27" s="169"/>
      <c r="B27" s="398"/>
      <c r="C27" s="399"/>
      <c r="D27" s="400"/>
      <c r="E27" s="375" t="s">
        <v>170</v>
      </c>
      <c r="F27" s="376"/>
      <c r="G27" s="376"/>
      <c r="H27" s="376"/>
      <c r="I27" s="376"/>
      <c r="J27" s="376"/>
      <c r="K27" s="377"/>
      <c r="L27" s="372">
        <v>1</v>
      </c>
      <c r="M27" s="373"/>
      <c r="N27" s="373"/>
      <c r="O27" s="373"/>
      <c r="P27" s="374"/>
      <c r="Q27" s="372">
        <v>4560</v>
      </c>
      <c r="R27" s="373"/>
      <c r="S27" s="373"/>
      <c r="T27" s="373"/>
      <c r="U27" s="373"/>
      <c r="V27" s="374"/>
      <c r="W27" s="462"/>
      <c r="X27" s="399"/>
      <c r="Y27" s="400"/>
      <c r="Z27" s="375" t="s">
        <v>171</v>
      </c>
      <c r="AA27" s="376"/>
      <c r="AB27" s="376"/>
      <c r="AC27" s="376"/>
      <c r="AD27" s="376"/>
      <c r="AE27" s="376"/>
      <c r="AF27" s="376"/>
      <c r="AG27" s="377"/>
      <c r="AH27" s="372">
        <v>2</v>
      </c>
      <c r="AI27" s="373"/>
      <c r="AJ27" s="373"/>
      <c r="AK27" s="373"/>
      <c r="AL27" s="374"/>
      <c r="AM27" s="372" t="s">
        <v>172</v>
      </c>
      <c r="AN27" s="373"/>
      <c r="AO27" s="373"/>
      <c r="AP27" s="373"/>
      <c r="AQ27" s="373"/>
      <c r="AR27" s="374"/>
      <c r="AS27" s="372" t="s">
        <v>172</v>
      </c>
      <c r="AT27" s="373"/>
      <c r="AU27" s="373"/>
      <c r="AV27" s="373"/>
      <c r="AW27" s="373"/>
      <c r="AX27" s="432"/>
      <c r="AY27" s="456" t="s">
        <v>173</v>
      </c>
      <c r="AZ27" s="457"/>
      <c r="BA27" s="457"/>
      <c r="BB27" s="457"/>
      <c r="BC27" s="457"/>
      <c r="BD27" s="457"/>
      <c r="BE27" s="457"/>
      <c r="BF27" s="457"/>
      <c r="BG27" s="457"/>
      <c r="BH27" s="457"/>
      <c r="BI27" s="457"/>
      <c r="BJ27" s="457"/>
      <c r="BK27" s="457"/>
      <c r="BL27" s="457"/>
      <c r="BM27" s="458"/>
      <c r="BN27" s="453">
        <v>917110</v>
      </c>
      <c r="BO27" s="454"/>
      <c r="BP27" s="454"/>
      <c r="BQ27" s="454"/>
      <c r="BR27" s="454"/>
      <c r="BS27" s="454"/>
      <c r="BT27" s="454"/>
      <c r="BU27" s="455"/>
      <c r="BV27" s="453">
        <v>913303</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2">
      <c r="A28" s="169"/>
      <c r="B28" s="398"/>
      <c r="C28" s="399"/>
      <c r="D28" s="400"/>
      <c r="E28" s="375" t="s">
        <v>174</v>
      </c>
      <c r="F28" s="376"/>
      <c r="G28" s="376"/>
      <c r="H28" s="376"/>
      <c r="I28" s="376"/>
      <c r="J28" s="376"/>
      <c r="K28" s="377"/>
      <c r="L28" s="372">
        <v>1</v>
      </c>
      <c r="M28" s="373"/>
      <c r="N28" s="373"/>
      <c r="O28" s="373"/>
      <c r="P28" s="374"/>
      <c r="Q28" s="372">
        <v>4070</v>
      </c>
      <c r="R28" s="373"/>
      <c r="S28" s="373"/>
      <c r="T28" s="373"/>
      <c r="U28" s="373"/>
      <c r="V28" s="374"/>
      <c r="W28" s="462"/>
      <c r="X28" s="399"/>
      <c r="Y28" s="400"/>
      <c r="Z28" s="375" t="s">
        <v>175</v>
      </c>
      <c r="AA28" s="376"/>
      <c r="AB28" s="376"/>
      <c r="AC28" s="376"/>
      <c r="AD28" s="376"/>
      <c r="AE28" s="376"/>
      <c r="AF28" s="376"/>
      <c r="AG28" s="377"/>
      <c r="AH28" s="372" t="s">
        <v>121</v>
      </c>
      <c r="AI28" s="373"/>
      <c r="AJ28" s="373"/>
      <c r="AK28" s="373"/>
      <c r="AL28" s="374"/>
      <c r="AM28" s="372" t="s">
        <v>121</v>
      </c>
      <c r="AN28" s="373"/>
      <c r="AO28" s="373"/>
      <c r="AP28" s="373"/>
      <c r="AQ28" s="373"/>
      <c r="AR28" s="374"/>
      <c r="AS28" s="372" t="s">
        <v>121</v>
      </c>
      <c r="AT28" s="373"/>
      <c r="AU28" s="373"/>
      <c r="AV28" s="373"/>
      <c r="AW28" s="373"/>
      <c r="AX28" s="432"/>
      <c r="AY28" s="436" t="s">
        <v>176</v>
      </c>
      <c r="AZ28" s="437"/>
      <c r="BA28" s="437"/>
      <c r="BB28" s="438"/>
      <c r="BC28" s="445" t="s">
        <v>46</v>
      </c>
      <c r="BD28" s="446"/>
      <c r="BE28" s="446"/>
      <c r="BF28" s="446"/>
      <c r="BG28" s="446"/>
      <c r="BH28" s="446"/>
      <c r="BI28" s="446"/>
      <c r="BJ28" s="446"/>
      <c r="BK28" s="446"/>
      <c r="BL28" s="446"/>
      <c r="BM28" s="447"/>
      <c r="BN28" s="448">
        <v>3776074</v>
      </c>
      <c r="BO28" s="449"/>
      <c r="BP28" s="449"/>
      <c r="BQ28" s="449"/>
      <c r="BR28" s="449"/>
      <c r="BS28" s="449"/>
      <c r="BT28" s="449"/>
      <c r="BU28" s="450"/>
      <c r="BV28" s="448">
        <v>3227370</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2">
      <c r="A29" s="169"/>
      <c r="B29" s="398"/>
      <c r="C29" s="399"/>
      <c r="D29" s="400"/>
      <c r="E29" s="375" t="s">
        <v>177</v>
      </c>
      <c r="F29" s="376"/>
      <c r="G29" s="376"/>
      <c r="H29" s="376"/>
      <c r="I29" s="376"/>
      <c r="J29" s="376"/>
      <c r="K29" s="377"/>
      <c r="L29" s="372">
        <v>23</v>
      </c>
      <c r="M29" s="373"/>
      <c r="N29" s="373"/>
      <c r="O29" s="373"/>
      <c r="P29" s="374"/>
      <c r="Q29" s="372">
        <v>3780</v>
      </c>
      <c r="R29" s="373"/>
      <c r="S29" s="373"/>
      <c r="T29" s="373"/>
      <c r="U29" s="373"/>
      <c r="V29" s="374"/>
      <c r="W29" s="463"/>
      <c r="X29" s="464"/>
      <c r="Y29" s="465"/>
      <c r="Z29" s="375" t="s">
        <v>178</v>
      </c>
      <c r="AA29" s="376"/>
      <c r="AB29" s="376"/>
      <c r="AC29" s="376"/>
      <c r="AD29" s="376"/>
      <c r="AE29" s="376"/>
      <c r="AF29" s="376"/>
      <c r="AG29" s="377"/>
      <c r="AH29" s="372">
        <v>732</v>
      </c>
      <c r="AI29" s="373"/>
      <c r="AJ29" s="373"/>
      <c r="AK29" s="373"/>
      <c r="AL29" s="374"/>
      <c r="AM29" s="372">
        <v>2282666</v>
      </c>
      <c r="AN29" s="373"/>
      <c r="AO29" s="373"/>
      <c r="AP29" s="373"/>
      <c r="AQ29" s="373"/>
      <c r="AR29" s="374"/>
      <c r="AS29" s="372">
        <v>3118</v>
      </c>
      <c r="AT29" s="373"/>
      <c r="AU29" s="373"/>
      <c r="AV29" s="373"/>
      <c r="AW29" s="373"/>
      <c r="AX29" s="432"/>
      <c r="AY29" s="439"/>
      <c r="AZ29" s="440"/>
      <c r="BA29" s="440"/>
      <c r="BB29" s="441"/>
      <c r="BC29" s="433" t="s">
        <v>179</v>
      </c>
      <c r="BD29" s="434"/>
      <c r="BE29" s="434"/>
      <c r="BF29" s="434"/>
      <c r="BG29" s="434"/>
      <c r="BH29" s="434"/>
      <c r="BI29" s="434"/>
      <c r="BJ29" s="434"/>
      <c r="BK29" s="434"/>
      <c r="BL29" s="434"/>
      <c r="BM29" s="435"/>
      <c r="BN29" s="419">
        <v>1801550</v>
      </c>
      <c r="BO29" s="420"/>
      <c r="BP29" s="420"/>
      <c r="BQ29" s="420"/>
      <c r="BR29" s="420"/>
      <c r="BS29" s="420"/>
      <c r="BT29" s="420"/>
      <c r="BU29" s="421"/>
      <c r="BV29" s="419">
        <v>1847552</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5">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180</v>
      </c>
      <c r="X30" s="387"/>
      <c r="Y30" s="387"/>
      <c r="Z30" s="387"/>
      <c r="AA30" s="387"/>
      <c r="AB30" s="387"/>
      <c r="AC30" s="387"/>
      <c r="AD30" s="387"/>
      <c r="AE30" s="387"/>
      <c r="AF30" s="387"/>
      <c r="AG30" s="388"/>
      <c r="AH30" s="389">
        <v>97.9</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3652819</v>
      </c>
      <c r="BO30" s="454"/>
      <c r="BP30" s="454"/>
      <c r="BQ30" s="454"/>
      <c r="BR30" s="454"/>
      <c r="BS30" s="454"/>
      <c r="BT30" s="454"/>
      <c r="BU30" s="455"/>
      <c r="BV30" s="453">
        <v>3210321</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378" t="s">
        <v>181</v>
      </c>
      <c r="D32" s="378"/>
      <c r="E32" s="378"/>
      <c r="F32" s="378"/>
      <c r="G32" s="378"/>
      <c r="H32" s="378"/>
      <c r="I32" s="378"/>
      <c r="J32" s="378"/>
      <c r="K32" s="378"/>
      <c r="L32" s="378"/>
      <c r="M32" s="378"/>
      <c r="N32" s="378"/>
      <c r="O32" s="378"/>
      <c r="P32" s="378"/>
      <c r="Q32" s="378"/>
      <c r="R32" s="378"/>
      <c r="S32" s="378"/>
      <c r="U32" s="379" t="s">
        <v>182</v>
      </c>
      <c r="V32" s="379"/>
      <c r="W32" s="379"/>
      <c r="X32" s="379"/>
      <c r="Y32" s="379"/>
      <c r="Z32" s="379"/>
      <c r="AA32" s="379"/>
      <c r="AB32" s="379"/>
      <c r="AC32" s="379"/>
      <c r="AD32" s="379"/>
      <c r="AE32" s="379"/>
      <c r="AF32" s="379"/>
      <c r="AG32" s="379"/>
      <c r="AH32" s="379"/>
      <c r="AI32" s="379"/>
      <c r="AJ32" s="379"/>
      <c r="AK32" s="379"/>
      <c r="AM32" s="379" t="s">
        <v>183</v>
      </c>
      <c r="AN32" s="379"/>
      <c r="AO32" s="379"/>
      <c r="AP32" s="379"/>
      <c r="AQ32" s="379"/>
      <c r="AR32" s="379"/>
      <c r="AS32" s="379"/>
      <c r="AT32" s="379"/>
      <c r="AU32" s="379"/>
      <c r="AV32" s="379"/>
      <c r="AW32" s="379"/>
      <c r="AX32" s="379"/>
      <c r="AY32" s="379"/>
      <c r="AZ32" s="379"/>
      <c r="BA32" s="379"/>
      <c r="BB32" s="379"/>
      <c r="BC32" s="379"/>
      <c r="BE32" s="379" t="s">
        <v>184</v>
      </c>
      <c r="BF32" s="379"/>
      <c r="BG32" s="379"/>
      <c r="BH32" s="379"/>
      <c r="BI32" s="379"/>
      <c r="BJ32" s="379"/>
      <c r="BK32" s="379"/>
      <c r="BL32" s="379"/>
      <c r="BM32" s="379"/>
      <c r="BN32" s="379"/>
      <c r="BO32" s="379"/>
      <c r="BP32" s="379"/>
      <c r="BQ32" s="379"/>
      <c r="BR32" s="379"/>
      <c r="BS32" s="379"/>
      <c r="BT32" s="379"/>
      <c r="BU32" s="379"/>
      <c r="BW32" s="379" t="s">
        <v>185</v>
      </c>
      <c r="BX32" s="379"/>
      <c r="BY32" s="379"/>
      <c r="BZ32" s="379"/>
      <c r="CA32" s="379"/>
      <c r="CB32" s="379"/>
      <c r="CC32" s="379"/>
      <c r="CD32" s="379"/>
      <c r="CE32" s="379"/>
      <c r="CF32" s="379"/>
      <c r="CG32" s="379"/>
      <c r="CH32" s="379"/>
      <c r="CI32" s="379"/>
      <c r="CJ32" s="379"/>
      <c r="CK32" s="379"/>
      <c r="CL32" s="379"/>
      <c r="CM32" s="379"/>
      <c r="CO32" s="379" t="s">
        <v>186</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2">
      <c r="A33" s="169"/>
      <c r="B33" s="193"/>
      <c r="C33" s="371" t="s">
        <v>187</v>
      </c>
      <c r="D33" s="371"/>
      <c r="E33" s="370" t="s">
        <v>188</v>
      </c>
      <c r="F33" s="370"/>
      <c r="G33" s="370"/>
      <c r="H33" s="370"/>
      <c r="I33" s="370"/>
      <c r="J33" s="370"/>
      <c r="K33" s="370"/>
      <c r="L33" s="370"/>
      <c r="M33" s="370"/>
      <c r="N33" s="370"/>
      <c r="O33" s="370"/>
      <c r="P33" s="370"/>
      <c r="Q33" s="370"/>
      <c r="R33" s="370"/>
      <c r="S33" s="370"/>
      <c r="T33" s="194"/>
      <c r="U33" s="371" t="s">
        <v>187</v>
      </c>
      <c r="V33" s="371"/>
      <c r="W33" s="370" t="s">
        <v>188</v>
      </c>
      <c r="X33" s="370"/>
      <c r="Y33" s="370"/>
      <c r="Z33" s="370"/>
      <c r="AA33" s="370"/>
      <c r="AB33" s="370"/>
      <c r="AC33" s="370"/>
      <c r="AD33" s="370"/>
      <c r="AE33" s="370"/>
      <c r="AF33" s="370"/>
      <c r="AG33" s="370"/>
      <c r="AH33" s="370"/>
      <c r="AI33" s="370"/>
      <c r="AJ33" s="370"/>
      <c r="AK33" s="370"/>
      <c r="AL33" s="194"/>
      <c r="AM33" s="371" t="s">
        <v>187</v>
      </c>
      <c r="AN33" s="371"/>
      <c r="AO33" s="370" t="s">
        <v>188</v>
      </c>
      <c r="AP33" s="370"/>
      <c r="AQ33" s="370"/>
      <c r="AR33" s="370"/>
      <c r="AS33" s="370"/>
      <c r="AT33" s="370"/>
      <c r="AU33" s="370"/>
      <c r="AV33" s="370"/>
      <c r="AW33" s="370"/>
      <c r="AX33" s="370"/>
      <c r="AY33" s="370"/>
      <c r="AZ33" s="370"/>
      <c r="BA33" s="370"/>
      <c r="BB33" s="370"/>
      <c r="BC33" s="370"/>
      <c r="BD33" s="195"/>
      <c r="BE33" s="370" t="s">
        <v>189</v>
      </c>
      <c r="BF33" s="370"/>
      <c r="BG33" s="370" t="s">
        <v>190</v>
      </c>
      <c r="BH33" s="370"/>
      <c r="BI33" s="370"/>
      <c r="BJ33" s="370"/>
      <c r="BK33" s="370"/>
      <c r="BL33" s="370"/>
      <c r="BM33" s="370"/>
      <c r="BN33" s="370"/>
      <c r="BO33" s="370"/>
      <c r="BP33" s="370"/>
      <c r="BQ33" s="370"/>
      <c r="BR33" s="370"/>
      <c r="BS33" s="370"/>
      <c r="BT33" s="370"/>
      <c r="BU33" s="370"/>
      <c r="BV33" s="195"/>
      <c r="BW33" s="371" t="s">
        <v>189</v>
      </c>
      <c r="BX33" s="371"/>
      <c r="BY33" s="370" t="s">
        <v>191</v>
      </c>
      <c r="BZ33" s="370"/>
      <c r="CA33" s="370"/>
      <c r="CB33" s="370"/>
      <c r="CC33" s="370"/>
      <c r="CD33" s="370"/>
      <c r="CE33" s="370"/>
      <c r="CF33" s="370"/>
      <c r="CG33" s="370"/>
      <c r="CH33" s="370"/>
      <c r="CI33" s="370"/>
      <c r="CJ33" s="370"/>
      <c r="CK33" s="370"/>
      <c r="CL33" s="370"/>
      <c r="CM33" s="370"/>
      <c r="CN33" s="194"/>
      <c r="CO33" s="371" t="s">
        <v>187</v>
      </c>
      <c r="CP33" s="371"/>
      <c r="CQ33" s="370" t="s">
        <v>192</v>
      </c>
      <c r="CR33" s="370"/>
      <c r="CS33" s="370"/>
      <c r="CT33" s="370"/>
      <c r="CU33" s="370"/>
      <c r="CV33" s="370"/>
      <c r="CW33" s="370"/>
      <c r="CX33" s="370"/>
      <c r="CY33" s="370"/>
      <c r="CZ33" s="370"/>
      <c r="DA33" s="370"/>
      <c r="DB33" s="370"/>
      <c r="DC33" s="370"/>
      <c r="DD33" s="370"/>
      <c r="DE33" s="370"/>
      <c r="DF33" s="194"/>
      <c r="DG33" s="369" t="s">
        <v>193</v>
      </c>
      <c r="DH33" s="369"/>
      <c r="DI33" s="196"/>
    </row>
    <row r="34" spans="1:113" ht="32.25" customHeight="1" x14ac:dyDescent="0.2">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3</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6</v>
      </c>
      <c r="AN34" s="367"/>
      <c r="AO34" s="368" t="str">
        <f>IF('各会計、関係団体の財政状況及び健全化判断比率'!B31="","",'各会計、関係団体の財政状況及び健全化判断比率'!B31)</f>
        <v>病院事業会計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9</v>
      </c>
      <c r="BX34" s="367"/>
      <c r="BY34" s="368" t="str">
        <f>IF('各会計、関係団体の財政状況及び健全化判断比率'!B68="","",'各会計、関係団体の財政状況及び健全化判断比率'!B68)</f>
        <v>石狩教育研修センター組合一般会計</v>
      </c>
      <c r="BZ34" s="368"/>
      <c r="CA34" s="368"/>
      <c r="CB34" s="368"/>
      <c r="CC34" s="368"/>
      <c r="CD34" s="368"/>
      <c r="CE34" s="368"/>
      <c r="CF34" s="368"/>
      <c r="CG34" s="368"/>
      <c r="CH34" s="368"/>
      <c r="CI34" s="368"/>
      <c r="CJ34" s="368"/>
      <c r="CK34" s="368"/>
      <c r="CL34" s="368"/>
      <c r="CM34" s="368"/>
      <c r="CN34" s="169"/>
      <c r="CO34" s="367">
        <f>IF(CQ34="","",MAX(C34:D43,U34:V43,AM34:AN43,BE34:BF43,BW34:BX43)+1)</f>
        <v>10</v>
      </c>
      <c r="CP34" s="367"/>
      <c r="CQ34" s="368" t="str">
        <f>IF('各会計、関係団体の財政状況及び健全化判断比率'!BS7="","",'各会計、関係団体の財政状況及び健全化判断比率'!BS7)</f>
        <v>江別振興公社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2">
      <c r="A35" s="169"/>
      <c r="B35" s="193"/>
      <c r="C35" s="367">
        <f>IF(E35="","",C34+1)</f>
        <v>2</v>
      </c>
      <c r="D35" s="367"/>
      <c r="E35" s="368" t="str">
        <f>IF('各会計、関係団体の財政状況及び健全化判断比率'!B8="","",'各会計、関係団体の財政状況及び健全化判断比率'!B8)</f>
        <v>基本財産基金運用特別会計</v>
      </c>
      <c r="F35" s="368"/>
      <c r="G35" s="368"/>
      <c r="H35" s="368"/>
      <c r="I35" s="368"/>
      <c r="J35" s="368"/>
      <c r="K35" s="368"/>
      <c r="L35" s="368"/>
      <c r="M35" s="368"/>
      <c r="N35" s="368"/>
      <c r="O35" s="368"/>
      <c r="P35" s="368"/>
      <c r="Q35" s="368"/>
      <c r="R35" s="368"/>
      <c r="S35" s="368"/>
      <c r="T35" s="169"/>
      <c r="U35" s="367">
        <f>IF(W35="","",U34+1)</f>
        <v>4</v>
      </c>
      <c r="V35" s="367"/>
      <c r="W35" s="368" t="str">
        <f>IF('各会計、関係団体の財政状況及び健全化判断比率'!B29="","",'各会計、関係団体の財政状況及び健全化判断比率'!B29)</f>
        <v>介護保険特別会計</v>
      </c>
      <c r="X35" s="368"/>
      <c r="Y35" s="368"/>
      <c r="Z35" s="368"/>
      <c r="AA35" s="368"/>
      <c r="AB35" s="368"/>
      <c r="AC35" s="368"/>
      <c r="AD35" s="368"/>
      <c r="AE35" s="368"/>
      <c r="AF35" s="368"/>
      <c r="AG35" s="368"/>
      <c r="AH35" s="368"/>
      <c r="AI35" s="368"/>
      <c r="AJ35" s="368"/>
      <c r="AK35" s="368"/>
      <c r="AL35" s="169"/>
      <c r="AM35" s="367">
        <f t="shared" ref="AM35:AM43" si="0">IF(AO35="","",AM34+1)</f>
        <v>7</v>
      </c>
      <c r="AN35" s="367"/>
      <c r="AO35" s="368" t="str">
        <f>IF('各会計、関係団体の財政状況及び健全化判断比率'!B32="","",'各会計、関係団体の財政状況及び健全化判断比率'!B32)</f>
        <v>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t="str">
        <f t="shared" ref="BW35:BW43" si="2">IF(BY35="","",BW34+1)</f>
        <v/>
      </c>
      <c r="BX35" s="367"/>
      <c r="BY35" s="368" t="str">
        <f>IF('各会計、関係団体の財政状況及び健全化判断比率'!B69="","",'各会計、関係団体の財政状況及び健全化判断比率'!B69)</f>
        <v/>
      </c>
      <c r="BZ35" s="368"/>
      <c r="CA35" s="368"/>
      <c r="CB35" s="368"/>
      <c r="CC35" s="368"/>
      <c r="CD35" s="368"/>
      <c r="CE35" s="368"/>
      <c r="CF35" s="368"/>
      <c r="CG35" s="368"/>
      <c r="CH35" s="368"/>
      <c r="CI35" s="368"/>
      <c r="CJ35" s="368"/>
      <c r="CK35" s="368"/>
      <c r="CL35" s="368"/>
      <c r="CM35" s="368"/>
      <c r="CN35" s="169"/>
      <c r="CO35" s="367">
        <f t="shared" ref="CO35:CO43" si="3">IF(CQ35="","",CO34+1)</f>
        <v>11</v>
      </c>
      <c r="CP35" s="367"/>
      <c r="CQ35" s="368" t="str">
        <f>IF('各会計、関係団体の財政状況及び健全化判断比率'!BS8="","",'各会計、関係団体の財政状況及び健全化判断比率'!BS8)</f>
        <v>江別市スポーツ振興財団</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2">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5</v>
      </c>
      <c r="V36" s="367"/>
      <c r="W36" s="368" t="str">
        <f>IF('各会計、関係団体の財政状況及び健全化判断比率'!B30="","",'各会計、関係団体の財政状況及び健全化判断比率'!B30)</f>
        <v>後期高齢者医療特別会計</v>
      </c>
      <c r="X36" s="368"/>
      <c r="Y36" s="368"/>
      <c r="Z36" s="368"/>
      <c r="AA36" s="368"/>
      <c r="AB36" s="368"/>
      <c r="AC36" s="368"/>
      <c r="AD36" s="368"/>
      <c r="AE36" s="368"/>
      <c r="AF36" s="368"/>
      <c r="AG36" s="368"/>
      <c r="AH36" s="368"/>
      <c r="AI36" s="368"/>
      <c r="AJ36" s="368"/>
      <c r="AK36" s="368"/>
      <c r="AL36" s="169"/>
      <c r="AM36" s="367">
        <f t="shared" si="0"/>
        <v>8</v>
      </c>
      <c r="AN36" s="367"/>
      <c r="AO36" s="368" t="str">
        <f>IF('各会計、関係団体の財政状況及び健全化判断比率'!B33="","",'各会計、関係団体の財政状況及び健全化判断比率'!B33)</f>
        <v>下水道事業会計</v>
      </c>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t="str">
        <f t="shared" si="2"/>
        <v/>
      </c>
      <c r="BX36" s="367"/>
      <c r="BY36" s="368" t="str">
        <f>IF('各会計、関係団体の財政状況及び健全化判断比率'!B70="","",'各会計、関係団体の財政状況及び健全化判断比率'!B70)</f>
        <v/>
      </c>
      <c r="BZ36" s="368"/>
      <c r="CA36" s="368"/>
      <c r="CB36" s="368"/>
      <c r="CC36" s="368"/>
      <c r="CD36" s="368"/>
      <c r="CE36" s="368"/>
      <c r="CF36" s="368"/>
      <c r="CG36" s="368"/>
      <c r="CH36" s="368"/>
      <c r="CI36" s="368"/>
      <c r="CJ36" s="368"/>
      <c r="CK36" s="368"/>
      <c r="CL36" s="368"/>
      <c r="CM36" s="368"/>
      <c r="CN36" s="169"/>
      <c r="CO36" s="367">
        <f t="shared" si="3"/>
        <v>12</v>
      </c>
      <c r="CP36" s="367"/>
      <c r="CQ36" s="368" t="str">
        <f>IF('各会計、関係団体の財政状況及び健全化判断比率'!BS9="","",'各会計、関係団体の財政状況及び健全化判断比率'!BS9)</f>
        <v>フラワーテクニカえべつ</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2">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t="str">
        <f t="shared" si="2"/>
        <v/>
      </c>
      <c r="BX37" s="367"/>
      <c r="BY37" s="368" t="str">
        <f>IF('各会計、関係団体の財政状況及び健全化判断比率'!B71="","",'各会計、関係団体の財政状況及び健全化判断比率'!B71)</f>
        <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2">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t="str">
        <f t="shared" si="2"/>
        <v/>
      </c>
      <c r="BX38" s="367"/>
      <c r="BY38" s="368" t="str">
        <f>IF('各会計、関係団体の財政状況及び健全化判断比率'!B72="","",'各会計、関係団体の財政状況及び健全化判断比率'!B72)</f>
        <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2">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t="str">
        <f t="shared" si="2"/>
        <v/>
      </c>
      <c r="BX39" s="367"/>
      <c r="BY39" s="368" t="str">
        <f>IF('各会計、関係団体の財政状況及び健全化判断比率'!B73="","",'各会計、関係団体の財政状況及び健全化判断比率'!B73)</f>
        <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2">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t="str">
        <f t="shared" si="2"/>
        <v/>
      </c>
      <c r="BX40" s="367"/>
      <c r="BY40" s="368" t="str">
        <f>IF('各会計、関係団体の財政状況及び健全化判断比率'!B74="","",'各会計、関係団体の財政状況及び健全化判断比率'!B74)</f>
        <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2">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2">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2">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194</v>
      </c>
      <c r="E46" s="364" t="s">
        <v>195</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2">
      <c r="E47" s="364" t="s">
        <v>196</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2">
      <c r="E48" s="364" t="s">
        <v>197</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2">
      <c r="E49" s="366" t="s">
        <v>198</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2">
      <c r="E50" s="364" t="s">
        <v>199</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2">
      <c r="E51" s="364" t="s">
        <v>200</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2">
      <c r="E52" s="364" t="s">
        <v>201</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2">
      <c r="E53" s="364" t="s">
        <v>202</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2"/>
    <row r="55" spans="5:113" x14ac:dyDescent="0.2"/>
    <row r="56" spans="5:113" x14ac:dyDescent="0.2"/>
  </sheetData>
  <sheetProtection algorithmName="SHA-512" hashValue="oGWEy4PKMY5NejfJ8QQWH+rq8qNMJ3W2P9r/fmZmDagHHdawr4AWXpUtEAEdVGIjyJiSS5GqRXBedsrK//pMZg==" saltValue="oxMcXJoqfjbUPTQ3Vipze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203</v>
      </c>
      <c r="DI1" s="718"/>
      <c r="DJ1" s="718"/>
      <c r="DK1" s="718"/>
      <c r="DL1" s="718"/>
      <c r="DM1" s="718"/>
      <c r="DN1" s="719"/>
      <c r="DO1" s="202"/>
      <c r="DP1" s="717" t="s">
        <v>204</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2">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73" t="s">
        <v>206</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207</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208</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2">
      <c r="B4" s="673" t="s">
        <v>1</v>
      </c>
      <c r="C4" s="674"/>
      <c r="D4" s="674"/>
      <c r="E4" s="674"/>
      <c r="F4" s="674"/>
      <c r="G4" s="674"/>
      <c r="H4" s="674"/>
      <c r="I4" s="674"/>
      <c r="J4" s="674"/>
      <c r="K4" s="674"/>
      <c r="L4" s="674"/>
      <c r="M4" s="674"/>
      <c r="N4" s="674"/>
      <c r="O4" s="674"/>
      <c r="P4" s="674"/>
      <c r="Q4" s="675"/>
      <c r="R4" s="673" t="s">
        <v>209</v>
      </c>
      <c r="S4" s="674"/>
      <c r="T4" s="674"/>
      <c r="U4" s="674"/>
      <c r="V4" s="674"/>
      <c r="W4" s="674"/>
      <c r="X4" s="674"/>
      <c r="Y4" s="675"/>
      <c r="Z4" s="673" t="s">
        <v>210</v>
      </c>
      <c r="AA4" s="674"/>
      <c r="AB4" s="674"/>
      <c r="AC4" s="675"/>
      <c r="AD4" s="673" t="s">
        <v>211</v>
      </c>
      <c r="AE4" s="674"/>
      <c r="AF4" s="674"/>
      <c r="AG4" s="674"/>
      <c r="AH4" s="674"/>
      <c r="AI4" s="674"/>
      <c r="AJ4" s="674"/>
      <c r="AK4" s="675"/>
      <c r="AL4" s="673" t="s">
        <v>210</v>
      </c>
      <c r="AM4" s="674"/>
      <c r="AN4" s="674"/>
      <c r="AO4" s="675"/>
      <c r="AP4" s="720" t="s">
        <v>212</v>
      </c>
      <c r="AQ4" s="720"/>
      <c r="AR4" s="720"/>
      <c r="AS4" s="720"/>
      <c r="AT4" s="720"/>
      <c r="AU4" s="720"/>
      <c r="AV4" s="720"/>
      <c r="AW4" s="720"/>
      <c r="AX4" s="720"/>
      <c r="AY4" s="720"/>
      <c r="AZ4" s="720"/>
      <c r="BA4" s="720"/>
      <c r="BB4" s="720"/>
      <c r="BC4" s="720"/>
      <c r="BD4" s="720"/>
      <c r="BE4" s="720"/>
      <c r="BF4" s="720"/>
      <c r="BG4" s="720" t="s">
        <v>213</v>
      </c>
      <c r="BH4" s="720"/>
      <c r="BI4" s="720"/>
      <c r="BJ4" s="720"/>
      <c r="BK4" s="720"/>
      <c r="BL4" s="720"/>
      <c r="BM4" s="720"/>
      <c r="BN4" s="720"/>
      <c r="BO4" s="720" t="s">
        <v>210</v>
      </c>
      <c r="BP4" s="720"/>
      <c r="BQ4" s="720"/>
      <c r="BR4" s="720"/>
      <c r="BS4" s="720" t="s">
        <v>214</v>
      </c>
      <c r="BT4" s="720"/>
      <c r="BU4" s="720"/>
      <c r="BV4" s="720"/>
      <c r="BW4" s="720"/>
      <c r="BX4" s="720"/>
      <c r="BY4" s="720"/>
      <c r="BZ4" s="720"/>
      <c r="CA4" s="720"/>
      <c r="CB4" s="720"/>
      <c r="CD4" s="673" t="s">
        <v>215</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2">
      <c r="B5" s="679" t="s">
        <v>216</v>
      </c>
      <c r="C5" s="680"/>
      <c r="D5" s="680"/>
      <c r="E5" s="680"/>
      <c r="F5" s="680"/>
      <c r="G5" s="680"/>
      <c r="H5" s="680"/>
      <c r="I5" s="680"/>
      <c r="J5" s="680"/>
      <c r="K5" s="680"/>
      <c r="L5" s="680"/>
      <c r="M5" s="680"/>
      <c r="N5" s="680"/>
      <c r="O5" s="680"/>
      <c r="P5" s="680"/>
      <c r="Q5" s="681"/>
      <c r="R5" s="676">
        <v>12852192</v>
      </c>
      <c r="S5" s="677"/>
      <c r="T5" s="677"/>
      <c r="U5" s="677"/>
      <c r="V5" s="677"/>
      <c r="W5" s="677"/>
      <c r="X5" s="677"/>
      <c r="Y5" s="702"/>
      <c r="Z5" s="715">
        <v>22.3</v>
      </c>
      <c r="AA5" s="715"/>
      <c r="AB5" s="715"/>
      <c r="AC5" s="715"/>
      <c r="AD5" s="716">
        <v>11833772</v>
      </c>
      <c r="AE5" s="716"/>
      <c r="AF5" s="716"/>
      <c r="AG5" s="716"/>
      <c r="AH5" s="716"/>
      <c r="AI5" s="716"/>
      <c r="AJ5" s="716"/>
      <c r="AK5" s="716"/>
      <c r="AL5" s="703">
        <v>41.2</v>
      </c>
      <c r="AM5" s="685"/>
      <c r="AN5" s="685"/>
      <c r="AO5" s="704"/>
      <c r="AP5" s="679" t="s">
        <v>217</v>
      </c>
      <c r="AQ5" s="680"/>
      <c r="AR5" s="680"/>
      <c r="AS5" s="680"/>
      <c r="AT5" s="680"/>
      <c r="AU5" s="680"/>
      <c r="AV5" s="680"/>
      <c r="AW5" s="680"/>
      <c r="AX5" s="680"/>
      <c r="AY5" s="680"/>
      <c r="AZ5" s="680"/>
      <c r="BA5" s="680"/>
      <c r="BB5" s="680"/>
      <c r="BC5" s="680"/>
      <c r="BD5" s="680"/>
      <c r="BE5" s="680"/>
      <c r="BF5" s="681"/>
      <c r="BG5" s="621">
        <v>11833772</v>
      </c>
      <c r="BH5" s="622"/>
      <c r="BI5" s="622"/>
      <c r="BJ5" s="622"/>
      <c r="BK5" s="622"/>
      <c r="BL5" s="622"/>
      <c r="BM5" s="622"/>
      <c r="BN5" s="623"/>
      <c r="BO5" s="659">
        <v>92.1</v>
      </c>
      <c r="BP5" s="659"/>
      <c r="BQ5" s="659"/>
      <c r="BR5" s="659"/>
      <c r="BS5" s="660">
        <v>172610</v>
      </c>
      <c r="BT5" s="660"/>
      <c r="BU5" s="660"/>
      <c r="BV5" s="660"/>
      <c r="BW5" s="660"/>
      <c r="BX5" s="660"/>
      <c r="BY5" s="660"/>
      <c r="BZ5" s="660"/>
      <c r="CA5" s="660"/>
      <c r="CB5" s="700"/>
      <c r="CD5" s="673" t="s">
        <v>212</v>
      </c>
      <c r="CE5" s="674"/>
      <c r="CF5" s="674"/>
      <c r="CG5" s="674"/>
      <c r="CH5" s="674"/>
      <c r="CI5" s="674"/>
      <c r="CJ5" s="674"/>
      <c r="CK5" s="674"/>
      <c r="CL5" s="674"/>
      <c r="CM5" s="674"/>
      <c r="CN5" s="674"/>
      <c r="CO5" s="674"/>
      <c r="CP5" s="674"/>
      <c r="CQ5" s="675"/>
      <c r="CR5" s="673" t="s">
        <v>218</v>
      </c>
      <c r="CS5" s="674"/>
      <c r="CT5" s="674"/>
      <c r="CU5" s="674"/>
      <c r="CV5" s="674"/>
      <c r="CW5" s="674"/>
      <c r="CX5" s="674"/>
      <c r="CY5" s="675"/>
      <c r="CZ5" s="673" t="s">
        <v>210</v>
      </c>
      <c r="DA5" s="674"/>
      <c r="DB5" s="674"/>
      <c r="DC5" s="675"/>
      <c r="DD5" s="673" t="s">
        <v>219</v>
      </c>
      <c r="DE5" s="674"/>
      <c r="DF5" s="674"/>
      <c r="DG5" s="674"/>
      <c r="DH5" s="674"/>
      <c r="DI5" s="674"/>
      <c r="DJ5" s="674"/>
      <c r="DK5" s="674"/>
      <c r="DL5" s="674"/>
      <c r="DM5" s="674"/>
      <c r="DN5" s="674"/>
      <c r="DO5" s="674"/>
      <c r="DP5" s="675"/>
      <c r="DQ5" s="673" t="s">
        <v>220</v>
      </c>
      <c r="DR5" s="674"/>
      <c r="DS5" s="674"/>
      <c r="DT5" s="674"/>
      <c r="DU5" s="674"/>
      <c r="DV5" s="674"/>
      <c r="DW5" s="674"/>
      <c r="DX5" s="674"/>
      <c r="DY5" s="674"/>
      <c r="DZ5" s="674"/>
      <c r="EA5" s="674"/>
      <c r="EB5" s="674"/>
      <c r="EC5" s="675"/>
    </row>
    <row r="6" spans="2:143" ht="11.25" customHeight="1" x14ac:dyDescent="0.2">
      <c r="B6" s="618" t="s">
        <v>221</v>
      </c>
      <c r="C6" s="619"/>
      <c r="D6" s="619"/>
      <c r="E6" s="619"/>
      <c r="F6" s="619"/>
      <c r="G6" s="619"/>
      <c r="H6" s="619"/>
      <c r="I6" s="619"/>
      <c r="J6" s="619"/>
      <c r="K6" s="619"/>
      <c r="L6" s="619"/>
      <c r="M6" s="619"/>
      <c r="N6" s="619"/>
      <c r="O6" s="619"/>
      <c r="P6" s="619"/>
      <c r="Q6" s="620"/>
      <c r="R6" s="621">
        <v>397453</v>
      </c>
      <c r="S6" s="622"/>
      <c r="T6" s="622"/>
      <c r="U6" s="622"/>
      <c r="V6" s="622"/>
      <c r="W6" s="622"/>
      <c r="X6" s="622"/>
      <c r="Y6" s="623"/>
      <c r="Z6" s="659">
        <v>0.7</v>
      </c>
      <c r="AA6" s="659"/>
      <c r="AB6" s="659"/>
      <c r="AC6" s="659"/>
      <c r="AD6" s="660">
        <v>397453</v>
      </c>
      <c r="AE6" s="660"/>
      <c r="AF6" s="660"/>
      <c r="AG6" s="660"/>
      <c r="AH6" s="660"/>
      <c r="AI6" s="660"/>
      <c r="AJ6" s="660"/>
      <c r="AK6" s="660"/>
      <c r="AL6" s="624">
        <v>1.4</v>
      </c>
      <c r="AM6" s="625"/>
      <c r="AN6" s="625"/>
      <c r="AO6" s="661"/>
      <c r="AP6" s="618" t="s">
        <v>222</v>
      </c>
      <c r="AQ6" s="619"/>
      <c r="AR6" s="619"/>
      <c r="AS6" s="619"/>
      <c r="AT6" s="619"/>
      <c r="AU6" s="619"/>
      <c r="AV6" s="619"/>
      <c r="AW6" s="619"/>
      <c r="AX6" s="619"/>
      <c r="AY6" s="619"/>
      <c r="AZ6" s="619"/>
      <c r="BA6" s="619"/>
      <c r="BB6" s="619"/>
      <c r="BC6" s="619"/>
      <c r="BD6" s="619"/>
      <c r="BE6" s="619"/>
      <c r="BF6" s="620"/>
      <c r="BG6" s="621">
        <v>11833772</v>
      </c>
      <c r="BH6" s="622"/>
      <c r="BI6" s="622"/>
      <c r="BJ6" s="622"/>
      <c r="BK6" s="622"/>
      <c r="BL6" s="622"/>
      <c r="BM6" s="622"/>
      <c r="BN6" s="623"/>
      <c r="BO6" s="659">
        <v>92.1</v>
      </c>
      <c r="BP6" s="659"/>
      <c r="BQ6" s="659"/>
      <c r="BR6" s="659"/>
      <c r="BS6" s="660">
        <v>172610</v>
      </c>
      <c r="BT6" s="660"/>
      <c r="BU6" s="660"/>
      <c r="BV6" s="660"/>
      <c r="BW6" s="660"/>
      <c r="BX6" s="660"/>
      <c r="BY6" s="660"/>
      <c r="BZ6" s="660"/>
      <c r="CA6" s="660"/>
      <c r="CB6" s="700"/>
      <c r="CD6" s="679" t="s">
        <v>223</v>
      </c>
      <c r="CE6" s="680"/>
      <c r="CF6" s="680"/>
      <c r="CG6" s="680"/>
      <c r="CH6" s="680"/>
      <c r="CI6" s="680"/>
      <c r="CJ6" s="680"/>
      <c r="CK6" s="680"/>
      <c r="CL6" s="680"/>
      <c r="CM6" s="680"/>
      <c r="CN6" s="680"/>
      <c r="CO6" s="680"/>
      <c r="CP6" s="680"/>
      <c r="CQ6" s="681"/>
      <c r="CR6" s="621">
        <v>286734</v>
      </c>
      <c r="CS6" s="622"/>
      <c r="CT6" s="622"/>
      <c r="CU6" s="622"/>
      <c r="CV6" s="622"/>
      <c r="CW6" s="622"/>
      <c r="CX6" s="622"/>
      <c r="CY6" s="623"/>
      <c r="CZ6" s="703">
        <v>0.5</v>
      </c>
      <c r="DA6" s="685"/>
      <c r="DB6" s="685"/>
      <c r="DC6" s="705"/>
      <c r="DD6" s="627" t="s">
        <v>121</v>
      </c>
      <c r="DE6" s="622"/>
      <c r="DF6" s="622"/>
      <c r="DG6" s="622"/>
      <c r="DH6" s="622"/>
      <c r="DI6" s="622"/>
      <c r="DJ6" s="622"/>
      <c r="DK6" s="622"/>
      <c r="DL6" s="622"/>
      <c r="DM6" s="622"/>
      <c r="DN6" s="622"/>
      <c r="DO6" s="622"/>
      <c r="DP6" s="623"/>
      <c r="DQ6" s="627">
        <v>286734</v>
      </c>
      <c r="DR6" s="622"/>
      <c r="DS6" s="622"/>
      <c r="DT6" s="622"/>
      <c r="DU6" s="622"/>
      <c r="DV6" s="622"/>
      <c r="DW6" s="622"/>
      <c r="DX6" s="622"/>
      <c r="DY6" s="622"/>
      <c r="DZ6" s="622"/>
      <c r="EA6" s="622"/>
      <c r="EB6" s="622"/>
      <c r="EC6" s="658"/>
    </row>
    <row r="7" spans="2:143" ht="11.25" customHeight="1" x14ac:dyDescent="0.2">
      <c r="B7" s="618" t="s">
        <v>224</v>
      </c>
      <c r="C7" s="619"/>
      <c r="D7" s="619"/>
      <c r="E7" s="619"/>
      <c r="F7" s="619"/>
      <c r="G7" s="619"/>
      <c r="H7" s="619"/>
      <c r="I7" s="619"/>
      <c r="J7" s="619"/>
      <c r="K7" s="619"/>
      <c r="L7" s="619"/>
      <c r="M7" s="619"/>
      <c r="N7" s="619"/>
      <c r="O7" s="619"/>
      <c r="P7" s="619"/>
      <c r="Q7" s="620"/>
      <c r="R7" s="621">
        <v>5908</v>
      </c>
      <c r="S7" s="622"/>
      <c r="T7" s="622"/>
      <c r="U7" s="622"/>
      <c r="V7" s="622"/>
      <c r="W7" s="622"/>
      <c r="X7" s="622"/>
      <c r="Y7" s="623"/>
      <c r="Z7" s="659">
        <v>0</v>
      </c>
      <c r="AA7" s="659"/>
      <c r="AB7" s="659"/>
      <c r="AC7" s="659"/>
      <c r="AD7" s="660">
        <v>5908</v>
      </c>
      <c r="AE7" s="660"/>
      <c r="AF7" s="660"/>
      <c r="AG7" s="660"/>
      <c r="AH7" s="660"/>
      <c r="AI7" s="660"/>
      <c r="AJ7" s="660"/>
      <c r="AK7" s="660"/>
      <c r="AL7" s="624">
        <v>0</v>
      </c>
      <c r="AM7" s="625"/>
      <c r="AN7" s="625"/>
      <c r="AO7" s="661"/>
      <c r="AP7" s="618" t="s">
        <v>225</v>
      </c>
      <c r="AQ7" s="619"/>
      <c r="AR7" s="619"/>
      <c r="AS7" s="619"/>
      <c r="AT7" s="619"/>
      <c r="AU7" s="619"/>
      <c r="AV7" s="619"/>
      <c r="AW7" s="619"/>
      <c r="AX7" s="619"/>
      <c r="AY7" s="619"/>
      <c r="AZ7" s="619"/>
      <c r="BA7" s="619"/>
      <c r="BB7" s="619"/>
      <c r="BC7" s="619"/>
      <c r="BD7" s="619"/>
      <c r="BE7" s="619"/>
      <c r="BF7" s="620"/>
      <c r="BG7" s="621">
        <v>5438298</v>
      </c>
      <c r="BH7" s="622"/>
      <c r="BI7" s="622"/>
      <c r="BJ7" s="622"/>
      <c r="BK7" s="622"/>
      <c r="BL7" s="622"/>
      <c r="BM7" s="622"/>
      <c r="BN7" s="623"/>
      <c r="BO7" s="659">
        <v>42.3</v>
      </c>
      <c r="BP7" s="659"/>
      <c r="BQ7" s="659"/>
      <c r="BR7" s="659"/>
      <c r="BS7" s="660">
        <v>172610</v>
      </c>
      <c r="BT7" s="660"/>
      <c r="BU7" s="660"/>
      <c r="BV7" s="660"/>
      <c r="BW7" s="660"/>
      <c r="BX7" s="660"/>
      <c r="BY7" s="660"/>
      <c r="BZ7" s="660"/>
      <c r="CA7" s="660"/>
      <c r="CB7" s="700"/>
      <c r="CD7" s="618" t="s">
        <v>226</v>
      </c>
      <c r="CE7" s="619"/>
      <c r="CF7" s="619"/>
      <c r="CG7" s="619"/>
      <c r="CH7" s="619"/>
      <c r="CI7" s="619"/>
      <c r="CJ7" s="619"/>
      <c r="CK7" s="619"/>
      <c r="CL7" s="619"/>
      <c r="CM7" s="619"/>
      <c r="CN7" s="619"/>
      <c r="CO7" s="619"/>
      <c r="CP7" s="619"/>
      <c r="CQ7" s="620"/>
      <c r="CR7" s="621">
        <v>5506824</v>
      </c>
      <c r="CS7" s="622"/>
      <c r="CT7" s="622"/>
      <c r="CU7" s="622"/>
      <c r="CV7" s="622"/>
      <c r="CW7" s="622"/>
      <c r="CX7" s="622"/>
      <c r="CY7" s="623"/>
      <c r="CZ7" s="659">
        <v>9.8000000000000007</v>
      </c>
      <c r="DA7" s="659"/>
      <c r="DB7" s="659"/>
      <c r="DC7" s="659"/>
      <c r="DD7" s="627">
        <v>159947</v>
      </c>
      <c r="DE7" s="622"/>
      <c r="DF7" s="622"/>
      <c r="DG7" s="622"/>
      <c r="DH7" s="622"/>
      <c r="DI7" s="622"/>
      <c r="DJ7" s="622"/>
      <c r="DK7" s="622"/>
      <c r="DL7" s="622"/>
      <c r="DM7" s="622"/>
      <c r="DN7" s="622"/>
      <c r="DO7" s="622"/>
      <c r="DP7" s="623"/>
      <c r="DQ7" s="627">
        <v>4107898</v>
      </c>
      <c r="DR7" s="622"/>
      <c r="DS7" s="622"/>
      <c r="DT7" s="622"/>
      <c r="DU7" s="622"/>
      <c r="DV7" s="622"/>
      <c r="DW7" s="622"/>
      <c r="DX7" s="622"/>
      <c r="DY7" s="622"/>
      <c r="DZ7" s="622"/>
      <c r="EA7" s="622"/>
      <c r="EB7" s="622"/>
      <c r="EC7" s="658"/>
    </row>
    <row r="8" spans="2:143" ht="11.25" customHeight="1" x14ac:dyDescent="0.2">
      <c r="B8" s="618" t="s">
        <v>227</v>
      </c>
      <c r="C8" s="619"/>
      <c r="D8" s="619"/>
      <c r="E8" s="619"/>
      <c r="F8" s="619"/>
      <c r="G8" s="619"/>
      <c r="H8" s="619"/>
      <c r="I8" s="619"/>
      <c r="J8" s="619"/>
      <c r="K8" s="619"/>
      <c r="L8" s="619"/>
      <c r="M8" s="619"/>
      <c r="N8" s="619"/>
      <c r="O8" s="619"/>
      <c r="P8" s="619"/>
      <c r="Q8" s="620"/>
      <c r="R8" s="621">
        <v>56205</v>
      </c>
      <c r="S8" s="622"/>
      <c r="T8" s="622"/>
      <c r="U8" s="622"/>
      <c r="V8" s="622"/>
      <c r="W8" s="622"/>
      <c r="X8" s="622"/>
      <c r="Y8" s="623"/>
      <c r="Z8" s="659">
        <v>0.1</v>
      </c>
      <c r="AA8" s="659"/>
      <c r="AB8" s="659"/>
      <c r="AC8" s="659"/>
      <c r="AD8" s="660">
        <v>56205</v>
      </c>
      <c r="AE8" s="660"/>
      <c r="AF8" s="660"/>
      <c r="AG8" s="660"/>
      <c r="AH8" s="660"/>
      <c r="AI8" s="660"/>
      <c r="AJ8" s="660"/>
      <c r="AK8" s="660"/>
      <c r="AL8" s="624">
        <v>0.2</v>
      </c>
      <c r="AM8" s="625"/>
      <c r="AN8" s="625"/>
      <c r="AO8" s="661"/>
      <c r="AP8" s="618" t="s">
        <v>228</v>
      </c>
      <c r="AQ8" s="619"/>
      <c r="AR8" s="619"/>
      <c r="AS8" s="619"/>
      <c r="AT8" s="619"/>
      <c r="AU8" s="619"/>
      <c r="AV8" s="619"/>
      <c r="AW8" s="619"/>
      <c r="AX8" s="619"/>
      <c r="AY8" s="619"/>
      <c r="AZ8" s="619"/>
      <c r="BA8" s="619"/>
      <c r="BB8" s="619"/>
      <c r="BC8" s="619"/>
      <c r="BD8" s="619"/>
      <c r="BE8" s="619"/>
      <c r="BF8" s="620"/>
      <c r="BG8" s="621">
        <v>165054</v>
      </c>
      <c r="BH8" s="622"/>
      <c r="BI8" s="622"/>
      <c r="BJ8" s="622"/>
      <c r="BK8" s="622"/>
      <c r="BL8" s="622"/>
      <c r="BM8" s="622"/>
      <c r="BN8" s="623"/>
      <c r="BO8" s="659">
        <v>1.3</v>
      </c>
      <c r="BP8" s="659"/>
      <c r="BQ8" s="659"/>
      <c r="BR8" s="659"/>
      <c r="BS8" s="660" t="s">
        <v>121</v>
      </c>
      <c r="BT8" s="660"/>
      <c r="BU8" s="660"/>
      <c r="BV8" s="660"/>
      <c r="BW8" s="660"/>
      <c r="BX8" s="660"/>
      <c r="BY8" s="660"/>
      <c r="BZ8" s="660"/>
      <c r="CA8" s="660"/>
      <c r="CB8" s="700"/>
      <c r="CD8" s="618" t="s">
        <v>229</v>
      </c>
      <c r="CE8" s="619"/>
      <c r="CF8" s="619"/>
      <c r="CG8" s="619"/>
      <c r="CH8" s="619"/>
      <c r="CI8" s="619"/>
      <c r="CJ8" s="619"/>
      <c r="CK8" s="619"/>
      <c r="CL8" s="619"/>
      <c r="CM8" s="619"/>
      <c r="CN8" s="619"/>
      <c r="CO8" s="619"/>
      <c r="CP8" s="619"/>
      <c r="CQ8" s="620"/>
      <c r="CR8" s="621">
        <v>24131287</v>
      </c>
      <c r="CS8" s="622"/>
      <c r="CT8" s="622"/>
      <c r="CU8" s="622"/>
      <c r="CV8" s="622"/>
      <c r="CW8" s="622"/>
      <c r="CX8" s="622"/>
      <c r="CY8" s="623"/>
      <c r="CZ8" s="659">
        <v>42.9</v>
      </c>
      <c r="DA8" s="659"/>
      <c r="DB8" s="659"/>
      <c r="DC8" s="659"/>
      <c r="DD8" s="627">
        <v>160973</v>
      </c>
      <c r="DE8" s="622"/>
      <c r="DF8" s="622"/>
      <c r="DG8" s="622"/>
      <c r="DH8" s="622"/>
      <c r="DI8" s="622"/>
      <c r="DJ8" s="622"/>
      <c r="DK8" s="622"/>
      <c r="DL8" s="622"/>
      <c r="DM8" s="622"/>
      <c r="DN8" s="622"/>
      <c r="DO8" s="622"/>
      <c r="DP8" s="623"/>
      <c r="DQ8" s="627">
        <v>11912223</v>
      </c>
      <c r="DR8" s="622"/>
      <c r="DS8" s="622"/>
      <c r="DT8" s="622"/>
      <c r="DU8" s="622"/>
      <c r="DV8" s="622"/>
      <c r="DW8" s="622"/>
      <c r="DX8" s="622"/>
      <c r="DY8" s="622"/>
      <c r="DZ8" s="622"/>
      <c r="EA8" s="622"/>
      <c r="EB8" s="622"/>
      <c r="EC8" s="658"/>
    </row>
    <row r="9" spans="2:143" ht="11.25" customHeight="1" x14ac:dyDescent="0.2">
      <c r="B9" s="618" t="s">
        <v>230</v>
      </c>
      <c r="C9" s="619"/>
      <c r="D9" s="619"/>
      <c r="E9" s="619"/>
      <c r="F9" s="619"/>
      <c r="G9" s="619"/>
      <c r="H9" s="619"/>
      <c r="I9" s="619"/>
      <c r="J9" s="619"/>
      <c r="K9" s="619"/>
      <c r="L9" s="619"/>
      <c r="M9" s="619"/>
      <c r="N9" s="619"/>
      <c r="O9" s="619"/>
      <c r="P9" s="619"/>
      <c r="Q9" s="620"/>
      <c r="R9" s="621">
        <v>86644</v>
      </c>
      <c r="S9" s="622"/>
      <c r="T9" s="622"/>
      <c r="U9" s="622"/>
      <c r="V9" s="622"/>
      <c r="W9" s="622"/>
      <c r="X9" s="622"/>
      <c r="Y9" s="623"/>
      <c r="Z9" s="659">
        <v>0.2</v>
      </c>
      <c r="AA9" s="659"/>
      <c r="AB9" s="659"/>
      <c r="AC9" s="659"/>
      <c r="AD9" s="660">
        <v>86644</v>
      </c>
      <c r="AE9" s="660"/>
      <c r="AF9" s="660"/>
      <c r="AG9" s="660"/>
      <c r="AH9" s="660"/>
      <c r="AI9" s="660"/>
      <c r="AJ9" s="660"/>
      <c r="AK9" s="660"/>
      <c r="AL9" s="624">
        <v>0.3</v>
      </c>
      <c r="AM9" s="625"/>
      <c r="AN9" s="625"/>
      <c r="AO9" s="661"/>
      <c r="AP9" s="618" t="s">
        <v>231</v>
      </c>
      <c r="AQ9" s="619"/>
      <c r="AR9" s="619"/>
      <c r="AS9" s="619"/>
      <c r="AT9" s="619"/>
      <c r="AU9" s="619"/>
      <c r="AV9" s="619"/>
      <c r="AW9" s="619"/>
      <c r="AX9" s="619"/>
      <c r="AY9" s="619"/>
      <c r="AZ9" s="619"/>
      <c r="BA9" s="619"/>
      <c r="BB9" s="619"/>
      <c r="BC9" s="619"/>
      <c r="BD9" s="619"/>
      <c r="BE9" s="619"/>
      <c r="BF9" s="620"/>
      <c r="BG9" s="621">
        <v>4546663</v>
      </c>
      <c r="BH9" s="622"/>
      <c r="BI9" s="622"/>
      <c r="BJ9" s="622"/>
      <c r="BK9" s="622"/>
      <c r="BL9" s="622"/>
      <c r="BM9" s="622"/>
      <c r="BN9" s="623"/>
      <c r="BO9" s="659">
        <v>35.4</v>
      </c>
      <c r="BP9" s="659"/>
      <c r="BQ9" s="659"/>
      <c r="BR9" s="659"/>
      <c r="BS9" s="660" t="s">
        <v>121</v>
      </c>
      <c r="BT9" s="660"/>
      <c r="BU9" s="660"/>
      <c r="BV9" s="660"/>
      <c r="BW9" s="660"/>
      <c r="BX9" s="660"/>
      <c r="BY9" s="660"/>
      <c r="BZ9" s="660"/>
      <c r="CA9" s="660"/>
      <c r="CB9" s="700"/>
      <c r="CD9" s="618" t="s">
        <v>232</v>
      </c>
      <c r="CE9" s="619"/>
      <c r="CF9" s="619"/>
      <c r="CG9" s="619"/>
      <c r="CH9" s="619"/>
      <c r="CI9" s="619"/>
      <c r="CJ9" s="619"/>
      <c r="CK9" s="619"/>
      <c r="CL9" s="619"/>
      <c r="CM9" s="619"/>
      <c r="CN9" s="619"/>
      <c r="CO9" s="619"/>
      <c r="CP9" s="619"/>
      <c r="CQ9" s="620"/>
      <c r="CR9" s="621">
        <v>7257973</v>
      </c>
      <c r="CS9" s="622"/>
      <c r="CT9" s="622"/>
      <c r="CU9" s="622"/>
      <c r="CV9" s="622"/>
      <c r="CW9" s="622"/>
      <c r="CX9" s="622"/>
      <c r="CY9" s="623"/>
      <c r="CZ9" s="659">
        <v>12.9</v>
      </c>
      <c r="DA9" s="659"/>
      <c r="DB9" s="659"/>
      <c r="DC9" s="659"/>
      <c r="DD9" s="627">
        <v>1153555</v>
      </c>
      <c r="DE9" s="622"/>
      <c r="DF9" s="622"/>
      <c r="DG9" s="622"/>
      <c r="DH9" s="622"/>
      <c r="DI9" s="622"/>
      <c r="DJ9" s="622"/>
      <c r="DK9" s="622"/>
      <c r="DL9" s="622"/>
      <c r="DM9" s="622"/>
      <c r="DN9" s="622"/>
      <c r="DO9" s="622"/>
      <c r="DP9" s="623"/>
      <c r="DQ9" s="627">
        <v>5095743</v>
      </c>
      <c r="DR9" s="622"/>
      <c r="DS9" s="622"/>
      <c r="DT9" s="622"/>
      <c r="DU9" s="622"/>
      <c r="DV9" s="622"/>
      <c r="DW9" s="622"/>
      <c r="DX9" s="622"/>
      <c r="DY9" s="622"/>
      <c r="DZ9" s="622"/>
      <c r="EA9" s="622"/>
      <c r="EB9" s="622"/>
      <c r="EC9" s="658"/>
    </row>
    <row r="10" spans="2:143" ht="11.25" customHeight="1" x14ac:dyDescent="0.2">
      <c r="B10" s="618" t="s">
        <v>233</v>
      </c>
      <c r="C10" s="619"/>
      <c r="D10" s="619"/>
      <c r="E10" s="619"/>
      <c r="F10" s="619"/>
      <c r="G10" s="619"/>
      <c r="H10" s="619"/>
      <c r="I10" s="619"/>
      <c r="J10" s="619"/>
      <c r="K10" s="619"/>
      <c r="L10" s="619"/>
      <c r="M10" s="619"/>
      <c r="N10" s="619"/>
      <c r="O10" s="619"/>
      <c r="P10" s="619"/>
      <c r="Q10" s="620"/>
      <c r="R10" s="621" t="s">
        <v>121</v>
      </c>
      <c r="S10" s="622"/>
      <c r="T10" s="622"/>
      <c r="U10" s="622"/>
      <c r="V10" s="622"/>
      <c r="W10" s="622"/>
      <c r="X10" s="622"/>
      <c r="Y10" s="623"/>
      <c r="Z10" s="659" t="s">
        <v>121</v>
      </c>
      <c r="AA10" s="659"/>
      <c r="AB10" s="659"/>
      <c r="AC10" s="659"/>
      <c r="AD10" s="660" t="s">
        <v>121</v>
      </c>
      <c r="AE10" s="660"/>
      <c r="AF10" s="660"/>
      <c r="AG10" s="660"/>
      <c r="AH10" s="660"/>
      <c r="AI10" s="660"/>
      <c r="AJ10" s="660"/>
      <c r="AK10" s="660"/>
      <c r="AL10" s="624" t="s">
        <v>121</v>
      </c>
      <c r="AM10" s="625"/>
      <c r="AN10" s="625"/>
      <c r="AO10" s="661"/>
      <c r="AP10" s="618" t="s">
        <v>234</v>
      </c>
      <c r="AQ10" s="619"/>
      <c r="AR10" s="619"/>
      <c r="AS10" s="619"/>
      <c r="AT10" s="619"/>
      <c r="AU10" s="619"/>
      <c r="AV10" s="619"/>
      <c r="AW10" s="619"/>
      <c r="AX10" s="619"/>
      <c r="AY10" s="619"/>
      <c r="AZ10" s="619"/>
      <c r="BA10" s="619"/>
      <c r="BB10" s="619"/>
      <c r="BC10" s="619"/>
      <c r="BD10" s="619"/>
      <c r="BE10" s="619"/>
      <c r="BF10" s="620"/>
      <c r="BG10" s="621">
        <v>300175</v>
      </c>
      <c r="BH10" s="622"/>
      <c r="BI10" s="622"/>
      <c r="BJ10" s="622"/>
      <c r="BK10" s="622"/>
      <c r="BL10" s="622"/>
      <c r="BM10" s="622"/>
      <c r="BN10" s="623"/>
      <c r="BO10" s="659">
        <v>2.2999999999999998</v>
      </c>
      <c r="BP10" s="659"/>
      <c r="BQ10" s="659"/>
      <c r="BR10" s="659"/>
      <c r="BS10" s="660">
        <v>50716</v>
      </c>
      <c r="BT10" s="660"/>
      <c r="BU10" s="660"/>
      <c r="BV10" s="660"/>
      <c r="BW10" s="660"/>
      <c r="BX10" s="660"/>
      <c r="BY10" s="660"/>
      <c r="BZ10" s="660"/>
      <c r="CA10" s="660"/>
      <c r="CB10" s="700"/>
      <c r="CD10" s="618" t="s">
        <v>235</v>
      </c>
      <c r="CE10" s="619"/>
      <c r="CF10" s="619"/>
      <c r="CG10" s="619"/>
      <c r="CH10" s="619"/>
      <c r="CI10" s="619"/>
      <c r="CJ10" s="619"/>
      <c r="CK10" s="619"/>
      <c r="CL10" s="619"/>
      <c r="CM10" s="619"/>
      <c r="CN10" s="619"/>
      <c r="CO10" s="619"/>
      <c r="CP10" s="619"/>
      <c r="CQ10" s="620"/>
      <c r="CR10" s="621">
        <v>78112</v>
      </c>
      <c r="CS10" s="622"/>
      <c r="CT10" s="622"/>
      <c r="CU10" s="622"/>
      <c r="CV10" s="622"/>
      <c r="CW10" s="622"/>
      <c r="CX10" s="622"/>
      <c r="CY10" s="623"/>
      <c r="CZ10" s="659">
        <v>0.1</v>
      </c>
      <c r="DA10" s="659"/>
      <c r="DB10" s="659"/>
      <c r="DC10" s="659"/>
      <c r="DD10" s="627" t="s">
        <v>121</v>
      </c>
      <c r="DE10" s="622"/>
      <c r="DF10" s="622"/>
      <c r="DG10" s="622"/>
      <c r="DH10" s="622"/>
      <c r="DI10" s="622"/>
      <c r="DJ10" s="622"/>
      <c r="DK10" s="622"/>
      <c r="DL10" s="622"/>
      <c r="DM10" s="622"/>
      <c r="DN10" s="622"/>
      <c r="DO10" s="622"/>
      <c r="DP10" s="623"/>
      <c r="DQ10" s="627">
        <v>59939</v>
      </c>
      <c r="DR10" s="622"/>
      <c r="DS10" s="622"/>
      <c r="DT10" s="622"/>
      <c r="DU10" s="622"/>
      <c r="DV10" s="622"/>
      <c r="DW10" s="622"/>
      <c r="DX10" s="622"/>
      <c r="DY10" s="622"/>
      <c r="DZ10" s="622"/>
      <c r="EA10" s="622"/>
      <c r="EB10" s="622"/>
      <c r="EC10" s="658"/>
    </row>
    <row r="11" spans="2:143" ht="11.25" customHeight="1" x14ac:dyDescent="0.2">
      <c r="B11" s="618" t="s">
        <v>236</v>
      </c>
      <c r="C11" s="619"/>
      <c r="D11" s="619"/>
      <c r="E11" s="619"/>
      <c r="F11" s="619"/>
      <c r="G11" s="619"/>
      <c r="H11" s="619"/>
      <c r="I11" s="619"/>
      <c r="J11" s="619"/>
      <c r="K11" s="619"/>
      <c r="L11" s="619"/>
      <c r="M11" s="619"/>
      <c r="N11" s="619"/>
      <c r="O11" s="619"/>
      <c r="P11" s="619"/>
      <c r="Q11" s="620"/>
      <c r="R11" s="621">
        <v>3060906</v>
      </c>
      <c r="S11" s="622"/>
      <c r="T11" s="622"/>
      <c r="U11" s="622"/>
      <c r="V11" s="622"/>
      <c r="W11" s="622"/>
      <c r="X11" s="622"/>
      <c r="Y11" s="623"/>
      <c r="Z11" s="624">
        <v>5.3</v>
      </c>
      <c r="AA11" s="625"/>
      <c r="AB11" s="625"/>
      <c r="AC11" s="626"/>
      <c r="AD11" s="627">
        <v>3060906</v>
      </c>
      <c r="AE11" s="622"/>
      <c r="AF11" s="622"/>
      <c r="AG11" s="622"/>
      <c r="AH11" s="622"/>
      <c r="AI11" s="622"/>
      <c r="AJ11" s="622"/>
      <c r="AK11" s="623"/>
      <c r="AL11" s="624">
        <v>10.7</v>
      </c>
      <c r="AM11" s="625"/>
      <c r="AN11" s="625"/>
      <c r="AO11" s="661"/>
      <c r="AP11" s="618" t="s">
        <v>237</v>
      </c>
      <c r="AQ11" s="619"/>
      <c r="AR11" s="619"/>
      <c r="AS11" s="619"/>
      <c r="AT11" s="619"/>
      <c r="AU11" s="619"/>
      <c r="AV11" s="619"/>
      <c r="AW11" s="619"/>
      <c r="AX11" s="619"/>
      <c r="AY11" s="619"/>
      <c r="AZ11" s="619"/>
      <c r="BA11" s="619"/>
      <c r="BB11" s="619"/>
      <c r="BC11" s="619"/>
      <c r="BD11" s="619"/>
      <c r="BE11" s="619"/>
      <c r="BF11" s="620"/>
      <c r="BG11" s="621">
        <v>426406</v>
      </c>
      <c r="BH11" s="622"/>
      <c r="BI11" s="622"/>
      <c r="BJ11" s="622"/>
      <c r="BK11" s="622"/>
      <c r="BL11" s="622"/>
      <c r="BM11" s="622"/>
      <c r="BN11" s="623"/>
      <c r="BO11" s="659">
        <v>3.3</v>
      </c>
      <c r="BP11" s="659"/>
      <c r="BQ11" s="659"/>
      <c r="BR11" s="659"/>
      <c r="BS11" s="660">
        <v>121894</v>
      </c>
      <c r="BT11" s="660"/>
      <c r="BU11" s="660"/>
      <c r="BV11" s="660"/>
      <c r="BW11" s="660"/>
      <c r="BX11" s="660"/>
      <c r="BY11" s="660"/>
      <c r="BZ11" s="660"/>
      <c r="CA11" s="660"/>
      <c r="CB11" s="700"/>
      <c r="CD11" s="618" t="s">
        <v>238</v>
      </c>
      <c r="CE11" s="619"/>
      <c r="CF11" s="619"/>
      <c r="CG11" s="619"/>
      <c r="CH11" s="619"/>
      <c r="CI11" s="619"/>
      <c r="CJ11" s="619"/>
      <c r="CK11" s="619"/>
      <c r="CL11" s="619"/>
      <c r="CM11" s="619"/>
      <c r="CN11" s="619"/>
      <c r="CO11" s="619"/>
      <c r="CP11" s="619"/>
      <c r="CQ11" s="620"/>
      <c r="CR11" s="621">
        <v>756980</v>
      </c>
      <c r="CS11" s="622"/>
      <c r="CT11" s="622"/>
      <c r="CU11" s="622"/>
      <c r="CV11" s="622"/>
      <c r="CW11" s="622"/>
      <c r="CX11" s="622"/>
      <c r="CY11" s="623"/>
      <c r="CZ11" s="659">
        <v>1.3</v>
      </c>
      <c r="DA11" s="659"/>
      <c r="DB11" s="659"/>
      <c r="DC11" s="659"/>
      <c r="DD11" s="627">
        <v>111288</v>
      </c>
      <c r="DE11" s="622"/>
      <c r="DF11" s="622"/>
      <c r="DG11" s="622"/>
      <c r="DH11" s="622"/>
      <c r="DI11" s="622"/>
      <c r="DJ11" s="622"/>
      <c r="DK11" s="622"/>
      <c r="DL11" s="622"/>
      <c r="DM11" s="622"/>
      <c r="DN11" s="622"/>
      <c r="DO11" s="622"/>
      <c r="DP11" s="623"/>
      <c r="DQ11" s="627">
        <v>281719</v>
      </c>
      <c r="DR11" s="622"/>
      <c r="DS11" s="622"/>
      <c r="DT11" s="622"/>
      <c r="DU11" s="622"/>
      <c r="DV11" s="622"/>
      <c r="DW11" s="622"/>
      <c r="DX11" s="622"/>
      <c r="DY11" s="622"/>
      <c r="DZ11" s="622"/>
      <c r="EA11" s="622"/>
      <c r="EB11" s="622"/>
      <c r="EC11" s="658"/>
    </row>
    <row r="12" spans="2:143" ht="11.25" customHeight="1" x14ac:dyDescent="0.2">
      <c r="B12" s="618" t="s">
        <v>239</v>
      </c>
      <c r="C12" s="619"/>
      <c r="D12" s="619"/>
      <c r="E12" s="619"/>
      <c r="F12" s="619"/>
      <c r="G12" s="619"/>
      <c r="H12" s="619"/>
      <c r="I12" s="619"/>
      <c r="J12" s="619"/>
      <c r="K12" s="619"/>
      <c r="L12" s="619"/>
      <c r="M12" s="619"/>
      <c r="N12" s="619"/>
      <c r="O12" s="619"/>
      <c r="P12" s="619"/>
      <c r="Q12" s="620"/>
      <c r="R12" s="621" t="s">
        <v>121</v>
      </c>
      <c r="S12" s="622"/>
      <c r="T12" s="622"/>
      <c r="U12" s="622"/>
      <c r="V12" s="622"/>
      <c r="W12" s="622"/>
      <c r="X12" s="622"/>
      <c r="Y12" s="623"/>
      <c r="Z12" s="659" t="s">
        <v>121</v>
      </c>
      <c r="AA12" s="659"/>
      <c r="AB12" s="659"/>
      <c r="AC12" s="659"/>
      <c r="AD12" s="660" t="s">
        <v>121</v>
      </c>
      <c r="AE12" s="660"/>
      <c r="AF12" s="660"/>
      <c r="AG12" s="660"/>
      <c r="AH12" s="660"/>
      <c r="AI12" s="660"/>
      <c r="AJ12" s="660"/>
      <c r="AK12" s="660"/>
      <c r="AL12" s="624" t="s">
        <v>121</v>
      </c>
      <c r="AM12" s="625"/>
      <c r="AN12" s="625"/>
      <c r="AO12" s="661"/>
      <c r="AP12" s="618" t="s">
        <v>240</v>
      </c>
      <c r="AQ12" s="619"/>
      <c r="AR12" s="619"/>
      <c r="AS12" s="619"/>
      <c r="AT12" s="619"/>
      <c r="AU12" s="619"/>
      <c r="AV12" s="619"/>
      <c r="AW12" s="619"/>
      <c r="AX12" s="619"/>
      <c r="AY12" s="619"/>
      <c r="AZ12" s="619"/>
      <c r="BA12" s="619"/>
      <c r="BB12" s="619"/>
      <c r="BC12" s="619"/>
      <c r="BD12" s="619"/>
      <c r="BE12" s="619"/>
      <c r="BF12" s="620"/>
      <c r="BG12" s="621">
        <v>5267280</v>
      </c>
      <c r="BH12" s="622"/>
      <c r="BI12" s="622"/>
      <c r="BJ12" s="622"/>
      <c r="BK12" s="622"/>
      <c r="BL12" s="622"/>
      <c r="BM12" s="622"/>
      <c r="BN12" s="623"/>
      <c r="BO12" s="659">
        <v>41</v>
      </c>
      <c r="BP12" s="659"/>
      <c r="BQ12" s="659"/>
      <c r="BR12" s="659"/>
      <c r="BS12" s="660" t="s">
        <v>121</v>
      </c>
      <c r="BT12" s="660"/>
      <c r="BU12" s="660"/>
      <c r="BV12" s="660"/>
      <c r="BW12" s="660"/>
      <c r="BX12" s="660"/>
      <c r="BY12" s="660"/>
      <c r="BZ12" s="660"/>
      <c r="CA12" s="660"/>
      <c r="CB12" s="700"/>
      <c r="CD12" s="618" t="s">
        <v>241</v>
      </c>
      <c r="CE12" s="619"/>
      <c r="CF12" s="619"/>
      <c r="CG12" s="619"/>
      <c r="CH12" s="619"/>
      <c r="CI12" s="619"/>
      <c r="CJ12" s="619"/>
      <c r="CK12" s="619"/>
      <c r="CL12" s="619"/>
      <c r="CM12" s="619"/>
      <c r="CN12" s="619"/>
      <c r="CO12" s="619"/>
      <c r="CP12" s="619"/>
      <c r="CQ12" s="620"/>
      <c r="CR12" s="621">
        <v>1836140</v>
      </c>
      <c r="CS12" s="622"/>
      <c r="CT12" s="622"/>
      <c r="CU12" s="622"/>
      <c r="CV12" s="622"/>
      <c r="CW12" s="622"/>
      <c r="CX12" s="622"/>
      <c r="CY12" s="623"/>
      <c r="CZ12" s="659">
        <v>3.3</v>
      </c>
      <c r="DA12" s="659"/>
      <c r="DB12" s="659"/>
      <c r="DC12" s="659"/>
      <c r="DD12" s="627">
        <v>514387</v>
      </c>
      <c r="DE12" s="622"/>
      <c r="DF12" s="622"/>
      <c r="DG12" s="622"/>
      <c r="DH12" s="622"/>
      <c r="DI12" s="622"/>
      <c r="DJ12" s="622"/>
      <c r="DK12" s="622"/>
      <c r="DL12" s="622"/>
      <c r="DM12" s="622"/>
      <c r="DN12" s="622"/>
      <c r="DO12" s="622"/>
      <c r="DP12" s="623"/>
      <c r="DQ12" s="627">
        <v>508628</v>
      </c>
      <c r="DR12" s="622"/>
      <c r="DS12" s="622"/>
      <c r="DT12" s="622"/>
      <c r="DU12" s="622"/>
      <c r="DV12" s="622"/>
      <c r="DW12" s="622"/>
      <c r="DX12" s="622"/>
      <c r="DY12" s="622"/>
      <c r="DZ12" s="622"/>
      <c r="EA12" s="622"/>
      <c r="EB12" s="622"/>
      <c r="EC12" s="658"/>
    </row>
    <row r="13" spans="2:143" ht="11.25" customHeight="1" x14ac:dyDescent="0.2">
      <c r="B13" s="618" t="s">
        <v>242</v>
      </c>
      <c r="C13" s="619"/>
      <c r="D13" s="619"/>
      <c r="E13" s="619"/>
      <c r="F13" s="619"/>
      <c r="G13" s="619"/>
      <c r="H13" s="619"/>
      <c r="I13" s="619"/>
      <c r="J13" s="619"/>
      <c r="K13" s="619"/>
      <c r="L13" s="619"/>
      <c r="M13" s="619"/>
      <c r="N13" s="619"/>
      <c r="O13" s="619"/>
      <c r="P13" s="619"/>
      <c r="Q13" s="620"/>
      <c r="R13" s="621" t="s">
        <v>121</v>
      </c>
      <c r="S13" s="622"/>
      <c r="T13" s="622"/>
      <c r="U13" s="622"/>
      <c r="V13" s="622"/>
      <c r="W13" s="622"/>
      <c r="X13" s="622"/>
      <c r="Y13" s="623"/>
      <c r="Z13" s="659" t="s">
        <v>121</v>
      </c>
      <c r="AA13" s="659"/>
      <c r="AB13" s="659"/>
      <c r="AC13" s="659"/>
      <c r="AD13" s="660" t="s">
        <v>121</v>
      </c>
      <c r="AE13" s="660"/>
      <c r="AF13" s="660"/>
      <c r="AG13" s="660"/>
      <c r="AH13" s="660"/>
      <c r="AI13" s="660"/>
      <c r="AJ13" s="660"/>
      <c r="AK13" s="660"/>
      <c r="AL13" s="624" t="s">
        <v>121</v>
      </c>
      <c r="AM13" s="625"/>
      <c r="AN13" s="625"/>
      <c r="AO13" s="661"/>
      <c r="AP13" s="618" t="s">
        <v>243</v>
      </c>
      <c r="AQ13" s="619"/>
      <c r="AR13" s="619"/>
      <c r="AS13" s="619"/>
      <c r="AT13" s="619"/>
      <c r="AU13" s="619"/>
      <c r="AV13" s="619"/>
      <c r="AW13" s="619"/>
      <c r="AX13" s="619"/>
      <c r="AY13" s="619"/>
      <c r="AZ13" s="619"/>
      <c r="BA13" s="619"/>
      <c r="BB13" s="619"/>
      <c r="BC13" s="619"/>
      <c r="BD13" s="619"/>
      <c r="BE13" s="619"/>
      <c r="BF13" s="620"/>
      <c r="BG13" s="621">
        <v>5226269</v>
      </c>
      <c r="BH13" s="622"/>
      <c r="BI13" s="622"/>
      <c r="BJ13" s="622"/>
      <c r="BK13" s="622"/>
      <c r="BL13" s="622"/>
      <c r="BM13" s="622"/>
      <c r="BN13" s="623"/>
      <c r="BO13" s="659">
        <v>40.700000000000003</v>
      </c>
      <c r="BP13" s="659"/>
      <c r="BQ13" s="659"/>
      <c r="BR13" s="659"/>
      <c r="BS13" s="660" t="s">
        <v>121</v>
      </c>
      <c r="BT13" s="660"/>
      <c r="BU13" s="660"/>
      <c r="BV13" s="660"/>
      <c r="BW13" s="660"/>
      <c r="BX13" s="660"/>
      <c r="BY13" s="660"/>
      <c r="BZ13" s="660"/>
      <c r="CA13" s="660"/>
      <c r="CB13" s="700"/>
      <c r="CD13" s="618" t="s">
        <v>244</v>
      </c>
      <c r="CE13" s="619"/>
      <c r="CF13" s="619"/>
      <c r="CG13" s="619"/>
      <c r="CH13" s="619"/>
      <c r="CI13" s="619"/>
      <c r="CJ13" s="619"/>
      <c r="CK13" s="619"/>
      <c r="CL13" s="619"/>
      <c r="CM13" s="619"/>
      <c r="CN13" s="619"/>
      <c r="CO13" s="619"/>
      <c r="CP13" s="619"/>
      <c r="CQ13" s="620"/>
      <c r="CR13" s="621">
        <v>6493639</v>
      </c>
      <c r="CS13" s="622"/>
      <c r="CT13" s="622"/>
      <c r="CU13" s="622"/>
      <c r="CV13" s="622"/>
      <c r="CW13" s="622"/>
      <c r="CX13" s="622"/>
      <c r="CY13" s="623"/>
      <c r="CZ13" s="659">
        <v>11.6</v>
      </c>
      <c r="DA13" s="659"/>
      <c r="DB13" s="659"/>
      <c r="DC13" s="659"/>
      <c r="DD13" s="627">
        <v>2521151</v>
      </c>
      <c r="DE13" s="622"/>
      <c r="DF13" s="622"/>
      <c r="DG13" s="622"/>
      <c r="DH13" s="622"/>
      <c r="DI13" s="622"/>
      <c r="DJ13" s="622"/>
      <c r="DK13" s="622"/>
      <c r="DL13" s="622"/>
      <c r="DM13" s="622"/>
      <c r="DN13" s="622"/>
      <c r="DO13" s="622"/>
      <c r="DP13" s="623"/>
      <c r="DQ13" s="627">
        <v>3676051</v>
      </c>
      <c r="DR13" s="622"/>
      <c r="DS13" s="622"/>
      <c r="DT13" s="622"/>
      <c r="DU13" s="622"/>
      <c r="DV13" s="622"/>
      <c r="DW13" s="622"/>
      <c r="DX13" s="622"/>
      <c r="DY13" s="622"/>
      <c r="DZ13" s="622"/>
      <c r="EA13" s="622"/>
      <c r="EB13" s="622"/>
      <c r="EC13" s="658"/>
    </row>
    <row r="14" spans="2:143" ht="11.25" customHeight="1" x14ac:dyDescent="0.2">
      <c r="B14" s="618" t="s">
        <v>245</v>
      </c>
      <c r="C14" s="619"/>
      <c r="D14" s="619"/>
      <c r="E14" s="619"/>
      <c r="F14" s="619"/>
      <c r="G14" s="619"/>
      <c r="H14" s="619"/>
      <c r="I14" s="619"/>
      <c r="J14" s="619"/>
      <c r="K14" s="619"/>
      <c r="L14" s="619"/>
      <c r="M14" s="619"/>
      <c r="N14" s="619"/>
      <c r="O14" s="619"/>
      <c r="P14" s="619"/>
      <c r="Q14" s="620"/>
      <c r="R14" s="621" t="s">
        <v>121</v>
      </c>
      <c r="S14" s="622"/>
      <c r="T14" s="622"/>
      <c r="U14" s="622"/>
      <c r="V14" s="622"/>
      <c r="W14" s="622"/>
      <c r="X14" s="622"/>
      <c r="Y14" s="623"/>
      <c r="Z14" s="659" t="s">
        <v>121</v>
      </c>
      <c r="AA14" s="659"/>
      <c r="AB14" s="659"/>
      <c r="AC14" s="659"/>
      <c r="AD14" s="660" t="s">
        <v>121</v>
      </c>
      <c r="AE14" s="660"/>
      <c r="AF14" s="660"/>
      <c r="AG14" s="660"/>
      <c r="AH14" s="660"/>
      <c r="AI14" s="660"/>
      <c r="AJ14" s="660"/>
      <c r="AK14" s="660"/>
      <c r="AL14" s="624" t="s">
        <v>121</v>
      </c>
      <c r="AM14" s="625"/>
      <c r="AN14" s="625"/>
      <c r="AO14" s="661"/>
      <c r="AP14" s="618" t="s">
        <v>246</v>
      </c>
      <c r="AQ14" s="619"/>
      <c r="AR14" s="619"/>
      <c r="AS14" s="619"/>
      <c r="AT14" s="619"/>
      <c r="AU14" s="619"/>
      <c r="AV14" s="619"/>
      <c r="AW14" s="619"/>
      <c r="AX14" s="619"/>
      <c r="AY14" s="619"/>
      <c r="AZ14" s="619"/>
      <c r="BA14" s="619"/>
      <c r="BB14" s="619"/>
      <c r="BC14" s="619"/>
      <c r="BD14" s="619"/>
      <c r="BE14" s="619"/>
      <c r="BF14" s="620"/>
      <c r="BG14" s="621">
        <v>273929</v>
      </c>
      <c r="BH14" s="622"/>
      <c r="BI14" s="622"/>
      <c r="BJ14" s="622"/>
      <c r="BK14" s="622"/>
      <c r="BL14" s="622"/>
      <c r="BM14" s="622"/>
      <c r="BN14" s="623"/>
      <c r="BO14" s="659">
        <v>2.1</v>
      </c>
      <c r="BP14" s="659"/>
      <c r="BQ14" s="659"/>
      <c r="BR14" s="659"/>
      <c r="BS14" s="660" t="s">
        <v>121</v>
      </c>
      <c r="BT14" s="660"/>
      <c r="BU14" s="660"/>
      <c r="BV14" s="660"/>
      <c r="BW14" s="660"/>
      <c r="BX14" s="660"/>
      <c r="BY14" s="660"/>
      <c r="BZ14" s="660"/>
      <c r="CA14" s="660"/>
      <c r="CB14" s="700"/>
      <c r="CD14" s="618" t="s">
        <v>247</v>
      </c>
      <c r="CE14" s="619"/>
      <c r="CF14" s="619"/>
      <c r="CG14" s="619"/>
      <c r="CH14" s="619"/>
      <c r="CI14" s="619"/>
      <c r="CJ14" s="619"/>
      <c r="CK14" s="619"/>
      <c r="CL14" s="619"/>
      <c r="CM14" s="619"/>
      <c r="CN14" s="619"/>
      <c r="CO14" s="619"/>
      <c r="CP14" s="619"/>
      <c r="CQ14" s="620"/>
      <c r="CR14" s="621">
        <v>1461616</v>
      </c>
      <c r="CS14" s="622"/>
      <c r="CT14" s="622"/>
      <c r="CU14" s="622"/>
      <c r="CV14" s="622"/>
      <c r="CW14" s="622"/>
      <c r="CX14" s="622"/>
      <c r="CY14" s="623"/>
      <c r="CZ14" s="659">
        <v>2.6</v>
      </c>
      <c r="DA14" s="659"/>
      <c r="DB14" s="659"/>
      <c r="DC14" s="659"/>
      <c r="DD14" s="627">
        <v>280378</v>
      </c>
      <c r="DE14" s="622"/>
      <c r="DF14" s="622"/>
      <c r="DG14" s="622"/>
      <c r="DH14" s="622"/>
      <c r="DI14" s="622"/>
      <c r="DJ14" s="622"/>
      <c r="DK14" s="622"/>
      <c r="DL14" s="622"/>
      <c r="DM14" s="622"/>
      <c r="DN14" s="622"/>
      <c r="DO14" s="622"/>
      <c r="DP14" s="623"/>
      <c r="DQ14" s="627">
        <v>1171662</v>
      </c>
      <c r="DR14" s="622"/>
      <c r="DS14" s="622"/>
      <c r="DT14" s="622"/>
      <c r="DU14" s="622"/>
      <c r="DV14" s="622"/>
      <c r="DW14" s="622"/>
      <c r="DX14" s="622"/>
      <c r="DY14" s="622"/>
      <c r="DZ14" s="622"/>
      <c r="EA14" s="622"/>
      <c r="EB14" s="622"/>
      <c r="EC14" s="658"/>
    </row>
    <row r="15" spans="2:143" ht="11.25" customHeight="1" x14ac:dyDescent="0.2">
      <c r="B15" s="618" t="s">
        <v>248</v>
      </c>
      <c r="C15" s="619"/>
      <c r="D15" s="619"/>
      <c r="E15" s="619"/>
      <c r="F15" s="619"/>
      <c r="G15" s="619"/>
      <c r="H15" s="619"/>
      <c r="I15" s="619"/>
      <c r="J15" s="619"/>
      <c r="K15" s="619"/>
      <c r="L15" s="619"/>
      <c r="M15" s="619"/>
      <c r="N15" s="619"/>
      <c r="O15" s="619"/>
      <c r="P15" s="619"/>
      <c r="Q15" s="620"/>
      <c r="R15" s="621">
        <v>43587</v>
      </c>
      <c r="S15" s="622"/>
      <c r="T15" s="622"/>
      <c r="U15" s="622"/>
      <c r="V15" s="622"/>
      <c r="W15" s="622"/>
      <c r="X15" s="622"/>
      <c r="Y15" s="623"/>
      <c r="Z15" s="659">
        <v>0.1</v>
      </c>
      <c r="AA15" s="659"/>
      <c r="AB15" s="659"/>
      <c r="AC15" s="659"/>
      <c r="AD15" s="660">
        <v>43587</v>
      </c>
      <c r="AE15" s="660"/>
      <c r="AF15" s="660"/>
      <c r="AG15" s="660"/>
      <c r="AH15" s="660"/>
      <c r="AI15" s="660"/>
      <c r="AJ15" s="660"/>
      <c r="AK15" s="660"/>
      <c r="AL15" s="624">
        <v>0.2</v>
      </c>
      <c r="AM15" s="625"/>
      <c r="AN15" s="625"/>
      <c r="AO15" s="661"/>
      <c r="AP15" s="618" t="s">
        <v>249</v>
      </c>
      <c r="AQ15" s="619"/>
      <c r="AR15" s="619"/>
      <c r="AS15" s="619"/>
      <c r="AT15" s="619"/>
      <c r="AU15" s="619"/>
      <c r="AV15" s="619"/>
      <c r="AW15" s="619"/>
      <c r="AX15" s="619"/>
      <c r="AY15" s="619"/>
      <c r="AZ15" s="619"/>
      <c r="BA15" s="619"/>
      <c r="BB15" s="619"/>
      <c r="BC15" s="619"/>
      <c r="BD15" s="619"/>
      <c r="BE15" s="619"/>
      <c r="BF15" s="620"/>
      <c r="BG15" s="621">
        <v>854265</v>
      </c>
      <c r="BH15" s="622"/>
      <c r="BI15" s="622"/>
      <c r="BJ15" s="622"/>
      <c r="BK15" s="622"/>
      <c r="BL15" s="622"/>
      <c r="BM15" s="622"/>
      <c r="BN15" s="623"/>
      <c r="BO15" s="659">
        <v>6.6</v>
      </c>
      <c r="BP15" s="659"/>
      <c r="BQ15" s="659"/>
      <c r="BR15" s="659"/>
      <c r="BS15" s="660" t="s">
        <v>121</v>
      </c>
      <c r="BT15" s="660"/>
      <c r="BU15" s="660"/>
      <c r="BV15" s="660"/>
      <c r="BW15" s="660"/>
      <c r="BX15" s="660"/>
      <c r="BY15" s="660"/>
      <c r="BZ15" s="660"/>
      <c r="CA15" s="660"/>
      <c r="CB15" s="700"/>
      <c r="CD15" s="618" t="s">
        <v>250</v>
      </c>
      <c r="CE15" s="619"/>
      <c r="CF15" s="619"/>
      <c r="CG15" s="619"/>
      <c r="CH15" s="619"/>
      <c r="CI15" s="619"/>
      <c r="CJ15" s="619"/>
      <c r="CK15" s="619"/>
      <c r="CL15" s="619"/>
      <c r="CM15" s="619"/>
      <c r="CN15" s="619"/>
      <c r="CO15" s="619"/>
      <c r="CP15" s="619"/>
      <c r="CQ15" s="620"/>
      <c r="CR15" s="621">
        <v>5033376</v>
      </c>
      <c r="CS15" s="622"/>
      <c r="CT15" s="622"/>
      <c r="CU15" s="622"/>
      <c r="CV15" s="622"/>
      <c r="CW15" s="622"/>
      <c r="CX15" s="622"/>
      <c r="CY15" s="623"/>
      <c r="CZ15" s="659">
        <v>9</v>
      </c>
      <c r="DA15" s="659"/>
      <c r="DB15" s="659"/>
      <c r="DC15" s="659"/>
      <c r="DD15" s="627">
        <v>579018</v>
      </c>
      <c r="DE15" s="622"/>
      <c r="DF15" s="622"/>
      <c r="DG15" s="622"/>
      <c r="DH15" s="622"/>
      <c r="DI15" s="622"/>
      <c r="DJ15" s="622"/>
      <c r="DK15" s="622"/>
      <c r="DL15" s="622"/>
      <c r="DM15" s="622"/>
      <c r="DN15" s="622"/>
      <c r="DO15" s="622"/>
      <c r="DP15" s="623"/>
      <c r="DQ15" s="627">
        <v>3751438</v>
      </c>
      <c r="DR15" s="622"/>
      <c r="DS15" s="622"/>
      <c r="DT15" s="622"/>
      <c r="DU15" s="622"/>
      <c r="DV15" s="622"/>
      <c r="DW15" s="622"/>
      <c r="DX15" s="622"/>
      <c r="DY15" s="622"/>
      <c r="DZ15" s="622"/>
      <c r="EA15" s="622"/>
      <c r="EB15" s="622"/>
      <c r="EC15" s="658"/>
    </row>
    <row r="16" spans="2:143" ht="11.25" customHeight="1" x14ac:dyDescent="0.2">
      <c r="B16" s="618" t="s">
        <v>251</v>
      </c>
      <c r="C16" s="619"/>
      <c r="D16" s="619"/>
      <c r="E16" s="619"/>
      <c r="F16" s="619"/>
      <c r="G16" s="619"/>
      <c r="H16" s="619"/>
      <c r="I16" s="619"/>
      <c r="J16" s="619"/>
      <c r="K16" s="619"/>
      <c r="L16" s="619"/>
      <c r="M16" s="619"/>
      <c r="N16" s="619"/>
      <c r="O16" s="619"/>
      <c r="P16" s="619"/>
      <c r="Q16" s="620"/>
      <c r="R16" s="621">
        <v>180665</v>
      </c>
      <c r="S16" s="622"/>
      <c r="T16" s="622"/>
      <c r="U16" s="622"/>
      <c r="V16" s="622"/>
      <c r="W16" s="622"/>
      <c r="X16" s="622"/>
      <c r="Y16" s="623"/>
      <c r="Z16" s="659">
        <v>0.3</v>
      </c>
      <c r="AA16" s="659"/>
      <c r="AB16" s="659"/>
      <c r="AC16" s="659"/>
      <c r="AD16" s="660">
        <v>180665</v>
      </c>
      <c r="AE16" s="660"/>
      <c r="AF16" s="660"/>
      <c r="AG16" s="660"/>
      <c r="AH16" s="660"/>
      <c r="AI16" s="660"/>
      <c r="AJ16" s="660"/>
      <c r="AK16" s="660"/>
      <c r="AL16" s="624">
        <v>0.6</v>
      </c>
      <c r="AM16" s="625"/>
      <c r="AN16" s="625"/>
      <c r="AO16" s="661"/>
      <c r="AP16" s="618" t="s">
        <v>252</v>
      </c>
      <c r="AQ16" s="619"/>
      <c r="AR16" s="619"/>
      <c r="AS16" s="619"/>
      <c r="AT16" s="619"/>
      <c r="AU16" s="619"/>
      <c r="AV16" s="619"/>
      <c r="AW16" s="619"/>
      <c r="AX16" s="619"/>
      <c r="AY16" s="619"/>
      <c r="AZ16" s="619"/>
      <c r="BA16" s="619"/>
      <c r="BB16" s="619"/>
      <c r="BC16" s="619"/>
      <c r="BD16" s="619"/>
      <c r="BE16" s="619"/>
      <c r="BF16" s="620"/>
      <c r="BG16" s="621" t="s">
        <v>121</v>
      </c>
      <c r="BH16" s="622"/>
      <c r="BI16" s="622"/>
      <c r="BJ16" s="622"/>
      <c r="BK16" s="622"/>
      <c r="BL16" s="622"/>
      <c r="BM16" s="622"/>
      <c r="BN16" s="623"/>
      <c r="BO16" s="659" t="s">
        <v>121</v>
      </c>
      <c r="BP16" s="659"/>
      <c r="BQ16" s="659"/>
      <c r="BR16" s="659"/>
      <c r="BS16" s="660" t="s">
        <v>121</v>
      </c>
      <c r="BT16" s="660"/>
      <c r="BU16" s="660"/>
      <c r="BV16" s="660"/>
      <c r="BW16" s="660"/>
      <c r="BX16" s="660"/>
      <c r="BY16" s="660"/>
      <c r="BZ16" s="660"/>
      <c r="CA16" s="660"/>
      <c r="CB16" s="700"/>
      <c r="CD16" s="618" t="s">
        <v>253</v>
      </c>
      <c r="CE16" s="619"/>
      <c r="CF16" s="619"/>
      <c r="CG16" s="619"/>
      <c r="CH16" s="619"/>
      <c r="CI16" s="619"/>
      <c r="CJ16" s="619"/>
      <c r="CK16" s="619"/>
      <c r="CL16" s="619"/>
      <c r="CM16" s="619"/>
      <c r="CN16" s="619"/>
      <c r="CO16" s="619"/>
      <c r="CP16" s="619"/>
      <c r="CQ16" s="620"/>
      <c r="CR16" s="621" t="s">
        <v>121</v>
      </c>
      <c r="CS16" s="622"/>
      <c r="CT16" s="622"/>
      <c r="CU16" s="622"/>
      <c r="CV16" s="622"/>
      <c r="CW16" s="622"/>
      <c r="CX16" s="622"/>
      <c r="CY16" s="623"/>
      <c r="CZ16" s="659" t="s">
        <v>121</v>
      </c>
      <c r="DA16" s="659"/>
      <c r="DB16" s="659"/>
      <c r="DC16" s="659"/>
      <c r="DD16" s="627" t="s">
        <v>121</v>
      </c>
      <c r="DE16" s="622"/>
      <c r="DF16" s="622"/>
      <c r="DG16" s="622"/>
      <c r="DH16" s="622"/>
      <c r="DI16" s="622"/>
      <c r="DJ16" s="622"/>
      <c r="DK16" s="622"/>
      <c r="DL16" s="622"/>
      <c r="DM16" s="622"/>
      <c r="DN16" s="622"/>
      <c r="DO16" s="622"/>
      <c r="DP16" s="623"/>
      <c r="DQ16" s="627" t="s">
        <v>121</v>
      </c>
      <c r="DR16" s="622"/>
      <c r="DS16" s="622"/>
      <c r="DT16" s="622"/>
      <c r="DU16" s="622"/>
      <c r="DV16" s="622"/>
      <c r="DW16" s="622"/>
      <c r="DX16" s="622"/>
      <c r="DY16" s="622"/>
      <c r="DZ16" s="622"/>
      <c r="EA16" s="622"/>
      <c r="EB16" s="622"/>
      <c r="EC16" s="658"/>
    </row>
    <row r="17" spans="2:133" ht="11.25" customHeight="1" x14ac:dyDescent="0.2">
      <c r="B17" s="618" t="s">
        <v>254</v>
      </c>
      <c r="C17" s="619"/>
      <c r="D17" s="619"/>
      <c r="E17" s="619"/>
      <c r="F17" s="619"/>
      <c r="G17" s="619"/>
      <c r="H17" s="619"/>
      <c r="I17" s="619"/>
      <c r="J17" s="619"/>
      <c r="K17" s="619"/>
      <c r="L17" s="619"/>
      <c r="M17" s="619"/>
      <c r="N17" s="619"/>
      <c r="O17" s="619"/>
      <c r="P17" s="619"/>
      <c r="Q17" s="620"/>
      <c r="R17" s="621">
        <v>671072</v>
      </c>
      <c r="S17" s="622"/>
      <c r="T17" s="622"/>
      <c r="U17" s="622"/>
      <c r="V17" s="622"/>
      <c r="W17" s="622"/>
      <c r="X17" s="622"/>
      <c r="Y17" s="623"/>
      <c r="Z17" s="659">
        <v>1.2</v>
      </c>
      <c r="AA17" s="659"/>
      <c r="AB17" s="659"/>
      <c r="AC17" s="659"/>
      <c r="AD17" s="660">
        <v>671072</v>
      </c>
      <c r="AE17" s="660"/>
      <c r="AF17" s="660"/>
      <c r="AG17" s="660"/>
      <c r="AH17" s="660"/>
      <c r="AI17" s="660"/>
      <c r="AJ17" s="660"/>
      <c r="AK17" s="660"/>
      <c r="AL17" s="624">
        <v>2.2999999999999998</v>
      </c>
      <c r="AM17" s="625"/>
      <c r="AN17" s="625"/>
      <c r="AO17" s="661"/>
      <c r="AP17" s="618" t="s">
        <v>255</v>
      </c>
      <c r="AQ17" s="619"/>
      <c r="AR17" s="619"/>
      <c r="AS17" s="619"/>
      <c r="AT17" s="619"/>
      <c r="AU17" s="619"/>
      <c r="AV17" s="619"/>
      <c r="AW17" s="619"/>
      <c r="AX17" s="619"/>
      <c r="AY17" s="619"/>
      <c r="AZ17" s="619"/>
      <c r="BA17" s="619"/>
      <c r="BB17" s="619"/>
      <c r="BC17" s="619"/>
      <c r="BD17" s="619"/>
      <c r="BE17" s="619"/>
      <c r="BF17" s="620"/>
      <c r="BG17" s="621" t="s">
        <v>121</v>
      </c>
      <c r="BH17" s="622"/>
      <c r="BI17" s="622"/>
      <c r="BJ17" s="622"/>
      <c r="BK17" s="622"/>
      <c r="BL17" s="622"/>
      <c r="BM17" s="622"/>
      <c r="BN17" s="623"/>
      <c r="BO17" s="659" t="s">
        <v>121</v>
      </c>
      <c r="BP17" s="659"/>
      <c r="BQ17" s="659"/>
      <c r="BR17" s="659"/>
      <c r="BS17" s="660" t="s">
        <v>121</v>
      </c>
      <c r="BT17" s="660"/>
      <c r="BU17" s="660"/>
      <c r="BV17" s="660"/>
      <c r="BW17" s="660"/>
      <c r="BX17" s="660"/>
      <c r="BY17" s="660"/>
      <c r="BZ17" s="660"/>
      <c r="CA17" s="660"/>
      <c r="CB17" s="700"/>
      <c r="CD17" s="618" t="s">
        <v>256</v>
      </c>
      <c r="CE17" s="619"/>
      <c r="CF17" s="619"/>
      <c r="CG17" s="619"/>
      <c r="CH17" s="619"/>
      <c r="CI17" s="619"/>
      <c r="CJ17" s="619"/>
      <c r="CK17" s="619"/>
      <c r="CL17" s="619"/>
      <c r="CM17" s="619"/>
      <c r="CN17" s="619"/>
      <c r="CO17" s="619"/>
      <c r="CP17" s="619"/>
      <c r="CQ17" s="620"/>
      <c r="CR17" s="621">
        <v>3376591</v>
      </c>
      <c r="CS17" s="622"/>
      <c r="CT17" s="622"/>
      <c r="CU17" s="622"/>
      <c r="CV17" s="622"/>
      <c r="CW17" s="622"/>
      <c r="CX17" s="622"/>
      <c r="CY17" s="623"/>
      <c r="CZ17" s="659">
        <v>6</v>
      </c>
      <c r="DA17" s="659"/>
      <c r="DB17" s="659"/>
      <c r="DC17" s="659"/>
      <c r="DD17" s="627" t="s">
        <v>121</v>
      </c>
      <c r="DE17" s="622"/>
      <c r="DF17" s="622"/>
      <c r="DG17" s="622"/>
      <c r="DH17" s="622"/>
      <c r="DI17" s="622"/>
      <c r="DJ17" s="622"/>
      <c r="DK17" s="622"/>
      <c r="DL17" s="622"/>
      <c r="DM17" s="622"/>
      <c r="DN17" s="622"/>
      <c r="DO17" s="622"/>
      <c r="DP17" s="623"/>
      <c r="DQ17" s="627">
        <v>3201707</v>
      </c>
      <c r="DR17" s="622"/>
      <c r="DS17" s="622"/>
      <c r="DT17" s="622"/>
      <c r="DU17" s="622"/>
      <c r="DV17" s="622"/>
      <c r="DW17" s="622"/>
      <c r="DX17" s="622"/>
      <c r="DY17" s="622"/>
      <c r="DZ17" s="622"/>
      <c r="EA17" s="622"/>
      <c r="EB17" s="622"/>
      <c r="EC17" s="658"/>
    </row>
    <row r="18" spans="2:133" ht="11.25" customHeight="1" x14ac:dyDescent="0.2">
      <c r="B18" s="618" t="s">
        <v>257</v>
      </c>
      <c r="C18" s="619"/>
      <c r="D18" s="619"/>
      <c r="E18" s="619"/>
      <c r="F18" s="619"/>
      <c r="G18" s="619"/>
      <c r="H18" s="619"/>
      <c r="I18" s="619"/>
      <c r="J18" s="619"/>
      <c r="K18" s="619"/>
      <c r="L18" s="619"/>
      <c r="M18" s="619"/>
      <c r="N18" s="619"/>
      <c r="O18" s="619"/>
      <c r="P18" s="619"/>
      <c r="Q18" s="620"/>
      <c r="R18" s="621">
        <v>164629</v>
      </c>
      <c r="S18" s="622"/>
      <c r="T18" s="622"/>
      <c r="U18" s="622"/>
      <c r="V18" s="622"/>
      <c r="W18" s="622"/>
      <c r="X18" s="622"/>
      <c r="Y18" s="623"/>
      <c r="Z18" s="659">
        <v>0.3</v>
      </c>
      <c r="AA18" s="659"/>
      <c r="AB18" s="659"/>
      <c r="AC18" s="659"/>
      <c r="AD18" s="660">
        <v>164629</v>
      </c>
      <c r="AE18" s="660"/>
      <c r="AF18" s="660"/>
      <c r="AG18" s="660"/>
      <c r="AH18" s="660"/>
      <c r="AI18" s="660"/>
      <c r="AJ18" s="660"/>
      <c r="AK18" s="660"/>
      <c r="AL18" s="624">
        <v>0.6</v>
      </c>
      <c r="AM18" s="625"/>
      <c r="AN18" s="625"/>
      <c r="AO18" s="661"/>
      <c r="AP18" s="618" t="s">
        <v>258</v>
      </c>
      <c r="AQ18" s="619"/>
      <c r="AR18" s="619"/>
      <c r="AS18" s="619"/>
      <c r="AT18" s="619"/>
      <c r="AU18" s="619"/>
      <c r="AV18" s="619"/>
      <c r="AW18" s="619"/>
      <c r="AX18" s="619"/>
      <c r="AY18" s="619"/>
      <c r="AZ18" s="619"/>
      <c r="BA18" s="619"/>
      <c r="BB18" s="619"/>
      <c r="BC18" s="619"/>
      <c r="BD18" s="619"/>
      <c r="BE18" s="619"/>
      <c r="BF18" s="620"/>
      <c r="BG18" s="621" t="s">
        <v>121</v>
      </c>
      <c r="BH18" s="622"/>
      <c r="BI18" s="622"/>
      <c r="BJ18" s="622"/>
      <c r="BK18" s="622"/>
      <c r="BL18" s="622"/>
      <c r="BM18" s="622"/>
      <c r="BN18" s="623"/>
      <c r="BO18" s="659" t="s">
        <v>121</v>
      </c>
      <c r="BP18" s="659"/>
      <c r="BQ18" s="659"/>
      <c r="BR18" s="659"/>
      <c r="BS18" s="660" t="s">
        <v>121</v>
      </c>
      <c r="BT18" s="660"/>
      <c r="BU18" s="660"/>
      <c r="BV18" s="660"/>
      <c r="BW18" s="660"/>
      <c r="BX18" s="660"/>
      <c r="BY18" s="660"/>
      <c r="BZ18" s="660"/>
      <c r="CA18" s="660"/>
      <c r="CB18" s="700"/>
      <c r="CD18" s="618" t="s">
        <v>259</v>
      </c>
      <c r="CE18" s="619"/>
      <c r="CF18" s="619"/>
      <c r="CG18" s="619"/>
      <c r="CH18" s="619"/>
      <c r="CI18" s="619"/>
      <c r="CJ18" s="619"/>
      <c r="CK18" s="619"/>
      <c r="CL18" s="619"/>
      <c r="CM18" s="619"/>
      <c r="CN18" s="619"/>
      <c r="CO18" s="619"/>
      <c r="CP18" s="619"/>
      <c r="CQ18" s="620"/>
      <c r="CR18" s="621" t="s">
        <v>121</v>
      </c>
      <c r="CS18" s="622"/>
      <c r="CT18" s="622"/>
      <c r="CU18" s="622"/>
      <c r="CV18" s="622"/>
      <c r="CW18" s="622"/>
      <c r="CX18" s="622"/>
      <c r="CY18" s="623"/>
      <c r="CZ18" s="659" t="s">
        <v>121</v>
      </c>
      <c r="DA18" s="659"/>
      <c r="DB18" s="659"/>
      <c r="DC18" s="659"/>
      <c r="DD18" s="627" t="s">
        <v>121</v>
      </c>
      <c r="DE18" s="622"/>
      <c r="DF18" s="622"/>
      <c r="DG18" s="622"/>
      <c r="DH18" s="622"/>
      <c r="DI18" s="622"/>
      <c r="DJ18" s="622"/>
      <c r="DK18" s="622"/>
      <c r="DL18" s="622"/>
      <c r="DM18" s="622"/>
      <c r="DN18" s="622"/>
      <c r="DO18" s="622"/>
      <c r="DP18" s="623"/>
      <c r="DQ18" s="627" t="s">
        <v>121</v>
      </c>
      <c r="DR18" s="622"/>
      <c r="DS18" s="622"/>
      <c r="DT18" s="622"/>
      <c r="DU18" s="622"/>
      <c r="DV18" s="622"/>
      <c r="DW18" s="622"/>
      <c r="DX18" s="622"/>
      <c r="DY18" s="622"/>
      <c r="DZ18" s="622"/>
      <c r="EA18" s="622"/>
      <c r="EB18" s="622"/>
      <c r="EC18" s="658"/>
    </row>
    <row r="19" spans="2:133" ht="11.25" customHeight="1" x14ac:dyDescent="0.2">
      <c r="B19" s="618" t="s">
        <v>260</v>
      </c>
      <c r="C19" s="619"/>
      <c r="D19" s="619"/>
      <c r="E19" s="619"/>
      <c r="F19" s="619"/>
      <c r="G19" s="619"/>
      <c r="H19" s="619"/>
      <c r="I19" s="619"/>
      <c r="J19" s="619"/>
      <c r="K19" s="619"/>
      <c r="L19" s="619"/>
      <c r="M19" s="619"/>
      <c r="N19" s="619"/>
      <c r="O19" s="619"/>
      <c r="P19" s="619"/>
      <c r="Q19" s="620"/>
      <c r="R19" s="621">
        <v>502125</v>
      </c>
      <c r="S19" s="622"/>
      <c r="T19" s="622"/>
      <c r="U19" s="622"/>
      <c r="V19" s="622"/>
      <c r="W19" s="622"/>
      <c r="X19" s="622"/>
      <c r="Y19" s="623"/>
      <c r="Z19" s="659">
        <v>0.9</v>
      </c>
      <c r="AA19" s="659"/>
      <c r="AB19" s="659"/>
      <c r="AC19" s="659"/>
      <c r="AD19" s="660">
        <v>502125</v>
      </c>
      <c r="AE19" s="660"/>
      <c r="AF19" s="660"/>
      <c r="AG19" s="660"/>
      <c r="AH19" s="660"/>
      <c r="AI19" s="660"/>
      <c r="AJ19" s="660"/>
      <c r="AK19" s="660"/>
      <c r="AL19" s="624">
        <v>1.8</v>
      </c>
      <c r="AM19" s="625"/>
      <c r="AN19" s="625"/>
      <c r="AO19" s="661"/>
      <c r="AP19" s="618" t="s">
        <v>261</v>
      </c>
      <c r="AQ19" s="619"/>
      <c r="AR19" s="619"/>
      <c r="AS19" s="619"/>
      <c r="AT19" s="619"/>
      <c r="AU19" s="619"/>
      <c r="AV19" s="619"/>
      <c r="AW19" s="619"/>
      <c r="AX19" s="619"/>
      <c r="AY19" s="619"/>
      <c r="AZ19" s="619"/>
      <c r="BA19" s="619"/>
      <c r="BB19" s="619"/>
      <c r="BC19" s="619"/>
      <c r="BD19" s="619"/>
      <c r="BE19" s="619"/>
      <c r="BF19" s="620"/>
      <c r="BG19" s="621">
        <v>1018420</v>
      </c>
      <c r="BH19" s="622"/>
      <c r="BI19" s="622"/>
      <c r="BJ19" s="622"/>
      <c r="BK19" s="622"/>
      <c r="BL19" s="622"/>
      <c r="BM19" s="622"/>
      <c r="BN19" s="623"/>
      <c r="BO19" s="659">
        <v>7.9</v>
      </c>
      <c r="BP19" s="659"/>
      <c r="BQ19" s="659"/>
      <c r="BR19" s="659"/>
      <c r="BS19" s="660" t="s">
        <v>121</v>
      </c>
      <c r="BT19" s="660"/>
      <c r="BU19" s="660"/>
      <c r="BV19" s="660"/>
      <c r="BW19" s="660"/>
      <c r="BX19" s="660"/>
      <c r="BY19" s="660"/>
      <c r="BZ19" s="660"/>
      <c r="CA19" s="660"/>
      <c r="CB19" s="700"/>
      <c r="CD19" s="618" t="s">
        <v>262</v>
      </c>
      <c r="CE19" s="619"/>
      <c r="CF19" s="619"/>
      <c r="CG19" s="619"/>
      <c r="CH19" s="619"/>
      <c r="CI19" s="619"/>
      <c r="CJ19" s="619"/>
      <c r="CK19" s="619"/>
      <c r="CL19" s="619"/>
      <c r="CM19" s="619"/>
      <c r="CN19" s="619"/>
      <c r="CO19" s="619"/>
      <c r="CP19" s="619"/>
      <c r="CQ19" s="620"/>
      <c r="CR19" s="621" t="s">
        <v>121</v>
      </c>
      <c r="CS19" s="622"/>
      <c r="CT19" s="622"/>
      <c r="CU19" s="622"/>
      <c r="CV19" s="622"/>
      <c r="CW19" s="622"/>
      <c r="CX19" s="622"/>
      <c r="CY19" s="623"/>
      <c r="CZ19" s="659" t="s">
        <v>121</v>
      </c>
      <c r="DA19" s="659"/>
      <c r="DB19" s="659"/>
      <c r="DC19" s="659"/>
      <c r="DD19" s="627" t="s">
        <v>121</v>
      </c>
      <c r="DE19" s="622"/>
      <c r="DF19" s="622"/>
      <c r="DG19" s="622"/>
      <c r="DH19" s="622"/>
      <c r="DI19" s="622"/>
      <c r="DJ19" s="622"/>
      <c r="DK19" s="622"/>
      <c r="DL19" s="622"/>
      <c r="DM19" s="622"/>
      <c r="DN19" s="622"/>
      <c r="DO19" s="622"/>
      <c r="DP19" s="623"/>
      <c r="DQ19" s="627" t="s">
        <v>121</v>
      </c>
      <c r="DR19" s="622"/>
      <c r="DS19" s="622"/>
      <c r="DT19" s="622"/>
      <c r="DU19" s="622"/>
      <c r="DV19" s="622"/>
      <c r="DW19" s="622"/>
      <c r="DX19" s="622"/>
      <c r="DY19" s="622"/>
      <c r="DZ19" s="622"/>
      <c r="EA19" s="622"/>
      <c r="EB19" s="622"/>
      <c r="EC19" s="658"/>
    </row>
    <row r="20" spans="2:133" ht="11.25" customHeight="1" x14ac:dyDescent="0.2">
      <c r="B20" s="688" t="s">
        <v>263</v>
      </c>
      <c r="C20" s="689"/>
      <c r="D20" s="689"/>
      <c r="E20" s="689"/>
      <c r="F20" s="689"/>
      <c r="G20" s="689"/>
      <c r="H20" s="689"/>
      <c r="I20" s="689"/>
      <c r="J20" s="689"/>
      <c r="K20" s="689"/>
      <c r="L20" s="689"/>
      <c r="M20" s="689"/>
      <c r="N20" s="689"/>
      <c r="O20" s="689"/>
      <c r="P20" s="689"/>
      <c r="Q20" s="690"/>
      <c r="R20" s="621">
        <v>4318</v>
      </c>
      <c r="S20" s="622"/>
      <c r="T20" s="622"/>
      <c r="U20" s="622"/>
      <c r="V20" s="622"/>
      <c r="W20" s="622"/>
      <c r="X20" s="622"/>
      <c r="Y20" s="623"/>
      <c r="Z20" s="659">
        <v>0</v>
      </c>
      <c r="AA20" s="659"/>
      <c r="AB20" s="659"/>
      <c r="AC20" s="659"/>
      <c r="AD20" s="660">
        <v>4318</v>
      </c>
      <c r="AE20" s="660"/>
      <c r="AF20" s="660"/>
      <c r="AG20" s="660"/>
      <c r="AH20" s="660"/>
      <c r="AI20" s="660"/>
      <c r="AJ20" s="660"/>
      <c r="AK20" s="660"/>
      <c r="AL20" s="624">
        <v>0</v>
      </c>
      <c r="AM20" s="625"/>
      <c r="AN20" s="625"/>
      <c r="AO20" s="661"/>
      <c r="AP20" s="618" t="s">
        <v>264</v>
      </c>
      <c r="AQ20" s="619"/>
      <c r="AR20" s="619"/>
      <c r="AS20" s="619"/>
      <c r="AT20" s="619"/>
      <c r="AU20" s="619"/>
      <c r="AV20" s="619"/>
      <c r="AW20" s="619"/>
      <c r="AX20" s="619"/>
      <c r="AY20" s="619"/>
      <c r="AZ20" s="619"/>
      <c r="BA20" s="619"/>
      <c r="BB20" s="619"/>
      <c r="BC20" s="619"/>
      <c r="BD20" s="619"/>
      <c r="BE20" s="619"/>
      <c r="BF20" s="620"/>
      <c r="BG20" s="621">
        <v>1018420</v>
      </c>
      <c r="BH20" s="622"/>
      <c r="BI20" s="622"/>
      <c r="BJ20" s="622"/>
      <c r="BK20" s="622"/>
      <c r="BL20" s="622"/>
      <c r="BM20" s="622"/>
      <c r="BN20" s="623"/>
      <c r="BO20" s="659">
        <v>7.9</v>
      </c>
      <c r="BP20" s="659"/>
      <c r="BQ20" s="659"/>
      <c r="BR20" s="659"/>
      <c r="BS20" s="660" t="s">
        <v>121</v>
      </c>
      <c r="BT20" s="660"/>
      <c r="BU20" s="660"/>
      <c r="BV20" s="660"/>
      <c r="BW20" s="660"/>
      <c r="BX20" s="660"/>
      <c r="BY20" s="660"/>
      <c r="BZ20" s="660"/>
      <c r="CA20" s="660"/>
      <c r="CB20" s="700"/>
      <c r="CD20" s="618" t="s">
        <v>265</v>
      </c>
      <c r="CE20" s="619"/>
      <c r="CF20" s="619"/>
      <c r="CG20" s="619"/>
      <c r="CH20" s="619"/>
      <c r="CI20" s="619"/>
      <c r="CJ20" s="619"/>
      <c r="CK20" s="619"/>
      <c r="CL20" s="619"/>
      <c r="CM20" s="619"/>
      <c r="CN20" s="619"/>
      <c r="CO20" s="619"/>
      <c r="CP20" s="619"/>
      <c r="CQ20" s="620"/>
      <c r="CR20" s="621">
        <v>56219272</v>
      </c>
      <c r="CS20" s="622"/>
      <c r="CT20" s="622"/>
      <c r="CU20" s="622"/>
      <c r="CV20" s="622"/>
      <c r="CW20" s="622"/>
      <c r="CX20" s="622"/>
      <c r="CY20" s="623"/>
      <c r="CZ20" s="659">
        <v>100</v>
      </c>
      <c r="DA20" s="659"/>
      <c r="DB20" s="659"/>
      <c r="DC20" s="659"/>
      <c r="DD20" s="627">
        <v>5480697</v>
      </c>
      <c r="DE20" s="622"/>
      <c r="DF20" s="622"/>
      <c r="DG20" s="622"/>
      <c r="DH20" s="622"/>
      <c r="DI20" s="622"/>
      <c r="DJ20" s="622"/>
      <c r="DK20" s="622"/>
      <c r="DL20" s="622"/>
      <c r="DM20" s="622"/>
      <c r="DN20" s="622"/>
      <c r="DO20" s="622"/>
      <c r="DP20" s="623"/>
      <c r="DQ20" s="627">
        <v>34053742</v>
      </c>
      <c r="DR20" s="622"/>
      <c r="DS20" s="622"/>
      <c r="DT20" s="622"/>
      <c r="DU20" s="622"/>
      <c r="DV20" s="622"/>
      <c r="DW20" s="622"/>
      <c r="DX20" s="622"/>
      <c r="DY20" s="622"/>
      <c r="DZ20" s="622"/>
      <c r="EA20" s="622"/>
      <c r="EB20" s="622"/>
      <c r="EC20" s="658"/>
    </row>
    <row r="21" spans="2:133" ht="11.25" customHeight="1" x14ac:dyDescent="0.2">
      <c r="B21" s="618" t="s">
        <v>266</v>
      </c>
      <c r="C21" s="619"/>
      <c r="D21" s="619"/>
      <c r="E21" s="619"/>
      <c r="F21" s="619"/>
      <c r="G21" s="619"/>
      <c r="H21" s="619"/>
      <c r="I21" s="619"/>
      <c r="J21" s="619"/>
      <c r="K21" s="619"/>
      <c r="L21" s="619"/>
      <c r="M21" s="619"/>
      <c r="N21" s="619"/>
      <c r="O21" s="619"/>
      <c r="P21" s="619"/>
      <c r="Q21" s="620"/>
      <c r="R21" s="621">
        <v>13480779</v>
      </c>
      <c r="S21" s="622"/>
      <c r="T21" s="622"/>
      <c r="U21" s="622"/>
      <c r="V21" s="622"/>
      <c r="W21" s="622"/>
      <c r="X21" s="622"/>
      <c r="Y21" s="623"/>
      <c r="Z21" s="659">
        <v>23.4</v>
      </c>
      <c r="AA21" s="659"/>
      <c r="AB21" s="659"/>
      <c r="AC21" s="659"/>
      <c r="AD21" s="660">
        <v>12266206</v>
      </c>
      <c r="AE21" s="660"/>
      <c r="AF21" s="660"/>
      <c r="AG21" s="660"/>
      <c r="AH21" s="660"/>
      <c r="AI21" s="660"/>
      <c r="AJ21" s="660"/>
      <c r="AK21" s="660"/>
      <c r="AL21" s="624">
        <v>42.8</v>
      </c>
      <c r="AM21" s="625"/>
      <c r="AN21" s="625"/>
      <c r="AO21" s="661"/>
      <c r="AP21" s="618" t="s">
        <v>267</v>
      </c>
      <c r="AQ21" s="698"/>
      <c r="AR21" s="698"/>
      <c r="AS21" s="698"/>
      <c r="AT21" s="698"/>
      <c r="AU21" s="698"/>
      <c r="AV21" s="698"/>
      <c r="AW21" s="698"/>
      <c r="AX21" s="698"/>
      <c r="AY21" s="698"/>
      <c r="AZ21" s="698"/>
      <c r="BA21" s="698"/>
      <c r="BB21" s="698"/>
      <c r="BC21" s="698"/>
      <c r="BD21" s="698"/>
      <c r="BE21" s="698"/>
      <c r="BF21" s="699"/>
      <c r="BG21" s="621" t="s">
        <v>121</v>
      </c>
      <c r="BH21" s="622"/>
      <c r="BI21" s="622"/>
      <c r="BJ21" s="622"/>
      <c r="BK21" s="622"/>
      <c r="BL21" s="622"/>
      <c r="BM21" s="622"/>
      <c r="BN21" s="623"/>
      <c r="BO21" s="659" t="s">
        <v>121</v>
      </c>
      <c r="BP21" s="659"/>
      <c r="BQ21" s="659"/>
      <c r="BR21" s="659"/>
      <c r="BS21" s="660" t="s">
        <v>121</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2">
      <c r="B22" s="618" t="s">
        <v>268</v>
      </c>
      <c r="C22" s="619"/>
      <c r="D22" s="619"/>
      <c r="E22" s="619"/>
      <c r="F22" s="619"/>
      <c r="G22" s="619"/>
      <c r="H22" s="619"/>
      <c r="I22" s="619"/>
      <c r="J22" s="619"/>
      <c r="K22" s="619"/>
      <c r="L22" s="619"/>
      <c r="M22" s="619"/>
      <c r="N22" s="619"/>
      <c r="O22" s="619"/>
      <c r="P22" s="619"/>
      <c r="Q22" s="620"/>
      <c r="R22" s="621">
        <v>12266206</v>
      </c>
      <c r="S22" s="622"/>
      <c r="T22" s="622"/>
      <c r="U22" s="622"/>
      <c r="V22" s="622"/>
      <c r="W22" s="622"/>
      <c r="X22" s="622"/>
      <c r="Y22" s="623"/>
      <c r="Z22" s="659">
        <v>21.2</v>
      </c>
      <c r="AA22" s="659"/>
      <c r="AB22" s="659"/>
      <c r="AC22" s="659"/>
      <c r="AD22" s="660">
        <v>12266206</v>
      </c>
      <c r="AE22" s="660"/>
      <c r="AF22" s="660"/>
      <c r="AG22" s="660"/>
      <c r="AH22" s="660"/>
      <c r="AI22" s="660"/>
      <c r="AJ22" s="660"/>
      <c r="AK22" s="660"/>
      <c r="AL22" s="624">
        <v>42.8</v>
      </c>
      <c r="AM22" s="625"/>
      <c r="AN22" s="625"/>
      <c r="AO22" s="661"/>
      <c r="AP22" s="618" t="s">
        <v>269</v>
      </c>
      <c r="AQ22" s="698"/>
      <c r="AR22" s="698"/>
      <c r="AS22" s="698"/>
      <c r="AT22" s="698"/>
      <c r="AU22" s="698"/>
      <c r="AV22" s="698"/>
      <c r="AW22" s="698"/>
      <c r="AX22" s="698"/>
      <c r="AY22" s="698"/>
      <c r="AZ22" s="698"/>
      <c r="BA22" s="698"/>
      <c r="BB22" s="698"/>
      <c r="BC22" s="698"/>
      <c r="BD22" s="698"/>
      <c r="BE22" s="698"/>
      <c r="BF22" s="699"/>
      <c r="BG22" s="621" t="s">
        <v>121</v>
      </c>
      <c r="BH22" s="622"/>
      <c r="BI22" s="622"/>
      <c r="BJ22" s="622"/>
      <c r="BK22" s="622"/>
      <c r="BL22" s="622"/>
      <c r="BM22" s="622"/>
      <c r="BN22" s="623"/>
      <c r="BO22" s="659" t="s">
        <v>121</v>
      </c>
      <c r="BP22" s="659"/>
      <c r="BQ22" s="659"/>
      <c r="BR22" s="659"/>
      <c r="BS22" s="660" t="s">
        <v>121</v>
      </c>
      <c r="BT22" s="660"/>
      <c r="BU22" s="660"/>
      <c r="BV22" s="660"/>
      <c r="BW22" s="660"/>
      <c r="BX22" s="660"/>
      <c r="BY22" s="660"/>
      <c r="BZ22" s="660"/>
      <c r="CA22" s="660"/>
      <c r="CB22" s="700"/>
      <c r="CD22" s="673" t="s">
        <v>270</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2">
      <c r="B23" s="618" t="s">
        <v>271</v>
      </c>
      <c r="C23" s="619"/>
      <c r="D23" s="619"/>
      <c r="E23" s="619"/>
      <c r="F23" s="619"/>
      <c r="G23" s="619"/>
      <c r="H23" s="619"/>
      <c r="I23" s="619"/>
      <c r="J23" s="619"/>
      <c r="K23" s="619"/>
      <c r="L23" s="619"/>
      <c r="M23" s="619"/>
      <c r="N23" s="619"/>
      <c r="O23" s="619"/>
      <c r="P23" s="619"/>
      <c r="Q23" s="620"/>
      <c r="R23" s="621">
        <v>1214573</v>
      </c>
      <c r="S23" s="622"/>
      <c r="T23" s="622"/>
      <c r="U23" s="622"/>
      <c r="V23" s="622"/>
      <c r="W23" s="622"/>
      <c r="X23" s="622"/>
      <c r="Y23" s="623"/>
      <c r="Z23" s="659">
        <v>2.1</v>
      </c>
      <c r="AA23" s="659"/>
      <c r="AB23" s="659"/>
      <c r="AC23" s="659"/>
      <c r="AD23" s="660" t="s">
        <v>121</v>
      </c>
      <c r="AE23" s="660"/>
      <c r="AF23" s="660"/>
      <c r="AG23" s="660"/>
      <c r="AH23" s="660"/>
      <c r="AI23" s="660"/>
      <c r="AJ23" s="660"/>
      <c r="AK23" s="660"/>
      <c r="AL23" s="624" t="s">
        <v>121</v>
      </c>
      <c r="AM23" s="625"/>
      <c r="AN23" s="625"/>
      <c r="AO23" s="661"/>
      <c r="AP23" s="618" t="s">
        <v>272</v>
      </c>
      <c r="AQ23" s="698"/>
      <c r="AR23" s="698"/>
      <c r="AS23" s="698"/>
      <c r="AT23" s="698"/>
      <c r="AU23" s="698"/>
      <c r="AV23" s="698"/>
      <c r="AW23" s="698"/>
      <c r="AX23" s="698"/>
      <c r="AY23" s="698"/>
      <c r="AZ23" s="698"/>
      <c r="BA23" s="698"/>
      <c r="BB23" s="698"/>
      <c r="BC23" s="698"/>
      <c r="BD23" s="698"/>
      <c r="BE23" s="698"/>
      <c r="BF23" s="699"/>
      <c r="BG23" s="621">
        <v>1018420</v>
      </c>
      <c r="BH23" s="622"/>
      <c r="BI23" s="622"/>
      <c r="BJ23" s="622"/>
      <c r="BK23" s="622"/>
      <c r="BL23" s="622"/>
      <c r="BM23" s="622"/>
      <c r="BN23" s="623"/>
      <c r="BO23" s="659">
        <v>7.9</v>
      </c>
      <c r="BP23" s="659"/>
      <c r="BQ23" s="659"/>
      <c r="BR23" s="659"/>
      <c r="BS23" s="660" t="s">
        <v>121</v>
      </c>
      <c r="BT23" s="660"/>
      <c r="BU23" s="660"/>
      <c r="BV23" s="660"/>
      <c r="BW23" s="660"/>
      <c r="BX23" s="660"/>
      <c r="BY23" s="660"/>
      <c r="BZ23" s="660"/>
      <c r="CA23" s="660"/>
      <c r="CB23" s="700"/>
      <c r="CD23" s="673" t="s">
        <v>212</v>
      </c>
      <c r="CE23" s="674"/>
      <c r="CF23" s="674"/>
      <c r="CG23" s="674"/>
      <c r="CH23" s="674"/>
      <c r="CI23" s="674"/>
      <c r="CJ23" s="674"/>
      <c r="CK23" s="674"/>
      <c r="CL23" s="674"/>
      <c r="CM23" s="674"/>
      <c r="CN23" s="674"/>
      <c r="CO23" s="674"/>
      <c r="CP23" s="674"/>
      <c r="CQ23" s="675"/>
      <c r="CR23" s="673" t="s">
        <v>273</v>
      </c>
      <c r="CS23" s="674"/>
      <c r="CT23" s="674"/>
      <c r="CU23" s="674"/>
      <c r="CV23" s="674"/>
      <c r="CW23" s="674"/>
      <c r="CX23" s="674"/>
      <c r="CY23" s="675"/>
      <c r="CZ23" s="673" t="s">
        <v>274</v>
      </c>
      <c r="DA23" s="674"/>
      <c r="DB23" s="674"/>
      <c r="DC23" s="675"/>
      <c r="DD23" s="673" t="s">
        <v>275</v>
      </c>
      <c r="DE23" s="674"/>
      <c r="DF23" s="674"/>
      <c r="DG23" s="674"/>
      <c r="DH23" s="674"/>
      <c r="DI23" s="674"/>
      <c r="DJ23" s="674"/>
      <c r="DK23" s="675"/>
      <c r="DL23" s="711" t="s">
        <v>276</v>
      </c>
      <c r="DM23" s="712"/>
      <c r="DN23" s="712"/>
      <c r="DO23" s="712"/>
      <c r="DP23" s="712"/>
      <c r="DQ23" s="712"/>
      <c r="DR23" s="712"/>
      <c r="DS23" s="712"/>
      <c r="DT23" s="712"/>
      <c r="DU23" s="712"/>
      <c r="DV23" s="713"/>
      <c r="DW23" s="673" t="s">
        <v>277</v>
      </c>
      <c r="DX23" s="674"/>
      <c r="DY23" s="674"/>
      <c r="DZ23" s="674"/>
      <c r="EA23" s="674"/>
      <c r="EB23" s="674"/>
      <c r="EC23" s="675"/>
    </row>
    <row r="24" spans="2:133" ht="11.25" customHeight="1" x14ac:dyDescent="0.2">
      <c r="B24" s="618" t="s">
        <v>278</v>
      </c>
      <c r="C24" s="619"/>
      <c r="D24" s="619"/>
      <c r="E24" s="619"/>
      <c r="F24" s="619"/>
      <c r="G24" s="619"/>
      <c r="H24" s="619"/>
      <c r="I24" s="619"/>
      <c r="J24" s="619"/>
      <c r="K24" s="619"/>
      <c r="L24" s="619"/>
      <c r="M24" s="619"/>
      <c r="N24" s="619"/>
      <c r="O24" s="619"/>
      <c r="P24" s="619"/>
      <c r="Q24" s="620"/>
      <c r="R24" s="621" t="s">
        <v>121</v>
      </c>
      <c r="S24" s="622"/>
      <c r="T24" s="622"/>
      <c r="U24" s="622"/>
      <c r="V24" s="622"/>
      <c r="W24" s="622"/>
      <c r="X24" s="622"/>
      <c r="Y24" s="623"/>
      <c r="Z24" s="659" t="s">
        <v>121</v>
      </c>
      <c r="AA24" s="659"/>
      <c r="AB24" s="659"/>
      <c r="AC24" s="659"/>
      <c r="AD24" s="660" t="s">
        <v>121</v>
      </c>
      <c r="AE24" s="660"/>
      <c r="AF24" s="660"/>
      <c r="AG24" s="660"/>
      <c r="AH24" s="660"/>
      <c r="AI24" s="660"/>
      <c r="AJ24" s="660"/>
      <c r="AK24" s="660"/>
      <c r="AL24" s="624" t="s">
        <v>121</v>
      </c>
      <c r="AM24" s="625"/>
      <c r="AN24" s="625"/>
      <c r="AO24" s="661"/>
      <c r="AP24" s="618" t="s">
        <v>279</v>
      </c>
      <c r="AQ24" s="698"/>
      <c r="AR24" s="698"/>
      <c r="AS24" s="698"/>
      <c r="AT24" s="698"/>
      <c r="AU24" s="698"/>
      <c r="AV24" s="698"/>
      <c r="AW24" s="698"/>
      <c r="AX24" s="698"/>
      <c r="AY24" s="698"/>
      <c r="AZ24" s="698"/>
      <c r="BA24" s="698"/>
      <c r="BB24" s="698"/>
      <c r="BC24" s="698"/>
      <c r="BD24" s="698"/>
      <c r="BE24" s="698"/>
      <c r="BF24" s="699"/>
      <c r="BG24" s="621" t="s">
        <v>121</v>
      </c>
      <c r="BH24" s="622"/>
      <c r="BI24" s="622"/>
      <c r="BJ24" s="622"/>
      <c r="BK24" s="622"/>
      <c r="BL24" s="622"/>
      <c r="BM24" s="622"/>
      <c r="BN24" s="623"/>
      <c r="BO24" s="659" t="s">
        <v>121</v>
      </c>
      <c r="BP24" s="659"/>
      <c r="BQ24" s="659"/>
      <c r="BR24" s="659"/>
      <c r="BS24" s="660" t="s">
        <v>121</v>
      </c>
      <c r="BT24" s="660"/>
      <c r="BU24" s="660"/>
      <c r="BV24" s="660"/>
      <c r="BW24" s="660"/>
      <c r="BX24" s="660"/>
      <c r="BY24" s="660"/>
      <c r="BZ24" s="660"/>
      <c r="CA24" s="660"/>
      <c r="CB24" s="700"/>
      <c r="CD24" s="679" t="s">
        <v>280</v>
      </c>
      <c r="CE24" s="680"/>
      <c r="CF24" s="680"/>
      <c r="CG24" s="680"/>
      <c r="CH24" s="680"/>
      <c r="CI24" s="680"/>
      <c r="CJ24" s="680"/>
      <c r="CK24" s="680"/>
      <c r="CL24" s="680"/>
      <c r="CM24" s="680"/>
      <c r="CN24" s="680"/>
      <c r="CO24" s="680"/>
      <c r="CP24" s="680"/>
      <c r="CQ24" s="681"/>
      <c r="CR24" s="676">
        <v>28233035</v>
      </c>
      <c r="CS24" s="677"/>
      <c r="CT24" s="677"/>
      <c r="CU24" s="677"/>
      <c r="CV24" s="677"/>
      <c r="CW24" s="677"/>
      <c r="CX24" s="677"/>
      <c r="CY24" s="702"/>
      <c r="CZ24" s="703">
        <v>50.2</v>
      </c>
      <c r="DA24" s="685"/>
      <c r="DB24" s="685"/>
      <c r="DC24" s="705"/>
      <c r="DD24" s="701">
        <v>16217378</v>
      </c>
      <c r="DE24" s="677"/>
      <c r="DF24" s="677"/>
      <c r="DG24" s="677"/>
      <c r="DH24" s="677"/>
      <c r="DI24" s="677"/>
      <c r="DJ24" s="677"/>
      <c r="DK24" s="702"/>
      <c r="DL24" s="701">
        <v>14194775</v>
      </c>
      <c r="DM24" s="677"/>
      <c r="DN24" s="677"/>
      <c r="DO24" s="677"/>
      <c r="DP24" s="677"/>
      <c r="DQ24" s="677"/>
      <c r="DR24" s="677"/>
      <c r="DS24" s="677"/>
      <c r="DT24" s="677"/>
      <c r="DU24" s="677"/>
      <c r="DV24" s="702"/>
      <c r="DW24" s="703">
        <v>49.3</v>
      </c>
      <c r="DX24" s="685"/>
      <c r="DY24" s="685"/>
      <c r="DZ24" s="685"/>
      <c r="EA24" s="685"/>
      <c r="EB24" s="685"/>
      <c r="EC24" s="704"/>
    </row>
    <row r="25" spans="2:133" ht="11.25" customHeight="1" x14ac:dyDescent="0.2">
      <c r="B25" s="618" t="s">
        <v>281</v>
      </c>
      <c r="C25" s="619"/>
      <c r="D25" s="619"/>
      <c r="E25" s="619"/>
      <c r="F25" s="619"/>
      <c r="G25" s="619"/>
      <c r="H25" s="619"/>
      <c r="I25" s="619"/>
      <c r="J25" s="619"/>
      <c r="K25" s="619"/>
      <c r="L25" s="619"/>
      <c r="M25" s="619"/>
      <c r="N25" s="619"/>
      <c r="O25" s="619"/>
      <c r="P25" s="619"/>
      <c r="Q25" s="620"/>
      <c r="R25" s="621">
        <v>30835411</v>
      </c>
      <c r="S25" s="622"/>
      <c r="T25" s="622"/>
      <c r="U25" s="622"/>
      <c r="V25" s="622"/>
      <c r="W25" s="622"/>
      <c r="X25" s="622"/>
      <c r="Y25" s="623"/>
      <c r="Z25" s="659">
        <v>53.4</v>
      </c>
      <c r="AA25" s="659"/>
      <c r="AB25" s="659"/>
      <c r="AC25" s="659"/>
      <c r="AD25" s="660">
        <v>28602418</v>
      </c>
      <c r="AE25" s="660"/>
      <c r="AF25" s="660"/>
      <c r="AG25" s="660"/>
      <c r="AH25" s="660"/>
      <c r="AI25" s="660"/>
      <c r="AJ25" s="660"/>
      <c r="AK25" s="660"/>
      <c r="AL25" s="624">
        <v>99.7</v>
      </c>
      <c r="AM25" s="625"/>
      <c r="AN25" s="625"/>
      <c r="AO25" s="661"/>
      <c r="AP25" s="618" t="s">
        <v>282</v>
      </c>
      <c r="AQ25" s="698"/>
      <c r="AR25" s="698"/>
      <c r="AS25" s="698"/>
      <c r="AT25" s="698"/>
      <c r="AU25" s="698"/>
      <c r="AV25" s="698"/>
      <c r="AW25" s="698"/>
      <c r="AX25" s="698"/>
      <c r="AY25" s="698"/>
      <c r="AZ25" s="698"/>
      <c r="BA25" s="698"/>
      <c r="BB25" s="698"/>
      <c r="BC25" s="698"/>
      <c r="BD25" s="698"/>
      <c r="BE25" s="698"/>
      <c r="BF25" s="699"/>
      <c r="BG25" s="621" t="s">
        <v>121</v>
      </c>
      <c r="BH25" s="622"/>
      <c r="BI25" s="622"/>
      <c r="BJ25" s="622"/>
      <c r="BK25" s="622"/>
      <c r="BL25" s="622"/>
      <c r="BM25" s="622"/>
      <c r="BN25" s="623"/>
      <c r="BO25" s="659" t="s">
        <v>121</v>
      </c>
      <c r="BP25" s="659"/>
      <c r="BQ25" s="659"/>
      <c r="BR25" s="659"/>
      <c r="BS25" s="660" t="s">
        <v>121</v>
      </c>
      <c r="BT25" s="660"/>
      <c r="BU25" s="660"/>
      <c r="BV25" s="660"/>
      <c r="BW25" s="660"/>
      <c r="BX25" s="660"/>
      <c r="BY25" s="660"/>
      <c r="BZ25" s="660"/>
      <c r="CA25" s="660"/>
      <c r="CB25" s="700"/>
      <c r="CD25" s="618" t="s">
        <v>283</v>
      </c>
      <c r="CE25" s="619"/>
      <c r="CF25" s="619"/>
      <c r="CG25" s="619"/>
      <c r="CH25" s="619"/>
      <c r="CI25" s="619"/>
      <c r="CJ25" s="619"/>
      <c r="CK25" s="619"/>
      <c r="CL25" s="619"/>
      <c r="CM25" s="619"/>
      <c r="CN25" s="619"/>
      <c r="CO25" s="619"/>
      <c r="CP25" s="619"/>
      <c r="CQ25" s="620"/>
      <c r="CR25" s="621">
        <v>7403077</v>
      </c>
      <c r="CS25" s="634"/>
      <c r="CT25" s="634"/>
      <c r="CU25" s="634"/>
      <c r="CV25" s="634"/>
      <c r="CW25" s="634"/>
      <c r="CX25" s="634"/>
      <c r="CY25" s="635"/>
      <c r="CZ25" s="624">
        <v>13.2</v>
      </c>
      <c r="DA25" s="636"/>
      <c r="DB25" s="636"/>
      <c r="DC25" s="637"/>
      <c r="DD25" s="627">
        <v>6793801</v>
      </c>
      <c r="DE25" s="634"/>
      <c r="DF25" s="634"/>
      <c r="DG25" s="634"/>
      <c r="DH25" s="634"/>
      <c r="DI25" s="634"/>
      <c r="DJ25" s="634"/>
      <c r="DK25" s="635"/>
      <c r="DL25" s="627">
        <v>6555469</v>
      </c>
      <c r="DM25" s="634"/>
      <c r="DN25" s="634"/>
      <c r="DO25" s="634"/>
      <c r="DP25" s="634"/>
      <c r="DQ25" s="634"/>
      <c r="DR25" s="634"/>
      <c r="DS25" s="634"/>
      <c r="DT25" s="634"/>
      <c r="DU25" s="634"/>
      <c r="DV25" s="635"/>
      <c r="DW25" s="624">
        <v>22.8</v>
      </c>
      <c r="DX25" s="636"/>
      <c r="DY25" s="636"/>
      <c r="DZ25" s="636"/>
      <c r="EA25" s="636"/>
      <c r="EB25" s="636"/>
      <c r="EC25" s="648"/>
    </row>
    <row r="26" spans="2:133" ht="11.25" customHeight="1" x14ac:dyDescent="0.2">
      <c r="B26" s="618" t="s">
        <v>284</v>
      </c>
      <c r="C26" s="619"/>
      <c r="D26" s="619"/>
      <c r="E26" s="619"/>
      <c r="F26" s="619"/>
      <c r="G26" s="619"/>
      <c r="H26" s="619"/>
      <c r="I26" s="619"/>
      <c r="J26" s="619"/>
      <c r="K26" s="619"/>
      <c r="L26" s="619"/>
      <c r="M26" s="619"/>
      <c r="N26" s="619"/>
      <c r="O26" s="619"/>
      <c r="P26" s="619"/>
      <c r="Q26" s="620"/>
      <c r="R26" s="621">
        <v>13908</v>
      </c>
      <c r="S26" s="622"/>
      <c r="T26" s="622"/>
      <c r="U26" s="622"/>
      <c r="V26" s="622"/>
      <c r="W26" s="622"/>
      <c r="X26" s="622"/>
      <c r="Y26" s="623"/>
      <c r="Z26" s="659">
        <v>0</v>
      </c>
      <c r="AA26" s="659"/>
      <c r="AB26" s="659"/>
      <c r="AC26" s="659"/>
      <c r="AD26" s="660">
        <v>13908</v>
      </c>
      <c r="AE26" s="660"/>
      <c r="AF26" s="660"/>
      <c r="AG26" s="660"/>
      <c r="AH26" s="660"/>
      <c r="AI26" s="660"/>
      <c r="AJ26" s="660"/>
      <c r="AK26" s="660"/>
      <c r="AL26" s="624">
        <v>0</v>
      </c>
      <c r="AM26" s="625"/>
      <c r="AN26" s="625"/>
      <c r="AO26" s="661"/>
      <c r="AP26" s="618" t="s">
        <v>285</v>
      </c>
      <c r="AQ26" s="698"/>
      <c r="AR26" s="698"/>
      <c r="AS26" s="698"/>
      <c r="AT26" s="698"/>
      <c r="AU26" s="698"/>
      <c r="AV26" s="698"/>
      <c r="AW26" s="698"/>
      <c r="AX26" s="698"/>
      <c r="AY26" s="698"/>
      <c r="AZ26" s="698"/>
      <c r="BA26" s="698"/>
      <c r="BB26" s="698"/>
      <c r="BC26" s="698"/>
      <c r="BD26" s="698"/>
      <c r="BE26" s="698"/>
      <c r="BF26" s="699"/>
      <c r="BG26" s="621" t="s">
        <v>121</v>
      </c>
      <c r="BH26" s="622"/>
      <c r="BI26" s="622"/>
      <c r="BJ26" s="622"/>
      <c r="BK26" s="622"/>
      <c r="BL26" s="622"/>
      <c r="BM26" s="622"/>
      <c r="BN26" s="623"/>
      <c r="BO26" s="659" t="s">
        <v>121</v>
      </c>
      <c r="BP26" s="659"/>
      <c r="BQ26" s="659"/>
      <c r="BR26" s="659"/>
      <c r="BS26" s="660" t="s">
        <v>121</v>
      </c>
      <c r="BT26" s="660"/>
      <c r="BU26" s="660"/>
      <c r="BV26" s="660"/>
      <c r="BW26" s="660"/>
      <c r="BX26" s="660"/>
      <c r="BY26" s="660"/>
      <c r="BZ26" s="660"/>
      <c r="CA26" s="660"/>
      <c r="CB26" s="700"/>
      <c r="CD26" s="618" t="s">
        <v>286</v>
      </c>
      <c r="CE26" s="619"/>
      <c r="CF26" s="619"/>
      <c r="CG26" s="619"/>
      <c r="CH26" s="619"/>
      <c r="CI26" s="619"/>
      <c r="CJ26" s="619"/>
      <c r="CK26" s="619"/>
      <c r="CL26" s="619"/>
      <c r="CM26" s="619"/>
      <c r="CN26" s="619"/>
      <c r="CO26" s="619"/>
      <c r="CP26" s="619"/>
      <c r="CQ26" s="620"/>
      <c r="CR26" s="621">
        <v>4345700</v>
      </c>
      <c r="CS26" s="622"/>
      <c r="CT26" s="622"/>
      <c r="CU26" s="622"/>
      <c r="CV26" s="622"/>
      <c r="CW26" s="622"/>
      <c r="CX26" s="622"/>
      <c r="CY26" s="623"/>
      <c r="CZ26" s="624">
        <v>7.7</v>
      </c>
      <c r="DA26" s="636"/>
      <c r="DB26" s="636"/>
      <c r="DC26" s="637"/>
      <c r="DD26" s="627">
        <v>3961147</v>
      </c>
      <c r="DE26" s="622"/>
      <c r="DF26" s="622"/>
      <c r="DG26" s="622"/>
      <c r="DH26" s="622"/>
      <c r="DI26" s="622"/>
      <c r="DJ26" s="622"/>
      <c r="DK26" s="623"/>
      <c r="DL26" s="627" t="s">
        <v>121</v>
      </c>
      <c r="DM26" s="622"/>
      <c r="DN26" s="622"/>
      <c r="DO26" s="622"/>
      <c r="DP26" s="622"/>
      <c r="DQ26" s="622"/>
      <c r="DR26" s="622"/>
      <c r="DS26" s="622"/>
      <c r="DT26" s="622"/>
      <c r="DU26" s="622"/>
      <c r="DV26" s="623"/>
      <c r="DW26" s="624" t="s">
        <v>121</v>
      </c>
      <c r="DX26" s="636"/>
      <c r="DY26" s="636"/>
      <c r="DZ26" s="636"/>
      <c r="EA26" s="636"/>
      <c r="EB26" s="636"/>
      <c r="EC26" s="648"/>
    </row>
    <row r="27" spans="2:133" ht="11.25" customHeight="1" x14ac:dyDescent="0.2">
      <c r="B27" s="618" t="s">
        <v>287</v>
      </c>
      <c r="C27" s="619"/>
      <c r="D27" s="619"/>
      <c r="E27" s="619"/>
      <c r="F27" s="619"/>
      <c r="G27" s="619"/>
      <c r="H27" s="619"/>
      <c r="I27" s="619"/>
      <c r="J27" s="619"/>
      <c r="K27" s="619"/>
      <c r="L27" s="619"/>
      <c r="M27" s="619"/>
      <c r="N27" s="619"/>
      <c r="O27" s="619"/>
      <c r="P27" s="619"/>
      <c r="Q27" s="620"/>
      <c r="R27" s="621">
        <v>161945</v>
      </c>
      <c r="S27" s="622"/>
      <c r="T27" s="622"/>
      <c r="U27" s="622"/>
      <c r="V27" s="622"/>
      <c r="W27" s="622"/>
      <c r="X27" s="622"/>
      <c r="Y27" s="623"/>
      <c r="Z27" s="659">
        <v>0.3</v>
      </c>
      <c r="AA27" s="659"/>
      <c r="AB27" s="659"/>
      <c r="AC27" s="659"/>
      <c r="AD27" s="660" t="s">
        <v>121</v>
      </c>
      <c r="AE27" s="660"/>
      <c r="AF27" s="660"/>
      <c r="AG27" s="660"/>
      <c r="AH27" s="660"/>
      <c r="AI27" s="660"/>
      <c r="AJ27" s="660"/>
      <c r="AK27" s="660"/>
      <c r="AL27" s="624" t="s">
        <v>121</v>
      </c>
      <c r="AM27" s="625"/>
      <c r="AN27" s="625"/>
      <c r="AO27" s="661"/>
      <c r="AP27" s="618" t="s">
        <v>288</v>
      </c>
      <c r="AQ27" s="619"/>
      <c r="AR27" s="619"/>
      <c r="AS27" s="619"/>
      <c r="AT27" s="619"/>
      <c r="AU27" s="619"/>
      <c r="AV27" s="619"/>
      <c r="AW27" s="619"/>
      <c r="AX27" s="619"/>
      <c r="AY27" s="619"/>
      <c r="AZ27" s="619"/>
      <c r="BA27" s="619"/>
      <c r="BB27" s="619"/>
      <c r="BC27" s="619"/>
      <c r="BD27" s="619"/>
      <c r="BE27" s="619"/>
      <c r="BF27" s="620"/>
      <c r="BG27" s="621">
        <v>12852192</v>
      </c>
      <c r="BH27" s="622"/>
      <c r="BI27" s="622"/>
      <c r="BJ27" s="622"/>
      <c r="BK27" s="622"/>
      <c r="BL27" s="622"/>
      <c r="BM27" s="622"/>
      <c r="BN27" s="623"/>
      <c r="BO27" s="659">
        <v>100</v>
      </c>
      <c r="BP27" s="659"/>
      <c r="BQ27" s="659"/>
      <c r="BR27" s="659"/>
      <c r="BS27" s="660">
        <v>172610</v>
      </c>
      <c r="BT27" s="660"/>
      <c r="BU27" s="660"/>
      <c r="BV27" s="660"/>
      <c r="BW27" s="660"/>
      <c r="BX27" s="660"/>
      <c r="BY27" s="660"/>
      <c r="BZ27" s="660"/>
      <c r="CA27" s="660"/>
      <c r="CB27" s="700"/>
      <c r="CD27" s="618" t="s">
        <v>289</v>
      </c>
      <c r="CE27" s="619"/>
      <c r="CF27" s="619"/>
      <c r="CG27" s="619"/>
      <c r="CH27" s="619"/>
      <c r="CI27" s="619"/>
      <c r="CJ27" s="619"/>
      <c r="CK27" s="619"/>
      <c r="CL27" s="619"/>
      <c r="CM27" s="619"/>
      <c r="CN27" s="619"/>
      <c r="CO27" s="619"/>
      <c r="CP27" s="619"/>
      <c r="CQ27" s="620"/>
      <c r="CR27" s="621">
        <v>17453367</v>
      </c>
      <c r="CS27" s="634"/>
      <c r="CT27" s="634"/>
      <c r="CU27" s="634"/>
      <c r="CV27" s="634"/>
      <c r="CW27" s="634"/>
      <c r="CX27" s="634"/>
      <c r="CY27" s="635"/>
      <c r="CZ27" s="624">
        <v>31</v>
      </c>
      <c r="DA27" s="636"/>
      <c r="DB27" s="636"/>
      <c r="DC27" s="637"/>
      <c r="DD27" s="627">
        <v>6221870</v>
      </c>
      <c r="DE27" s="634"/>
      <c r="DF27" s="634"/>
      <c r="DG27" s="634"/>
      <c r="DH27" s="634"/>
      <c r="DI27" s="634"/>
      <c r="DJ27" s="634"/>
      <c r="DK27" s="635"/>
      <c r="DL27" s="627">
        <v>4437599</v>
      </c>
      <c r="DM27" s="634"/>
      <c r="DN27" s="634"/>
      <c r="DO27" s="634"/>
      <c r="DP27" s="634"/>
      <c r="DQ27" s="634"/>
      <c r="DR27" s="634"/>
      <c r="DS27" s="634"/>
      <c r="DT27" s="634"/>
      <c r="DU27" s="634"/>
      <c r="DV27" s="635"/>
      <c r="DW27" s="624">
        <v>15.4</v>
      </c>
      <c r="DX27" s="636"/>
      <c r="DY27" s="636"/>
      <c r="DZ27" s="636"/>
      <c r="EA27" s="636"/>
      <c r="EB27" s="636"/>
      <c r="EC27" s="648"/>
    </row>
    <row r="28" spans="2:133" ht="11.25" customHeight="1" x14ac:dyDescent="0.2">
      <c r="B28" s="618" t="s">
        <v>290</v>
      </c>
      <c r="C28" s="619"/>
      <c r="D28" s="619"/>
      <c r="E28" s="619"/>
      <c r="F28" s="619"/>
      <c r="G28" s="619"/>
      <c r="H28" s="619"/>
      <c r="I28" s="619"/>
      <c r="J28" s="619"/>
      <c r="K28" s="619"/>
      <c r="L28" s="619"/>
      <c r="M28" s="619"/>
      <c r="N28" s="619"/>
      <c r="O28" s="619"/>
      <c r="P28" s="619"/>
      <c r="Q28" s="620"/>
      <c r="R28" s="621">
        <v>350177</v>
      </c>
      <c r="S28" s="622"/>
      <c r="T28" s="622"/>
      <c r="U28" s="622"/>
      <c r="V28" s="622"/>
      <c r="W28" s="622"/>
      <c r="X28" s="622"/>
      <c r="Y28" s="623"/>
      <c r="Z28" s="659">
        <v>0.6</v>
      </c>
      <c r="AA28" s="659"/>
      <c r="AB28" s="659"/>
      <c r="AC28" s="659"/>
      <c r="AD28" s="660">
        <v>51119</v>
      </c>
      <c r="AE28" s="660"/>
      <c r="AF28" s="660"/>
      <c r="AG28" s="660"/>
      <c r="AH28" s="660"/>
      <c r="AI28" s="660"/>
      <c r="AJ28" s="660"/>
      <c r="AK28" s="660"/>
      <c r="AL28" s="624">
        <v>0.2</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291</v>
      </c>
      <c r="CE28" s="619"/>
      <c r="CF28" s="619"/>
      <c r="CG28" s="619"/>
      <c r="CH28" s="619"/>
      <c r="CI28" s="619"/>
      <c r="CJ28" s="619"/>
      <c r="CK28" s="619"/>
      <c r="CL28" s="619"/>
      <c r="CM28" s="619"/>
      <c r="CN28" s="619"/>
      <c r="CO28" s="619"/>
      <c r="CP28" s="619"/>
      <c r="CQ28" s="620"/>
      <c r="CR28" s="621">
        <v>3376591</v>
      </c>
      <c r="CS28" s="622"/>
      <c r="CT28" s="622"/>
      <c r="CU28" s="622"/>
      <c r="CV28" s="622"/>
      <c r="CW28" s="622"/>
      <c r="CX28" s="622"/>
      <c r="CY28" s="623"/>
      <c r="CZ28" s="624">
        <v>6</v>
      </c>
      <c r="DA28" s="636"/>
      <c r="DB28" s="636"/>
      <c r="DC28" s="637"/>
      <c r="DD28" s="627">
        <v>3201707</v>
      </c>
      <c r="DE28" s="622"/>
      <c r="DF28" s="622"/>
      <c r="DG28" s="622"/>
      <c r="DH28" s="622"/>
      <c r="DI28" s="622"/>
      <c r="DJ28" s="622"/>
      <c r="DK28" s="623"/>
      <c r="DL28" s="627">
        <v>3201707</v>
      </c>
      <c r="DM28" s="622"/>
      <c r="DN28" s="622"/>
      <c r="DO28" s="622"/>
      <c r="DP28" s="622"/>
      <c r="DQ28" s="622"/>
      <c r="DR28" s="622"/>
      <c r="DS28" s="622"/>
      <c r="DT28" s="622"/>
      <c r="DU28" s="622"/>
      <c r="DV28" s="623"/>
      <c r="DW28" s="624">
        <v>11.1</v>
      </c>
      <c r="DX28" s="636"/>
      <c r="DY28" s="636"/>
      <c r="DZ28" s="636"/>
      <c r="EA28" s="636"/>
      <c r="EB28" s="636"/>
      <c r="EC28" s="648"/>
    </row>
    <row r="29" spans="2:133" ht="11.25" customHeight="1" x14ac:dyDescent="0.2">
      <c r="B29" s="618" t="s">
        <v>292</v>
      </c>
      <c r="C29" s="619"/>
      <c r="D29" s="619"/>
      <c r="E29" s="619"/>
      <c r="F29" s="619"/>
      <c r="G29" s="619"/>
      <c r="H29" s="619"/>
      <c r="I29" s="619"/>
      <c r="J29" s="619"/>
      <c r="K29" s="619"/>
      <c r="L29" s="619"/>
      <c r="M29" s="619"/>
      <c r="N29" s="619"/>
      <c r="O29" s="619"/>
      <c r="P29" s="619"/>
      <c r="Q29" s="620"/>
      <c r="R29" s="621">
        <v>651294</v>
      </c>
      <c r="S29" s="622"/>
      <c r="T29" s="622"/>
      <c r="U29" s="622"/>
      <c r="V29" s="622"/>
      <c r="W29" s="622"/>
      <c r="X29" s="622"/>
      <c r="Y29" s="623"/>
      <c r="Z29" s="659">
        <v>1.1000000000000001</v>
      </c>
      <c r="AA29" s="659"/>
      <c r="AB29" s="659"/>
      <c r="AC29" s="659"/>
      <c r="AD29" s="660" t="s">
        <v>121</v>
      </c>
      <c r="AE29" s="660"/>
      <c r="AF29" s="660"/>
      <c r="AG29" s="660"/>
      <c r="AH29" s="660"/>
      <c r="AI29" s="660"/>
      <c r="AJ29" s="660"/>
      <c r="AK29" s="660"/>
      <c r="AL29" s="624" t="s">
        <v>121</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293</v>
      </c>
      <c r="CE29" s="641"/>
      <c r="CF29" s="618" t="s">
        <v>66</v>
      </c>
      <c r="CG29" s="619"/>
      <c r="CH29" s="619"/>
      <c r="CI29" s="619"/>
      <c r="CJ29" s="619"/>
      <c r="CK29" s="619"/>
      <c r="CL29" s="619"/>
      <c r="CM29" s="619"/>
      <c r="CN29" s="619"/>
      <c r="CO29" s="619"/>
      <c r="CP29" s="619"/>
      <c r="CQ29" s="620"/>
      <c r="CR29" s="621">
        <v>3376208</v>
      </c>
      <c r="CS29" s="634"/>
      <c r="CT29" s="634"/>
      <c r="CU29" s="634"/>
      <c r="CV29" s="634"/>
      <c r="CW29" s="634"/>
      <c r="CX29" s="634"/>
      <c r="CY29" s="635"/>
      <c r="CZ29" s="624">
        <v>6</v>
      </c>
      <c r="DA29" s="636"/>
      <c r="DB29" s="636"/>
      <c r="DC29" s="637"/>
      <c r="DD29" s="627">
        <v>3201324</v>
      </c>
      <c r="DE29" s="634"/>
      <c r="DF29" s="634"/>
      <c r="DG29" s="634"/>
      <c r="DH29" s="634"/>
      <c r="DI29" s="634"/>
      <c r="DJ29" s="634"/>
      <c r="DK29" s="635"/>
      <c r="DL29" s="627">
        <v>3201324</v>
      </c>
      <c r="DM29" s="634"/>
      <c r="DN29" s="634"/>
      <c r="DO29" s="634"/>
      <c r="DP29" s="634"/>
      <c r="DQ29" s="634"/>
      <c r="DR29" s="634"/>
      <c r="DS29" s="634"/>
      <c r="DT29" s="634"/>
      <c r="DU29" s="634"/>
      <c r="DV29" s="635"/>
      <c r="DW29" s="624">
        <v>11.1</v>
      </c>
      <c r="DX29" s="636"/>
      <c r="DY29" s="636"/>
      <c r="DZ29" s="636"/>
      <c r="EA29" s="636"/>
      <c r="EB29" s="636"/>
      <c r="EC29" s="648"/>
    </row>
    <row r="30" spans="2:133" ht="11.25" customHeight="1" x14ac:dyDescent="0.2">
      <c r="B30" s="618" t="s">
        <v>294</v>
      </c>
      <c r="C30" s="619"/>
      <c r="D30" s="619"/>
      <c r="E30" s="619"/>
      <c r="F30" s="619"/>
      <c r="G30" s="619"/>
      <c r="H30" s="619"/>
      <c r="I30" s="619"/>
      <c r="J30" s="619"/>
      <c r="K30" s="619"/>
      <c r="L30" s="619"/>
      <c r="M30" s="619"/>
      <c r="N30" s="619"/>
      <c r="O30" s="619"/>
      <c r="P30" s="619"/>
      <c r="Q30" s="620"/>
      <c r="R30" s="621">
        <v>13095621</v>
      </c>
      <c r="S30" s="622"/>
      <c r="T30" s="622"/>
      <c r="U30" s="622"/>
      <c r="V30" s="622"/>
      <c r="W30" s="622"/>
      <c r="X30" s="622"/>
      <c r="Y30" s="623"/>
      <c r="Z30" s="659">
        <v>22.7</v>
      </c>
      <c r="AA30" s="659"/>
      <c r="AB30" s="659"/>
      <c r="AC30" s="659"/>
      <c r="AD30" s="660" t="s">
        <v>121</v>
      </c>
      <c r="AE30" s="660"/>
      <c r="AF30" s="660"/>
      <c r="AG30" s="660"/>
      <c r="AH30" s="660"/>
      <c r="AI30" s="660"/>
      <c r="AJ30" s="660"/>
      <c r="AK30" s="660"/>
      <c r="AL30" s="624" t="s">
        <v>121</v>
      </c>
      <c r="AM30" s="625"/>
      <c r="AN30" s="625"/>
      <c r="AO30" s="661"/>
      <c r="AP30" s="673" t="s">
        <v>212</v>
      </c>
      <c r="AQ30" s="674"/>
      <c r="AR30" s="674"/>
      <c r="AS30" s="674"/>
      <c r="AT30" s="674"/>
      <c r="AU30" s="674"/>
      <c r="AV30" s="674"/>
      <c r="AW30" s="674"/>
      <c r="AX30" s="674"/>
      <c r="AY30" s="674"/>
      <c r="AZ30" s="674"/>
      <c r="BA30" s="674"/>
      <c r="BB30" s="674"/>
      <c r="BC30" s="674"/>
      <c r="BD30" s="674"/>
      <c r="BE30" s="674"/>
      <c r="BF30" s="675"/>
      <c r="BG30" s="673" t="s">
        <v>295</v>
      </c>
      <c r="BH30" s="691"/>
      <c r="BI30" s="691"/>
      <c r="BJ30" s="691"/>
      <c r="BK30" s="691"/>
      <c r="BL30" s="691"/>
      <c r="BM30" s="691"/>
      <c r="BN30" s="691"/>
      <c r="BO30" s="691"/>
      <c r="BP30" s="691"/>
      <c r="BQ30" s="692"/>
      <c r="BR30" s="673" t="s">
        <v>296</v>
      </c>
      <c r="BS30" s="691"/>
      <c r="BT30" s="691"/>
      <c r="BU30" s="691"/>
      <c r="BV30" s="691"/>
      <c r="BW30" s="691"/>
      <c r="BX30" s="691"/>
      <c r="BY30" s="691"/>
      <c r="BZ30" s="691"/>
      <c r="CA30" s="691"/>
      <c r="CB30" s="692"/>
      <c r="CD30" s="642"/>
      <c r="CE30" s="643"/>
      <c r="CF30" s="618" t="s">
        <v>297</v>
      </c>
      <c r="CG30" s="619"/>
      <c r="CH30" s="619"/>
      <c r="CI30" s="619"/>
      <c r="CJ30" s="619"/>
      <c r="CK30" s="619"/>
      <c r="CL30" s="619"/>
      <c r="CM30" s="619"/>
      <c r="CN30" s="619"/>
      <c r="CO30" s="619"/>
      <c r="CP30" s="619"/>
      <c r="CQ30" s="620"/>
      <c r="CR30" s="621">
        <v>3252070</v>
      </c>
      <c r="CS30" s="622"/>
      <c r="CT30" s="622"/>
      <c r="CU30" s="622"/>
      <c r="CV30" s="622"/>
      <c r="CW30" s="622"/>
      <c r="CX30" s="622"/>
      <c r="CY30" s="623"/>
      <c r="CZ30" s="624">
        <v>5.8</v>
      </c>
      <c r="DA30" s="636"/>
      <c r="DB30" s="636"/>
      <c r="DC30" s="637"/>
      <c r="DD30" s="627">
        <v>3077186</v>
      </c>
      <c r="DE30" s="622"/>
      <c r="DF30" s="622"/>
      <c r="DG30" s="622"/>
      <c r="DH30" s="622"/>
      <c r="DI30" s="622"/>
      <c r="DJ30" s="622"/>
      <c r="DK30" s="623"/>
      <c r="DL30" s="627">
        <v>3077186</v>
      </c>
      <c r="DM30" s="622"/>
      <c r="DN30" s="622"/>
      <c r="DO30" s="622"/>
      <c r="DP30" s="622"/>
      <c r="DQ30" s="622"/>
      <c r="DR30" s="622"/>
      <c r="DS30" s="622"/>
      <c r="DT30" s="622"/>
      <c r="DU30" s="622"/>
      <c r="DV30" s="623"/>
      <c r="DW30" s="624">
        <v>10.7</v>
      </c>
      <c r="DX30" s="636"/>
      <c r="DY30" s="636"/>
      <c r="DZ30" s="636"/>
      <c r="EA30" s="636"/>
      <c r="EB30" s="636"/>
      <c r="EC30" s="648"/>
    </row>
    <row r="31" spans="2:133" ht="11.25" customHeight="1" x14ac:dyDescent="0.2">
      <c r="B31" s="688" t="s">
        <v>298</v>
      </c>
      <c r="C31" s="689"/>
      <c r="D31" s="689"/>
      <c r="E31" s="689"/>
      <c r="F31" s="689"/>
      <c r="G31" s="689"/>
      <c r="H31" s="689"/>
      <c r="I31" s="689"/>
      <c r="J31" s="689"/>
      <c r="K31" s="689"/>
      <c r="L31" s="689"/>
      <c r="M31" s="689"/>
      <c r="N31" s="689"/>
      <c r="O31" s="689"/>
      <c r="P31" s="689"/>
      <c r="Q31" s="690"/>
      <c r="R31" s="621">
        <v>303</v>
      </c>
      <c r="S31" s="622"/>
      <c r="T31" s="622"/>
      <c r="U31" s="622"/>
      <c r="V31" s="622"/>
      <c r="W31" s="622"/>
      <c r="X31" s="622"/>
      <c r="Y31" s="623"/>
      <c r="Z31" s="659">
        <v>0</v>
      </c>
      <c r="AA31" s="659"/>
      <c r="AB31" s="659"/>
      <c r="AC31" s="659"/>
      <c r="AD31" s="660">
        <v>303</v>
      </c>
      <c r="AE31" s="660"/>
      <c r="AF31" s="660"/>
      <c r="AG31" s="660"/>
      <c r="AH31" s="660"/>
      <c r="AI31" s="660"/>
      <c r="AJ31" s="660"/>
      <c r="AK31" s="660"/>
      <c r="AL31" s="624">
        <v>0</v>
      </c>
      <c r="AM31" s="625"/>
      <c r="AN31" s="625"/>
      <c r="AO31" s="661"/>
      <c r="AP31" s="693" t="s">
        <v>299</v>
      </c>
      <c r="AQ31" s="694"/>
      <c r="AR31" s="694"/>
      <c r="AS31" s="694"/>
      <c r="AT31" s="695" t="s">
        <v>300</v>
      </c>
      <c r="AU31" s="206"/>
      <c r="AV31" s="206"/>
      <c r="AW31" s="206"/>
      <c r="AX31" s="679" t="s">
        <v>178</v>
      </c>
      <c r="AY31" s="680"/>
      <c r="AZ31" s="680"/>
      <c r="BA31" s="680"/>
      <c r="BB31" s="680"/>
      <c r="BC31" s="680"/>
      <c r="BD31" s="680"/>
      <c r="BE31" s="680"/>
      <c r="BF31" s="681"/>
      <c r="BG31" s="683">
        <v>99.7</v>
      </c>
      <c r="BH31" s="684"/>
      <c r="BI31" s="684"/>
      <c r="BJ31" s="684"/>
      <c r="BK31" s="684"/>
      <c r="BL31" s="684"/>
      <c r="BM31" s="685">
        <v>98.4</v>
      </c>
      <c r="BN31" s="684"/>
      <c r="BO31" s="684"/>
      <c r="BP31" s="684"/>
      <c r="BQ31" s="686"/>
      <c r="BR31" s="683">
        <v>99.6</v>
      </c>
      <c r="BS31" s="684"/>
      <c r="BT31" s="684"/>
      <c r="BU31" s="684"/>
      <c r="BV31" s="684"/>
      <c r="BW31" s="684"/>
      <c r="BX31" s="685">
        <v>98.3</v>
      </c>
      <c r="BY31" s="684"/>
      <c r="BZ31" s="684"/>
      <c r="CA31" s="684"/>
      <c r="CB31" s="686"/>
      <c r="CD31" s="642"/>
      <c r="CE31" s="643"/>
      <c r="CF31" s="618" t="s">
        <v>301</v>
      </c>
      <c r="CG31" s="619"/>
      <c r="CH31" s="619"/>
      <c r="CI31" s="619"/>
      <c r="CJ31" s="619"/>
      <c r="CK31" s="619"/>
      <c r="CL31" s="619"/>
      <c r="CM31" s="619"/>
      <c r="CN31" s="619"/>
      <c r="CO31" s="619"/>
      <c r="CP31" s="619"/>
      <c r="CQ31" s="620"/>
      <c r="CR31" s="621">
        <v>124138</v>
      </c>
      <c r="CS31" s="634"/>
      <c r="CT31" s="634"/>
      <c r="CU31" s="634"/>
      <c r="CV31" s="634"/>
      <c r="CW31" s="634"/>
      <c r="CX31" s="634"/>
      <c r="CY31" s="635"/>
      <c r="CZ31" s="624">
        <v>0.2</v>
      </c>
      <c r="DA31" s="636"/>
      <c r="DB31" s="636"/>
      <c r="DC31" s="637"/>
      <c r="DD31" s="627">
        <v>124138</v>
      </c>
      <c r="DE31" s="634"/>
      <c r="DF31" s="634"/>
      <c r="DG31" s="634"/>
      <c r="DH31" s="634"/>
      <c r="DI31" s="634"/>
      <c r="DJ31" s="634"/>
      <c r="DK31" s="635"/>
      <c r="DL31" s="627">
        <v>124138</v>
      </c>
      <c r="DM31" s="634"/>
      <c r="DN31" s="634"/>
      <c r="DO31" s="634"/>
      <c r="DP31" s="634"/>
      <c r="DQ31" s="634"/>
      <c r="DR31" s="634"/>
      <c r="DS31" s="634"/>
      <c r="DT31" s="634"/>
      <c r="DU31" s="634"/>
      <c r="DV31" s="635"/>
      <c r="DW31" s="624">
        <v>0.4</v>
      </c>
      <c r="DX31" s="636"/>
      <c r="DY31" s="636"/>
      <c r="DZ31" s="636"/>
      <c r="EA31" s="636"/>
      <c r="EB31" s="636"/>
      <c r="EC31" s="648"/>
    </row>
    <row r="32" spans="2:133" ht="11.25" customHeight="1" x14ac:dyDescent="0.2">
      <c r="B32" s="618" t="s">
        <v>302</v>
      </c>
      <c r="C32" s="619"/>
      <c r="D32" s="619"/>
      <c r="E32" s="619"/>
      <c r="F32" s="619"/>
      <c r="G32" s="619"/>
      <c r="H32" s="619"/>
      <c r="I32" s="619"/>
      <c r="J32" s="619"/>
      <c r="K32" s="619"/>
      <c r="L32" s="619"/>
      <c r="M32" s="619"/>
      <c r="N32" s="619"/>
      <c r="O32" s="619"/>
      <c r="P32" s="619"/>
      <c r="Q32" s="620"/>
      <c r="R32" s="621">
        <v>4477591</v>
      </c>
      <c r="S32" s="622"/>
      <c r="T32" s="622"/>
      <c r="U32" s="622"/>
      <c r="V32" s="622"/>
      <c r="W32" s="622"/>
      <c r="X32" s="622"/>
      <c r="Y32" s="623"/>
      <c r="Z32" s="659">
        <v>7.8</v>
      </c>
      <c r="AA32" s="659"/>
      <c r="AB32" s="659"/>
      <c r="AC32" s="659"/>
      <c r="AD32" s="660" t="s">
        <v>121</v>
      </c>
      <c r="AE32" s="660"/>
      <c r="AF32" s="660"/>
      <c r="AG32" s="660"/>
      <c r="AH32" s="660"/>
      <c r="AI32" s="660"/>
      <c r="AJ32" s="660"/>
      <c r="AK32" s="660"/>
      <c r="AL32" s="624" t="s">
        <v>121</v>
      </c>
      <c r="AM32" s="625"/>
      <c r="AN32" s="625"/>
      <c r="AO32" s="661"/>
      <c r="AP32" s="662"/>
      <c r="AQ32" s="663"/>
      <c r="AR32" s="663"/>
      <c r="AS32" s="663"/>
      <c r="AT32" s="696"/>
      <c r="AU32" s="202" t="s">
        <v>303</v>
      </c>
      <c r="AX32" s="618" t="s">
        <v>304</v>
      </c>
      <c r="AY32" s="619"/>
      <c r="AZ32" s="619"/>
      <c r="BA32" s="619"/>
      <c r="BB32" s="619"/>
      <c r="BC32" s="619"/>
      <c r="BD32" s="619"/>
      <c r="BE32" s="619"/>
      <c r="BF32" s="620"/>
      <c r="BG32" s="687">
        <v>99.5</v>
      </c>
      <c r="BH32" s="634"/>
      <c r="BI32" s="634"/>
      <c r="BJ32" s="634"/>
      <c r="BK32" s="634"/>
      <c r="BL32" s="634"/>
      <c r="BM32" s="625">
        <v>97.7</v>
      </c>
      <c r="BN32" s="634"/>
      <c r="BO32" s="634"/>
      <c r="BP32" s="634"/>
      <c r="BQ32" s="657"/>
      <c r="BR32" s="687">
        <v>99.2</v>
      </c>
      <c r="BS32" s="634"/>
      <c r="BT32" s="634"/>
      <c r="BU32" s="634"/>
      <c r="BV32" s="634"/>
      <c r="BW32" s="634"/>
      <c r="BX32" s="625">
        <v>97.6</v>
      </c>
      <c r="BY32" s="634"/>
      <c r="BZ32" s="634"/>
      <c r="CA32" s="634"/>
      <c r="CB32" s="657"/>
      <c r="CD32" s="644"/>
      <c r="CE32" s="645"/>
      <c r="CF32" s="618" t="s">
        <v>305</v>
      </c>
      <c r="CG32" s="619"/>
      <c r="CH32" s="619"/>
      <c r="CI32" s="619"/>
      <c r="CJ32" s="619"/>
      <c r="CK32" s="619"/>
      <c r="CL32" s="619"/>
      <c r="CM32" s="619"/>
      <c r="CN32" s="619"/>
      <c r="CO32" s="619"/>
      <c r="CP32" s="619"/>
      <c r="CQ32" s="620"/>
      <c r="CR32" s="621">
        <v>383</v>
      </c>
      <c r="CS32" s="622"/>
      <c r="CT32" s="622"/>
      <c r="CU32" s="622"/>
      <c r="CV32" s="622"/>
      <c r="CW32" s="622"/>
      <c r="CX32" s="622"/>
      <c r="CY32" s="623"/>
      <c r="CZ32" s="624">
        <v>0</v>
      </c>
      <c r="DA32" s="636"/>
      <c r="DB32" s="636"/>
      <c r="DC32" s="637"/>
      <c r="DD32" s="627">
        <v>383</v>
      </c>
      <c r="DE32" s="622"/>
      <c r="DF32" s="622"/>
      <c r="DG32" s="622"/>
      <c r="DH32" s="622"/>
      <c r="DI32" s="622"/>
      <c r="DJ32" s="622"/>
      <c r="DK32" s="623"/>
      <c r="DL32" s="627">
        <v>383</v>
      </c>
      <c r="DM32" s="622"/>
      <c r="DN32" s="622"/>
      <c r="DO32" s="622"/>
      <c r="DP32" s="622"/>
      <c r="DQ32" s="622"/>
      <c r="DR32" s="622"/>
      <c r="DS32" s="622"/>
      <c r="DT32" s="622"/>
      <c r="DU32" s="622"/>
      <c r="DV32" s="623"/>
      <c r="DW32" s="624">
        <v>0</v>
      </c>
      <c r="DX32" s="636"/>
      <c r="DY32" s="636"/>
      <c r="DZ32" s="636"/>
      <c r="EA32" s="636"/>
      <c r="EB32" s="636"/>
      <c r="EC32" s="648"/>
    </row>
    <row r="33" spans="2:133" ht="11.25" customHeight="1" x14ac:dyDescent="0.2">
      <c r="B33" s="618" t="s">
        <v>306</v>
      </c>
      <c r="C33" s="619"/>
      <c r="D33" s="619"/>
      <c r="E33" s="619"/>
      <c r="F33" s="619"/>
      <c r="G33" s="619"/>
      <c r="H33" s="619"/>
      <c r="I33" s="619"/>
      <c r="J33" s="619"/>
      <c r="K33" s="619"/>
      <c r="L33" s="619"/>
      <c r="M33" s="619"/>
      <c r="N33" s="619"/>
      <c r="O33" s="619"/>
      <c r="P33" s="619"/>
      <c r="Q33" s="620"/>
      <c r="R33" s="621">
        <v>936818</v>
      </c>
      <c r="S33" s="622"/>
      <c r="T33" s="622"/>
      <c r="U33" s="622"/>
      <c r="V33" s="622"/>
      <c r="W33" s="622"/>
      <c r="X33" s="622"/>
      <c r="Y33" s="623"/>
      <c r="Z33" s="659">
        <v>1.6</v>
      </c>
      <c r="AA33" s="659"/>
      <c r="AB33" s="659"/>
      <c r="AC33" s="659"/>
      <c r="AD33" s="660" t="s">
        <v>121</v>
      </c>
      <c r="AE33" s="660"/>
      <c r="AF33" s="660"/>
      <c r="AG33" s="660"/>
      <c r="AH33" s="660"/>
      <c r="AI33" s="660"/>
      <c r="AJ33" s="660"/>
      <c r="AK33" s="660"/>
      <c r="AL33" s="624" t="s">
        <v>121</v>
      </c>
      <c r="AM33" s="625"/>
      <c r="AN33" s="625"/>
      <c r="AO33" s="661"/>
      <c r="AP33" s="664"/>
      <c r="AQ33" s="665"/>
      <c r="AR33" s="665"/>
      <c r="AS33" s="665"/>
      <c r="AT33" s="697"/>
      <c r="AU33" s="207"/>
      <c r="AV33" s="207"/>
      <c r="AW33" s="207"/>
      <c r="AX33" s="602" t="s">
        <v>307</v>
      </c>
      <c r="AY33" s="603"/>
      <c r="AZ33" s="603"/>
      <c r="BA33" s="603"/>
      <c r="BB33" s="603"/>
      <c r="BC33" s="603"/>
      <c r="BD33" s="603"/>
      <c r="BE33" s="603"/>
      <c r="BF33" s="604"/>
      <c r="BG33" s="682">
        <v>99.8</v>
      </c>
      <c r="BH33" s="606"/>
      <c r="BI33" s="606"/>
      <c r="BJ33" s="606"/>
      <c r="BK33" s="606"/>
      <c r="BL33" s="606"/>
      <c r="BM33" s="652">
        <v>98.9</v>
      </c>
      <c r="BN33" s="606"/>
      <c r="BO33" s="606"/>
      <c r="BP33" s="606"/>
      <c r="BQ33" s="669"/>
      <c r="BR33" s="682">
        <v>99.8</v>
      </c>
      <c r="BS33" s="606"/>
      <c r="BT33" s="606"/>
      <c r="BU33" s="606"/>
      <c r="BV33" s="606"/>
      <c r="BW33" s="606"/>
      <c r="BX33" s="652">
        <v>98.7</v>
      </c>
      <c r="BY33" s="606"/>
      <c r="BZ33" s="606"/>
      <c r="CA33" s="606"/>
      <c r="CB33" s="669"/>
      <c r="CD33" s="618" t="s">
        <v>308</v>
      </c>
      <c r="CE33" s="619"/>
      <c r="CF33" s="619"/>
      <c r="CG33" s="619"/>
      <c r="CH33" s="619"/>
      <c r="CI33" s="619"/>
      <c r="CJ33" s="619"/>
      <c r="CK33" s="619"/>
      <c r="CL33" s="619"/>
      <c r="CM33" s="619"/>
      <c r="CN33" s="619"/>
      <c r="CO33" s="619"/>
      <c r="CP33" s="619"/>
      <c r="CQ33" s="620"/>
      <c r="CR33" s="621">
        <v>22505540</v>
      </c>
      <c r="CS33" s="634"/>
      <c r="CT33" s="634"/>
      <c r="CU33" s="634"/>
      <c r="CV33" s="634"/>
      <c r="CW33" s="634"/>
      <c r="CX33" s="634"/>
      <c r="CY33" s="635"/>
      <c r="CZ33" s="624">
        <v>40</v>
      </c>
      <c r="DA33" s="636"/>
      <c r="DB33" s="636"/>
      <c r="DC33" s="637"/>
      <c r="DD33" s="627">
        <v>17038745</v>
      </c>
      <c r="DE33" s="634"/>
      <c r="DF33" s="634"/>
      <c r="DG33" s="634"/>
      <c r="DH33" s="634"/>
      <c r="DI33" s="634"/>
      <c r="DJ33" s="634"/>
      <c r="DK33" s="635"/>
      <c r="DL33" s="627">
        <v>12051268</v>
      </c>
      <c r="DM33" s="634"/>
      <c r="DN33" s="634"/>
      <c r="DO33" s="634"/>
      <c r="DP33" s="634"/>
      <c r="DQ33" s="634"/>
      <c r="DR33" s="634"/>
      <c r="DS33" s="634"/>
      <c r="DT33" s="634"/>
      <c r="DU33" s="634"/>
      <c r="DV33" s="635"/>
      <c r="DW33" s="624">
        <v>41.9</v>
      </c>
      <c r="DX33" s="636"/>
      <c r="DY33" s="636"/>
      <c r="DZ33" s="636"/>
      <c r="EA33" s="636"/>
      <c r="EB33" s="636"/>
      <c r="EC33" s="648"/>
    </row>
    <row r="34" spans="2:133" ht="11.25" customHeight="1" x14ac:dyDescent="0.2">
      <c r="B34" s="618" t="s">
        <v>309</v>
      </c>
      <c r="C34" s="619"/>
      <c r="D34" s="619"/>
      <c r="E34" s="619"/>
      <c r="F34" s="619"/>
      <c r="G34" s="619"/>
      <c r="H34" s="619"/>
      <c r="I34" s="619"/>
      <c r="J34" s="619"/>
      <c r="K34" s="619"/>
      <c r="L34" s="619"/>
      <c r="M34" s="619"/>
      <c r="N34" s="619"/>
      <c r="O34" s="619"/>
      <c r="P34" s="619"/>
      <c r="Q34" s="620"/>
      <c r="R34" s="621">
        <v>290092</v>
      </c>
      <c r="S34" s="622"/>
      <c r="T34" s="622"/>
      <c r="U34" s="622"/>
      <c r="V34" s="622"/>
      <c r="W34" s="622"/>
      <c r="X34" s="622"/>
      <c r="Y34" s="623"/>
      <c r="Z34" s="659">
        <v>0.5</v>
      </c>
      <c r="AA34" s="659"/>
      <c r="AB34" s="659"/>
      <c r="AC34" s="659"/>
      <c r="AD34" s="660" t="s">
        <v>121</v>
      </c>
      <c r="AE34" s="660"/>
      <c r="AF34" s="660"/>
      <c r="AG34" s="660"/>
      <c r="AH34" s="660"/>
      <c r="AI34" s="660"/>
      <c r="AJ34" s="660"/>
      <c r="AK34" s="660"/>
      <c r="AL34" s="624" t="s">
        <v>121</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310</v>
      </c>
      <c r="CE34" s="619"/>
      <c r="CF34" s="619"/>
      <c r="CG34" s="619"/>
      <c r="CH34" s="619"/>
      <c r="CI34" s="619"/>
      <c r="CJ34" s="619"/>
      <c r="CK34" s="619"/>
      <c r="CL34" s="619"/>
      <c r="CM34" s="619"/>
      <c r="CN34" s="619"/>
      <c r="CO34" s="619"/>
      <c r="CP34" s="619"/>
      <c r="CQ34" s="620"/>
      <c r="CR34" s="621">
        <v>7657678</v>
      </c>
      <c r="CS34" s="622"/>
      <c r="CT34" s="622"/>
      <c r="CU34" s="622"/>
      <c r="CV34" s="622"/>
      <c r="CW34" s="622"/>
      <c r="CX34" s="622"/>
      <c r="CY34" s="623"/>
      <c r="CZ34" s="624">
        <v>13.6</v>
      </c>
      <c r="DA34" s="636"/>
      <c r="DB34" s="636"/>
      <c r="DC34" s="637"/>
      <c r="DD34" s="627">
        <v>5983161</v>
      </c>
      <c r="DE34" s="622"/>
      <c r="DF34" s="622"/>
      <c r="DG34" s="622"/>
      <c r="DH34" s="622"/>
      <c r="DI34" s="622"/>
      <c r="DJ34" s="622"/>
      <c r="DK34" s="623"/>
      <c r="DL34" s="627">
        <v>4757741</v>
      </c>
      <c r="DM34" s="622"/>
      <c r="DN34" s="622"/>
      <c r="DO34" s="622"/>
      <c r="DP34" s="622"/>
      <c r="DQ34" s="622"/>
      <c r="DR34" s="622"/>
      <c r="DS34" s="622"/>
      <c r="DT34" s="622"/>
      <c r="DU34" s="622"/>
      <c r="DV34" s="623"/>
      <c r="DW34" s="624">
        <v>16.5</v>
      </c>
      <c r="DX34" s="636"/>
      <c r="DY34" s="636"/>
      <c r="DZ34" s="636"/>
      <c r="EA34" s="636"/>
      <c r="EB34" s="636"/>
      <c r="EC34" s="648"/>
    </row>
    <row r="35" spans="2:133" ht="11.25" customHeight="1" x14ac:dyDescent="0.2">
      <c r="B35" s="618" t="s">
        <v>311</v>
      </c>
      <c r="C35" s="619"/>
      <c r="D35" s="619"/>
      <c r="E35" s="619"/>
      <c r="F35" s="619"/>
      <c r="G35" s="619"/>
      <c r="H35" s="619"/>
      <c r="I35" s="619"/>
      <c r="J35" s="619"/>
      <c r="K35" s="619"/>
      <c r="L35" s="619"/>
      <c r="M35" s="619"/>
      <c r="N35" s="619"/>
      <c r="O35" s="619"/>
      <c r="P35" s="619"/>
      <c r="Q35" s="620"/>
      <c r="R35" s="621">
        <v>822954</v>
      </c>
      <c r="S35" s="622"/>
      <c r="T35" s="622"/>
      <c r="U35" s="622"/>
      <c r="V35" s="622"/>
      <c r="W35" s="622"/>
      <c r="X35" s="622"/>
      <c r="Y35" s="623"/>
      <c r="Z35" s="659">
        <v>1.4</v>
      </c>
      <c r="AA35" s="659"/>
      <c r="AB35" s="659"/>
      <c r="AC35" s="659"/>
      <c r="AD35" s="660" t="s">
        <v>121</v>
      </c>
      <c r="AE35" s="660"/>
      <c r="AF35" s="660"/>
      <c r="AG35" s="660"/>
      <c r="AH35" s="660"/>
      <c r="AI35" s="660"/>
      <c r="AJ35" s="660"/>
      <c r="AK35" s="660"/>
      <c r="AL35" s="624" t="s">
        <v>121</v>
      </c>
      <c r="AM35" s="625"/>
      <c r="AN35" s="625"/>
      <c r="AO35" s="661"/>
      <c r="AP35" s="210"/>
      <c r="AQ35" s="673" t="s">
        <v>312</v>
      </c>
      <c r="AR35" s="674"/>
      <c r="AS35" s="674"/>
      <c r="AT35" s="674"/>
      <c r="AU35" s="674"/>
      <c r="AV35" s="674"/>
      <c r="AW35" s="674"/>
      <c r="AX35" s="674"/>
      <c r="AY35" s="674"/>
      <c r="AZ35" s="674"/>
      <c r="BA35" s="674"/>
      <c r="BB35" s="674"/>
      <c r="BC35" s="674"/>
      <c r="BD35" s="674"/>
      <c r="BE35" s="674"/>
      <c r="BF35" s="675"/>
      <c r="BG35" s="673" t="s">
        <v>313</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314</v>
      </c>
      <c r="CE35" s="619"/>
      <c r="CF35" s="619"/>
      <c r="CG35" s="619"/>
      <c r="CH35" s="619"/>
      <c r="CI35" s="619"/>
      <c r="CJ35" s="619"/>
      <c r="CK35" s="619"/>
      <c r="CL35" s="619"/>
      <c r="CM35" s="619"/>
      <c r="CN35" s="619"/>
      <c r="CO35" s="619"/>
      <c r="CP35" s="619"/>
      <c r="CQ35" s="620"/>
      <c r="CR35" s="621">
        <v>1979463</v>
      </c>
      <c r="CS35" s="634"/>
      <c r="CT35" s="634"/>
      <c r="CU35" s="634"/>
      <c r="CV35" s="634"/>
      <c r="CW35" s="634"/>
      <c r="CX35" s="634"/>
      <c r="CY35" s="635"/>
      <c r="CZ35" s="624">
        <v>3.5</v>
      </c>
      <c r="DA35" s="636"/>
      <c r="DB35" s="636"/>
      <c r="DC35" s="637"/>
      <c r="DD35" s="627">
        <v>1621096</v>
      </c>
      <c r="DE35" s="634"/>
      <c r="DF35" s="634"/>
      <c r="DG35" s="634"/>
      <c r="DH35" s="634"/>
      <c r="DI35" s="634"/>
      <c r="DJ35" s="634"/>
      <c r="DK35" s="635"/>
      <c r="DL35" s="627">
        <v>1621096</v>
      </c>
      <c r="DM35" s="634"/>
      <c r="DN35" s="634"/>
      <c r="DO35" s="634"/>
      <c r="DP35" s="634"/>
      <c r="DQ35" s="634"/>
      <c r="DR35" s="634"/>
      <c r="DS35" s="634"/>
      <c r="DT35" s="634"/>
      <c r="DU35" s="634"/>
      <c r="DV35" s="635"/>
      <c r="DW35" s="624">
        <v>5.6</v>
      </c>
      <c r="DX35" s="636"/>
      <c r="DY35" s="636"/>
      <c r="DZ35" s="636"/>
      <c r="EA35" s="636"/>
      <c r="EB35" s="636"/>
      <c r="EC35" s="648"/>
    </row>
    <row r="36" spans="2:133" ht="11.25" customHeight="1" x14ac:dyDescent="0.2">
      <c r="B36" s="618" t="s">
        <v>315</v>
      </c>
      <c r="C36" s="619"/>
      <c r="D36" s="619"/>
      <c r="E36" s="619"/>
      <c r="F36" s="619"/>
      <c r="G36" s="619"/>
      <c r="H36" s="619"/>
      <c r="I36" s="619"/>
      <c r="J36" s="619"/>
      <c r="K36" s="619"/>
      <c r="L36" s="619"/>
      <c r="M36" s="619"/>
      <c r="N36" s="619"/>
      <c r="O36" s="619"/>
      <c r="P36" s="619"/>
      <c r="Q36" s="620"/>
      <c r="R36" s="621">
        <v>1422616</v>
      </c>
      <c r="S36" s="622"/>
      <c r="T36" s="622"/>
      <c r="U36" s="622"/>
      <c r="V36" s="622"/>
      <c r="W36" s="622"/>
      <c r="X36" s="622"/>
      <c r="Y36" s="623"/>
      <c r="Z36" s="659">
        <v>2.5</v>
      </c>
      <c r="AA36" s="659"/>
      <c r="AB36" s="659"/>
      <c r="AC36" s="659"/>
      <c r="AD36" s="660" t="s">
        <v>121</v>
      </c>
      <c r="AE36" s="660"/>
      <c r="AF36" s="660"/>
      <c r="AG36" s="660"/>
      <c r="AH36" s="660"/>
      <c r="AI36" s="660"/>
      <c r="AJ36" s="660"/>
      <c r="AK36" s="660"/>
      <c r="AL36" s="624" t="s">
        <v>121</v>
      </c>
      <c r="AM36" s="625"/>
      <c r="AN36" s="625"/>
      <c r="AO36" s="661"/>
      <c r="AP36" s="210"/>
      <c r="AQ36" s="670" t="s">
        <v>316</v>
      </c>
      <c r="AR36" s="671"/>
      <c r="AS36" s="671"/>
      <c r="AT36" s="671"/>
      <c r="AU36" s="671"/>
      <c r="AV36" s="671"/>
      <c r="AW36" s="671"/>
      <c r="AX36" s="671"/>
      <c r="AY36" s="672"/>
      <c r="AZ36" s="676">
        <v>7947511</v>
      </c>
      <c r="BA36" s="677"/>
      <c r="BB36" s="677"/>
      <c r="BC36" s="677"/>
      <c r="BD36" s="677"/>
      <c r="BE36" s="677"/>
      <c r="BF36" s="678"/>
      <c r="BG36" s="679" t="s">
        <v>317</v>
      </c>
      <c r="BH36" s="680"/>
      <c r="BI36" s="680"/>
      <c r="BJ36" s="680"/>
      <c r="BK36" s="680"/>
      <c r="BL36" s="680"/>
      <c r="BM36" s="680"/>
      <c r="BN36" s="680"/>
      <c r="BO36" s="680"/>
      <c r="BP36" s="680"/>
      <c r="BQ36" s="680"/>
      <c r="BR36" s="680"/>
      <c r="BS36" s="680"/>
      <c r="BT36" s="680"/>
      <c r="BU36" s="681"/>
      <c r="BV36" s="676">
        <v>62671</v>
      </c>
      <c r="BW36" s="677"/>
      <c r="BX36" s="677"/>
      <c r="BY36" s="677"/>
      <c r="BZ36" s="677"/>
      <c r="CA36" s="677"/>
      <c r="CB36" s="678"/>
      <c r="CD36" s="618" t="s">
        <v>318</v>
      </c>
      <c r="CE36" s="619"/>
      <c r="CF36" s="619"/>
      <c r="CG36" s="619"/>
      <c r="CH36" s="619"/>
      <c r="CI36" s="619"/>
      <c r="CJ36" s="619"/>
      <c r="CK36" s="619"/>
      <c r="CL36" s="619"/>
      <c r="CM36" s="619"/>
      <c r="CN36" s="619"/>
      <c r="CO36" s="619"/>
      <c r="CP36" s="619"/>
      <c r="CQ36" s="620"/>
      <c r="CR36" s="621">
        <v>4776478</v>
      </c>
      <c r="CS36" s="622"/>
      <c r="CT36" s="622"/>
      <c r="CU36" s="622"/>
      <c r="CV36" s="622"/>
      <c r="CW36" s="622"/>
      <c r="CX36" s="622"/>
      <c r="CY36" s="623"/>
      <c r="CZ36" s="624">
        <v>8.5</v>
      </c>
      <c r="DA36" s="636"/>
      <c r="DB36" s="636"/>
      <c r="DC36" s="637"/>
      <c r="DD36" s="627">
        <v>4033807</v>
      </c>
      <c r="DE36" s="622"/>
      <c r="DF36" s="622"/>
      <c r="DG36" s="622"/>
      <c r="DH36" s="622"/>
      <c r="DI36" s="622"/>
      <c r="DJ36" s="622"/>
      <c r="DK36" s="623"/>
      <c r="DL36" s="627">
        <v>1924832</v>
      </c>
      <c r="DM36" s="622"/>
      <c r="DN36" s="622"/>
      <c r="DO36" s="622"/>
      <c r="DP36" s="622"/>
      <c r="DQ36" s="622"/>
      <c r="DR36" s="622"/>
      <c r="DS36" s="622"/>
      <c r="DT36" s="622"/>
      <c r="DU36" s="622"/>
      <c r="DV36" s="623"/>
      <c r="DW36" s="624">
        <v>6.7</v>
      </c>
      <c r="DX36" s="636"/>
      <c r="DY36" s="636"/>
      <c r="DZ36" s="636"/>
      <c r="EA36" s="636"/>
      <c r="EB36" s="636"/>
      <c r="EC36" s="648"/>
    </row>
    <row r="37" spans="2:133" ht="11.25" customHeight="1" x14ac:dyDescent="0.2">
      <c r="B37" s="618" t="s">
        <v>319</v>
      </c>
      <c r="C37" s="619"/>
      <c r="D37" s="619"/>
      <c r="E37" s="619"/>
      <c r="F37" s="619"/>
      <c r="G37" s="619"/>
      <c r="H37" s="619"/>
      <c r="I37" s="619"/>
      <c r="J37" s="619"/>
      <c r="K37" s="619"/>
      <c r="L37" s="619"/>
      <c r="M37" s="619"/>
      <c r="N37" s="619"/>
      <c r="O37" s="619"/>
      <c r="P37" s="619"/>
      <c r="Q37" s="620"/>
      <c r="R37" s="621">
        <v>1756141</v>
      </c>
      <c r="S37" s="622"/>
      <c r="T37" s="622"/>
      <c r="U37" s="622"/>
      <c r="V37" s="622"/>
      <c r="W37" s="622"/>
      <c r="X37" s="622"/>
      <c r="Y37" s="623"/>
      <c r="Z37" s="659">
        <v>3</v>
      </c>
      <c r="AA37" s="659"/>
      <c r="AB37" s="659"/>
      <c r="AC37" s="659"/>
      <c r="AD37" s="660">
        <v>21298</v>
      </c>
      <c r="AE37" s="660"/>
      <c r="AF37" s="660"/>
      <c r="AG37" s="660"/>
      <c r="AH37" s="660"/>
      <c r="AI37" s="660"/>
      <c r="AJ37" s="660"/>
      <c r="AK37" s="660"/>
      <c r="AL37" s="624">
        <v>0.1</v>
      </c>
      <c r="AM37" s="625"/>
      <c r="AN37" s="625"/>
      <c r="AO37" s="661"/>
      <c r="AQ37" s="654" t="s">
        <v>320</v>
      </c>
      <c r="AR37" s="655"/>
      <c r="AS37" s="655"/>
      <c r="AT37" s="655"/>
      <c r="AU37" s="655"/>
      <c r="AV37" s="655"/>
      <c r="AW37" s="655"/>
      <c r="AX37" s="655"/>
      <c r="AY37" s="656"/>
      <c r="AZ37" s="621">
        <v>2005228</v>
      </c>
      <c r="BA37" s="622"/>
      <c r="BB37" s="622"/>
      <c r="BC37" s="622"/>
      <c r="BD37" s="634"/>
      <c r="BE37" s="634"/>
      <c r="BF37" s="657"/>
      <c r="BG37" s="618" t="s">
        <v>321</v>
      </c>
      <c r="BH37" s="619"/>
      <c r="BI37" s="619"/>
      <c r="BJ37" s="619"/>
      <c r="BK37" s="619"/>
      <c r="BL37" s="619"/>
      <c r="BM37" s="619"/>
      <c r="BN37" s="619"/>
      <c r="BO37" s="619"/>
      <c r="BP37" s="619"/>
      <c r="BQ37" s="619"/>
      <c r="BR37" s="619"/>
      <c r="BS37" s="619"/>
      <c r="BT37" s="619"/>
      <c r="BU37" s="620"/>
      <c r="BV37" s="621">
        <v>-165010</v>
      </c>
      <c r="BW37" s="622"/>
      <c r="BX37" s="622"/>
      <c r="BY37" s="622"/>
      <c r="BZ37" s="622"/>
      <c r="CA37" s="622"/>
      <c r="CB37" s="658"/>
      <c r="CD37" s="618" t="s">
        <v>322</v>
      </c>
      <c r="CE37" s="619"/>
      <c r="CF37" s="619"/>
      <c r="CG37" s="619"/>
      <c r="CH37" s="619"/>
      <c r="CI37" s="619"/>
      <c r="CJ37" s="619"/>
      <c r="CK37" s="619"/>
      <c r="CL37" s="619"/>
      <c r="CM37" s="619"/>
      <c r="CN37" s="619"/>
      <c r="CO37" s="619"/>
      <c r="CP37" s="619"/>
      <c r="CQ37" s="620"/>
      <c r="CR37" s="621">
        <v>19084</v>
      </c>
      <c r="CS37" s="634"/>
      <c r="CT37" s="634"/>
      <c r="CU37" s="634"/>
      <c r="CV37" s="634"/>
      <c r="CW37" s="634"/>
      <c r="CX37" s="634"/>
      <c r="CY37" s="635"/>
      <c r="CZ37" s="624">
        <v>0</v>
      </c>
      <c r="DA37" s="636"/>
      <c r="DB37" s="636"/>
      <c r="DC37" s="637"/>
      <c r="DD37" s="627">
        <v>19084</v>
      </c>
      <c r="DE37" s="634"/>
      <c r="DF37" s="634"/>
      <c r="DG37" s="634"/>
      <c r="DH37" s="634"/>
      <c r="DI37" s="634"/>
      <c r="DJ37" s="634"/>
      <c r="DK37" s="635"/>
      <c r="DL37" s="627">
        <v>19084</v>
      </c>
      <c r="DM37" s="634"/>
      <c r="DN37" s="634"/>
      <c r="DO37" s="634"/>
      <c r="DP37" s="634"/>
      <c r="DQ37" s="634"/>
      <c r="DR37" s="634"/>
      <c r="DS37" s="634"/>
      <c r="DT37" s="634"/>
      <c r="DU37" s="634"/>
      <c r="DV37" s="635"/>
      <c r="DW37" s="624">
        <v>0.1</v>
      </c>
      <c r="DX37" s="636"/>
      <c r="DY37" s="636"/>
      <c r="DZ37" s="636"/>
      <c r="EA37" s="636"/>
      <c r="EB37" s="636"/>
      <c r="EC37" s="648"/>
    </row>
    <row r="38" spans="2:133" ht="11.25" customHeight="1" x14ac:dyDescent="0.2">
      <c r="B38" s="618" t="s">
        <v>323</v>
      </c>
      <c r="C38" s="619"/>
      <c r="D38" s="619"/>
      <c r="E38" s="619"/>
      <c r="F38" s="619"/>
      <c r="G38" s="619"/>
      <c r="H38" s="619"/>
      <c r="I38" s="619"/>
      <c r="J38" s="619"/>
      <c r="K38" s="619"/>
      <c r="L38" s="619"/>
      <c r="M38" s="619"/>
      <c r="N38" s="619"/>
      <c r="O38" s="619"/>
      <c r="P38" s="619"/>
      <c r="Q38" s="620"/>
      <c r="R38" s="621">
        <v>2909029</v>
      </c>
      <c r="S38" s="622"/>
      <c r="T38" s="622"/>
      <c r="U38" s="622"/>
      <c r="V38" s="622"/>
      <c r="W38" s="622"/>
      <c r="X38" s="622"/>
      <c r="Y38" s="623"/>
      <c r="Z38" s="659">
        <v>5</v>
      </c>
      <c r="AA38" s="659"/>
      <c r="AB38" s="659"/>
      <c r="AC38" s="659"/>
      <c r="AD38" s="660" t="s">
        <v>121</v>
      </c>
      <c r="AE38" s="660"/>
      <c r="AF38" s="660"/>
      <c r="AG38" s="660"/>
      <c r="AH38" s="660"/>
      <c r="AI38" s="660"/>
      <c r="AJ38" s="660"/>
      <c r="AK38" s="660"/>
      <c r="AL38" s="624" t="s">
        <v>121</v>
      </c>
      <c r="AM38" s="625"/>
      <c r="AN38" s="625"/>
      <c r="AO38" s="661"/>
      <c r="AQ38" s="654" t="s">
        <v>324</v>
      </c>
      <c r="AR38" s="655"/>
      <c r="AS38" s="655"/>
      <c r="AT38" s="655"/>
      <c r="AU38" s="655"/>
      <c r="AV38" s="655"/>
      <c r="AW38" s="655"/>
      <c r="AX38" s="655"/>
      <c r="AY38" s="656"/>
      <c r="AZ38" s="621">
        <v>811664</v>
      </c>
      <c r="BA38" s="622"/>
      <c r="BB38" s="622"/>
      <c r="BC38" s="622"/>
      <c r="BD38" s="634"/>
      <c r="BE38" s="634"/>
      <c r="BF38" s="657"/>
      <c r="BG38" s="618" t="s">
        <v>325</v>
      </c>
      <c r="BH38" s="619"/>
      <c r="BI38" s="619"/>
      <c r="BJ38" s="619"/>
      <c r="BK38" s="619"/>
      <c r="BL38" s="619"/>
      <c r="BM38" s="619"/>
      <c r="BN38" s="619"/>
      <c r="BO38" s="619"/>
      <c r="BP38" s="619"/>
      <c r="BQ38" s="619"/>
      <c r="BR38" s="619"/>
      <c r="BS38" s="619"/>
      <c r="BT38" s="619"/>
      <c r="BU38" s="620"/>
      <c r="BV38" s="621">
        <v>14428</v>
      </c>
      <c r="BW38" s="622"/>
      <c r="BX38" s="622"/>
      <c r="BY38" s="622"/>
      <c r="BZ38" s="622"/>
      <c r="CA38" s="622"/>
      <c r="CB38" s="658"/>
      <c r="CD38" s="618" t="s">
        <v>326</v>
      </c>
      <c r="CE38" s="619"/>
      <c r="CF38" s="619"/>
      <c r="CG38" s="619"/>
      <c r="CH38" s="619"/>
      <c r="CI38" s="619"/>
      <c r="CJ38" s="619"/>
      <c r="CK38" s="619"/>
      <c r="CL38" s="619"/>
      <c r="CM38" s="619"/>
      <c r="CN38" s="619"/>
      <c r="CO38" s="619"/>
      <c r="CP38" s="619"/>
      <c r="CQ38" s="620"/>
      <c r="CR38" s="621">
        <v>5111355</v>
      </c>
      <c r="CS38" s="622"/>
      <c r="CT38" s="622"/>
      <c r="CU38" s="622"/>
      <c r="CV38" s="622"/>
      <c r="CW38" s="622"/>
      <c r="CX38" s="622"/>
      <c r="CY38" s="623"/>
      <c r="CZ38" s="624">
        <v>9.1</v>
      </c>
      <c r="DA38" s="636"/>
      <c r="DB38" s="636"/>
      <c r="DC38" s="637"/>
      <c r="DD38" s="627">
        <v>4098351</v>
      </c>
      <c r="DE38" s="622"/>
      <c r="DF38" s="622"/>
      <c r="DG38" s="622"/>
      <c r="DH38" s="622"/>
      <c r="DI38" s="622"/>
      <c r="DJ38" s="622"/>
      <c r="DK38" s="623"/>
      <c r="DL38" s="627">
        <v>3747599</v>
      </c>
      <c r="DM38" s="622"/>
      <c r="DN38" s="622"/>
      <c r="DO38" s="622"/>
      <c r="DP38" s="622"/>
      <c r="DQ38" s="622"/>
      <c r="DR38" s="622"/>
      <c r="DS38" s="622"/>
      <c r="DT38" s="622"/>
      <c r="DU38" s="622"/>
      <c r="DV38" s="623"/>
      <c r="DW38" s="624">
        <v>13</v>
      </c>
      <c r="DX38" s="636"/>
      <c r="DY38" s="636"/>
      <c r="DZ38" s="636"/>
      <c r="EA38" s="636"/>
      <c r="EB38" s="636"/>
      <c r="EC38" s="648"/>
    </row>
    <row r="39" spans="2:133" ht="11.25" customHeight="1" x14ac:dyDescent="0.2">
      <c r="B39" s="618" t="s">
        <v>327</v>
      </c>
      <c r="C39" s="619"/>
      <c r="D39" s="619"/>
      <c r="E39" s="619"/>
      <c r="F39" s="619"/>
      <c r="G39" s="619"/>
      <c r="H39" s="619"/>
      <c r="I39" s="619"/>
      <c r="J39" s="619"/>
      <c r="K39" s="619"/>
      <c r="L39" s="619"/>
      <c r="M39" s="619"/>
      <c r="N39" s="619"/>
      <c r="O39" s="619"/>
      <c r="P39" s="619"/>
      <c r="Q39" s="620"/>
      <c r="R39" s="621" t="s">
        <v>121</v>
      </c>
      <c r="S39" s="622"/>
      <c r="T39" s="622"/>
      <c r="U39" s="622"/>
      <c r="V39" s="622"/>
      <c r="W39" s="622"/>
      <c r="X39" s="622"/>
      <c r="Y39" s="623"/>
      <c r="Z39" s="659" t="s">
        <v>121</v>
      </c>
      <c r="AA39" s="659"/>
      <c r="AB39" s="659"/>
      <c r="AC39" s="659"/>
      <c r="AD39" s="660" t="s">
        <v>121</v>
      </c>
      <c r="AE39" s="660"/>
      <c r="AF39" s="660"/>
      <c r="AG39" s="660"/>
      <c r="AH39" s="660"/>
      <c r="AI39" s="660"/>
      <c r="AJ39" s="660"/>
      <c r="AK39" s="660"/>
      <c r="AL39" s="624" t="s">
        <v>121</v>
      </c>
      <c r="AM39" s="625"/>
      <c r="AN39" s="625"/>
      <c r="AO39" s="661"/>
      <c r="AQ39" s="654" t="s">
        <v>328</v>
      </c>
      <c r="AR39" s="655"/>
      <c r="AS39" s="655"/>
      <c r="AT39" s="655"/>
      <c r="AU39" s="655"/>
      <c r="AV39" s="655"/>
      <c r="AW39" s="655"/>
      <c r="AX39" s="655"/>
      <c r="AY39" s="656"/>
      <c r="AZ39" s="621">
        <v>19264</v>
      </c>
      <c r="BA39" s="622"/>
      <c r="BB39" s="622"/>
      <c r="BC39" s="622"/>
      <c r="BD39" s="634"/>
      <c r="BE39" s="634"/>
      <c r="BF39" s="657"/>
      <c r="BG39" s="618" t="s">
        <v>329</v>
      </c>
      <c r="BH39" s="619"/>
      <c r="BI39" s="619"/>
      <c r="BJ39" s="619"/>
      <c r="BK39" s="619"/>
      <c r="BL39" s="619"/>
      <c r="BM39" s="619"/>
      <c r="BN39" s="619"/>
      <c r="BO39" s="619"/>
      <c r="BP39" s="619"/>
      <c r="BQ39" s="619"/>
      <c r="BR39" s="619"/>
      <c r="BS39" s="619"/>
      <c r="BT39" s="619"/>
      <c r="BU39" s="620"/>
      <c r="BV39" s="621">
        <v>21089</v>
      </c>
      <c r="BW39" s="622"/>
      <c r="BX39" s="622"/>
      <c r="BY39" s="622"/>
      <c r="BZ39" s="622"/>
      <c r="CA39" s="622"/>
      <c r="CB39" s="658"/>
      <c r="CD39" s="618" t="s">
        <v>330</v>
      </c>
      <c r="CE39" s="619"/>
      <c r="CF39" s="619"/>
      <c r="CG39" s="619"/>
      <c r="CH39" s="619"/>
      <c r="CI39" s="619"/>
      <c r="CJ39" s="619"/>
      <c r="CK39" s="619"/>
      <c r="CL39" s="619"/>
      <c r="CM39" s="619"/>
      <c r="CN39" s="619"/>
      <c r="CO39" s="619"/>
      <c r="CP39" s="619"/>
      <c r="CQ39" s="620"/>
      <c r="CR39" s="621">
        <v>1688154</v>
      </c>
      <c r="CS39" s="634"/>
      <c r="CT39" s="634"/>
      <c r="CU39" s="634"/>
      <c r="CV39" s="634"/>
      <c r="CW39" s="634"/>
      <c r="CX39" s="634"/>
      <c r="CY39" s="635"/>
      <c r="CZ39" s="624">
        <v>3</v>
      </c>
      <c r="DA39" s="636"/>
      <c r="DB39" s="636"/>
      <c r="DC39" s="637"/>
      <c r="DD39" s="627">
        <v>840393</v>
      </c>
      <c r="DE39" s="634"/>
      <c r="DF39" s="634"/>
      <c r="DG39" s="634"/>
      <c r="DH39" s="634"/>
      <c r="DI39" s="634"/>
      <c r="DJ39" s="634"/>
      <c r="DK39" s="635"/>
      <c r="DL39" s="627" t="s">
        <v>121</v>
      </c>
      <c r="DM39" s="634"/>
      <c r="DN39" s="634"/>
      <c r="DO39" s="634"/>
      <c r="DP39" s="634"/>
      <c r="DQ39" s="634"/>
      <c r="DR39" s="634"/>
      <c r="DS39" s="634"/>
      <c r="DT39" s="634"/>
      <c r="DU39" s="634"/>
      <c r="DV39" s="635"/>
      <c r="DW39" s="624" t="s">
        <v>121</v>
      </c>
      <c r="DX39" s="636"/>
      <c r="DY39" s="636"/>
      <c r="DZ39" s="636"/>
      <c r="EA39" s="636"/>
      <c r="EB39" s="636"/>
      <c r="EC39" s="648"/>
    </row>
    <row r="40" spans="2:133" ht="11.25" customHeight="1" x14ac:dyDescent="0.2">
      <c r="B40" s="618" t="s">
        <v>331</v>
      </c>
      <c r="C40" s="619"/>
      <c r="D40" s="619"/>
      <c r="E40" s="619"/>
      <c r="F40" s="619"/>
      <c r="G40" s="619"/>
      <c r="H40" s="619"/>
      <c r="I40" s="619"/>
      <c r="J40" s="619"/>
      <c r="K40" s="619"/>
      <c r="L40" s="619"/>
      <c r="M40" s="619"/>
      <c r="N40" s="619"/>
      <c r="O40" s="619"/>
      <c r="P40" s="619"/>
      <c r="Q40" s="620"/>
      <c r="R40" s="621">
        <v>103029</v>
      </c>
      <c r="S40" s="622"/>
      <c r="T40" s="622"/>
      <c r="U40" s="622"/>
      <c r="V40" s="622"/>
      <c r="W40" s="622"/>
      <c r="X40" s="622"/>
      <c r="Y40" s="623"/>
      <c r="Z40" s="659">
        <v>0.2</v>
      </c>
      <c r="AA40" s="659"/>
      <c r="AB40" s="659"/>
      <c r="AC40" s="659"/>
      <c r="AD40" s="660" t="s">
        <v>121</v>
      </c>
      <c r="AE40" s="660"/>
      <c r="AF40" s="660"/>
      <c r="AG40" s="660"/>
      <c r="AH40" s="660"/>
      <c r="AI40" s="660"/>
      <c r="AJ40" s="660"/>
      <c r="AK40" s="660"/>
      <c r="AL40" s="624" t="s">
        <v>121</v>
      </c>
      <c r="AM40" s="625"/>
      <c r="AN40" s="625"/>
      <c r="AO40" s="661"/>
      <c r="AQ40" s="654" t="s">
        <v>332</v>
      </c>
      <c r="AR40" s="655"/>
      <c r="AS40" s="655"/>
      <c r="AT40" s="655"/>
      <c r="AU40" s="655"/>
      <c r="AV40" s="655"/>
      <c r="AW40" s="655"/>
      <c r="AX40" s="655"/>
      <c r="AY40" s="656"/>
      <c r="AZ40" s="621" t="s">
        <v>121</v>
      </c>
      <c r="BA40" s="622"/>
      <c r="BB40" s="622"/>
      <c r="BC40" s="622"/>
      <c r="BD40" s="634"/>
      <c r="BE40" s="634"/>
      <c r="BF40" s="657"/>
      <c r="BG40" s="662" t="s">
        <v>333</v>
      </c>
      <c r="BH40" s="663"/>
      <c r="BI40" s="663"/>
      <c r="BJ40" s="663"/>
      <c r="BK40" s="663"/>
      <c r="BL40" s="211"/>
      <c r="BM40" s="619" t="s">
        <v>334</v>
      </c>
      <c r="BN40" s="619"/>
      <c r="BO40" s="619"/>
      <c r="BP40" s="619"/>
      <c r="BQ40" s="619"/>
      <c r="BR40" s="619"/>
      <c r="BS40" s="619"/>
      <c r="BT40" s="619"/>
      <c r="BU40" s="620"/>
      <c r="BV40" s="621">
        <v>85</v>
      </c>
      <c r="BW40" s="622"/>
      <c r="BX40" s="622"/>
      <c r="BY40" s="622"/>
      <c r="BZ40" s="622"/>
      <c r="CA40" s="622"/>
      <c r="CB40" s="658"/>
      <c r="CD40" s="618" t="s">
        <v>335</v>
      </c>
      <c r="CE40" s="619"/>
      <c r="CF40" s="619"/>
      <c r="CG40" s="619"/>
      <c r="CH40" s="619"/>
      <c r="CI40" s="619"/>
      <c r="CJ40" s="619"/>
      <c r="CK40" s="619"/>
      <c r="CL40" s="619"/>
      <c r="CM40" s="619"/>
      <c r="CN40" s="619"/>
      <c r="CO40" s="619"/>
      <c r="CP40" s="619"/>
      <c r="CQ40" s="620"/>
      <c r="CR40" s="621">
        <v>1292412</v>
      </c>
      <c r="CS40" s="622"/>
      <c r="CT40" s="622"/>
      <c r="CU40" s="622"/>
      <c r="CV40" s="622"/>
      <c r="CW40" s="622"/>
      <c r="CX40" s="622"/>
      <c r="CY40" s="623"/>
      <c r="CZ40" s="624">
        <v>2.2999999999999998</v>
      </c>
      <c r="DA40" s="636"/>
      <c r="DB40" s="636"/>
      <c r="DC40" s="637"/>
      <c r="DD40" s="627">
        <v>461937</v>
      </c>
      <c r="DE40" s="622"/>
      <c r="DF40" s="622"/>
      <c r="DG40" s="622"/>
      <c r="DH40" s="622"/>
      <c r="DI40" s="622"/>
      <c r="DJ40" s="622"/>
      <c r="DK40" s="623"/>
      <c r="DL40" s="627" t="s">
        <v>121</v>
      </c>
      <c r="DM40" s="622"/>
      <c r="DN40" s="622"/>
      <c r="DO40" s="622"/>
      <c r="DP40" s="622"/>
      <c r="DQ40" s="622"/>
      <c r="DR40" s="622"/>
      <c r="DS40" s="622"/>
      <c r="DT40" s="622"/>
      <c r="DU40" s="622"/>
      <c r="DV40" s="623"/>
      <c r="DW40" s="624" t="s">
        <v>121</v>
      </c>
      <c r="DX40" s="636"/>
      <c r="DY40" s="636"/>
      <c r="DZ40" s="636"/>
      <c r="EA40" s="636"/>
      <c r="EB40" s="636"/>
      <c r="EC40" s="648"/>
    </row>
    <row r="41" spans="2:133" ht="11.25" customHeight="1" x14ac:dyDescent="0.2">
      <c r="B41" s="602" t="s">
        <v>336</v>
      </c>
      <c r="C41" s="603"/>
      <c r="D41" s="603"/>
      <c r="E41" s="603"/>
      <c r="F41" s="603"/>
      <c r="G41" s="603"/>
      <c r="H41" s="603"/>
      <c r="I41" s="603"/>
      <c r="J41" s="603"/>
      <c r="K41" s="603"/>
      <c r="L41" s="603"/>
      <c r="M41" s="603"/>
      <c r="N41" s="603"/>
      <c r="O41" s="603"/>
      <c r="P41" s="603"/>
      <c r="Q41" s="604"/>
      <c r="R41" s="605">
        <v>57723900</v>
      </c>
      <c r="S41" s="646"/>
      <c r="T41" s="646"/>
      <c r="U41" s="646"/>
      <c r="V41" s="646"/>
      <c r="W41" s="646"/>
      <c r="X41" s="646"/>
      <c r="Y41" s="649"/>
      <c r="Z41" s="650">
        <v>100</v>
      </c>
      <c r="AA41" s="650"/>
      <c r="AB41" s="650"/>
      <c r="AC41" s="650"/>
      <c r="AD41" s="651">
        <v>28689046</v>
      </c>
      <c r="AE41" s="651"/>
      <c r="AF41" s="651"/>
      <c r="AG41" s="651"/>
      <c r="AH41" s="651"/>
      <c r="AI41" s="651"/>
      <c r="AJ41" s="651"/>
      <c r="AK41" s="651"/>
      <c r="AL41" s="608">
        <v>100</v>
      </c>
      <c r="AM41" s="652"/>
      <c r="AN41" s="652"/>
      <c r="AO41" s="653"/>
      <c r="AQ41" s="654" t="s">
        <v>337</v>
      </c>
      <c r="AR41" s="655"/>
      <c r="AS41" s="655"/>
      <c r="AT41" s="655"/>
      <c r="AU41" s="655"/>
      <c r="AV41" s="655"/>
      <c r="AW41" s="655"/>
      <c r="AX41" s="655"/>
      <c r="AY41" s="656"/>
      <c r="AZ41" s="621">
        <v>1123276</v>
      </c>
      <c r="BA41" s="622"/>
      <c r="BB41" s="622"/>
      <c r="BC41" s="622"/>
      <c r="BD41" s="634"/>
      <c r="BE41" s="634"/>
      <c r="BF41" s="657"/>
      <c r="BG41" s="662"/>
      <c r="BH41" s="663"/>
      <c r="BI41" s="663"/>
      <c r="BJ41" s="663"/>
      <c r="BK41" s="663"/>
      <c r="BL41" s="211"/>
      <c r="BM41" s="619" t="s">
        <v>338</v>
      </c>
      <c r="BN41" s="619"/>
      <c r="BO41" s="619"/>
      <c r="BP41" s="619"/>
      <c r="BQ41" s="619"/>
      <c r="BR41" s="619"/>
      <c r="BS41" s="619"/>
      <c r="BT41" s="619"/>
      <c r="BU41" s="620"/>
      <c r="BV41" s="621" t="s">
        <v>121</v>
      </c>
      <c r="BW41" s="622"/>
      <c r="BX41" s="622"/>
      <c r="BY41" s="622"/>
      <c r="BZ41" s="622"/>
      <c r="CA41" s="622"/>
      <c r="CB41" s="658"/>
      <c r="CD41" s="618" t="s">
        <v>339</v>
      </c>
      <c r="CE41" s="619"/>
      <c r="CF41" s="619"/>
      <c r="CG41" s="619"/>
      <c r="CH41" s="619"/>
      <c r="CI41" s="619"/>
      <c r="CJ41" s="619"/>
      <c r="CK41" s="619"/>
      <c r="CL41" s="619"/>
      <c r="CM41" s="619"/>
      <c r="CN41" s="619"/>
      <c r="CO41" s="619"/>
      <c r="CP41" s="619"/>
      <c r="CQ41" s="620"/>
      <c r="CR41" s="621" t="s">
        <v>121</v>
      </c>
      <c r="CS41" s="634"/>
      <c r="CT41" s="634"/>
      <c r="CU41" s="634"/>
      <c r="CV41" s="634"/>
      <c r="CW41" s="634"/>
      <c r="CX41" s="634"/>
      <c r="CY41" s="635"/>
      <c r="CZ41" s="624" t="s">
        <v>121</v>
      </c>
      <c r="DA41" s="636"/>
      <c r="DB41" s="636"/>
      <c r="DC41" s="637"/>
      <c r="DD41" s="627" t="s">
        <v>121</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2">
      <c r="AQ42" s="666" t="s">
        <v>340</v>
      </c>
      <c r="AR42" s="667"/>
      <c r="AS42" s="667"/>
      <c r="AT42" s="667"/>
      <c r="AU42" s="667"/>
      <c r="AV42" s="667"/>
      <c r="AW42" s="667"/>
      <c r="AX42" s="667"/>
      <c r="AY42" s="668"/>
      <c r="AZ42" s="605">
        <v>3988079</v>
      </c>
      <c r="BA42" s="646"/>
      <c r="BB42" s="646"/>
      <c r="BC42" s="646"/>
      <c r="BD42" s="606"/>
      <c r="BE42" s="606"/>
      <c r="BF42" s="669"/>
      <c r="BG42" s="664"/>
      <c r="BH42" s="665"/>
      <c r="BI42" s="665"/>
      <c r="BJ42" s="665"/>
      <c r="BK42" s="665"/>
      <c r="BL42" s="212"/>
      <c r="BM42" s="603" t="s">
        <v>341</v>
      </c>
      <c r="BN42" s="603"/>
      <c r="BO42" s="603"/>
      <c r="BP42" s="603"/>
      <c r="BQ42" s="603"/>
      <c r="BR42" s="603"/>
      <c r="BS42" s="603"/>
      <c r="BT42" s="603"/>
      <c r="BU42" s="604"/>
      <c r="BV42" s="605">
        <v>412</v>
      </c>
      <c r="BW42" s="646"/>
      <c r="BX42" s="646"/>
      <c r="BY42" s="646"/>
      <c r="BZ42" s="646"/>
      <c r="CA42" s="646"/>
      <c r="CB42" s="647"/>
      <c r="CD42" s="618" t="s">
        <v>342</v>
      </c>
      <c r="CE42" s="619"/>
      <c r="CF42" s="619"/>
      <c r="CG42" s="619"/>
      <c r="CH42" s="619"/>
      <c r="CI42" s="619"/>
      <c r="CJ42" s="619"/>
      <c r="CK42" s="619"/>
      <c r="CL42" s="619"/>
      <c r="CM42" s="619"/>
      <c r="CN42" s="619"/>
      <c r="CO42" s="619"/>
      <c r="CP42" s="619"/>
      <c r="CQ42" s="620"/>
      <c r="CR42" s="621">
        <v>5480697</v>
      </c>
      <c r="CS42" s="634"/>
      <c r="CT42" s="634"/>
      <c r="CU42" s="634"/>
      <c r="CV42" s="634"/>
      <c r="CW42" s="634"/>
      <c r="CX42" s="634"/>
      <c r="CY42" s="635"/>
      <c r="CZ42" s="624">
        <v>9.6999999999999993</v>
      </c>
      <c r="DA42" s="636"/>
      <c r="DB42" s="636"/>
      <c r="DC42" s="637"/>
      <c r="DD42" s="627">
        <v>797619</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2">
      <c r="B43" s="202" t="s">
        <v>343</v>
      </c>
      <c r="CD43" s="618" t="s">
        <v>344</v>
      </c>
      <c r="CE43" s="619"/>
      <c r="CF43" s="619"/>
      <c r="CG43" s="619"/>
      <c r="CH43" s="619"/>
      <c r="CI43" s="619"/>
      <c r="CJ43" s="619"/>
      <c r="CK43" s="619"/>
      <c r="CL43" s="619"/>
      <c r="CM43" s="619"/>
      <c r="CN43" s="619"/>
      <c r="CO43" s="619"/>
      <c r="CP43" s="619"/>
      <c r="CQ43" s="620"/>
      <c r="CR43" s="621">
        <v>147000</v>
      </c>
      <c r="CS43" s="634"/>
      <c r="CT43" s="634"/>
      <c r="CU43" s="634"/>
      <c r="CV43" s="634"/>
      <c r="CW43" s="634"/>
      <c r="CX43" s="634"/>
      <c r="CY43" s="635"/>
      <c r="CZ43" s="624">
        <v>0.3</v>
      </c>
      <c r="DA43" s="636"/>
      <c r="DB43" s="636"/>
      <c r="DC43" s="637"/>
      <c r="DD43" s="627">
        <v>147000</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2">
      <c r="B44" s="638" t="s">
        <v>345</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293</v>
      </c>
      <c r="CE44" s="641"/>
      <c r="CF44" s="618" t="s">
        <v>346</v>
      </c>
      <c r="CG44" s="619"/>
      <c r="CH44" s="619"/>
      <c r="CI44" s="619"/>
      <c r="CJ44" s="619"/>
      <c r="CK44" s="619"/>
      <c r="CL44" s="619"/>
      <c r="CM44" s="619"/>
      <c r="CN44" s="619"/>
      <c r="CO44" s="619"/>
      <c r="CP44" s="619"/>
      <c r="CQ44" s="620"/>
      <c r="CR44" s="621">
        <v>5480697</v>
      </c>
      <c r="CS44" s="622"/>
      <c r="CT44" s="622"/>
      <c r="CU44" s="622"/>
      <c r="CV44" s="622"/>
      <c r="CW44" s="622"/>
      <c r="CX44" s="622"/>
      <c r="CY44" s="623"/>
      <c r="CZ44" s="624">
        <v>9.6999999999999993</v>
      </c>
      <c r="DA44" s="625"/>
      <c r="DB44" s="625"/>
      <c r="DC44" s="626"/>
      <c r="DD44" s="627">
        <v>797619</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2">
      <c r="B45" s="638" t="s">
        <v>347</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348</v>
      </c>
      <c r="CG45" s="619"/>
      <c r="CH45" s="619"/>
      <c r="CI45" s="619"/>
      <c r="CJ45" s="619"/>
      <c r="CK45" s="619"/>
      <c r="CL45" s="619"/>
      <c r="CM45" s="619"/>
      <c r="CN45" s="619"/>
      <c r="CO45" s="619"/>
      <c r="CP45" s="619"/>
      <c r="CQ45" s="620"/>
      <c r="CR45" s="621">
        <v>2589199</v>
      </c>
      <c r="CS45" s="634"/>
      <c r="CT45" s="634"/>
      <c r="CU45" s="634"/>
      <c r="CV45" s="634"/>
      <c r="CW45" s="634"/>
      <c r="CX45" s="634"/>
      <c r="CY45" s="635"/>
      <c r="CZ45" s="624">
        <v>4.5999999999999996</v>
      </c>
      <c r="DA45" s="636"/>
      <c r="DB45" s="636"/>
      <c r="DC45" s="637"/>
      <c r="DD45" s="627">
        <v>54999</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2">
      <c r="B46" s="213"/>
      <c r="CD46" s="642"/>
      <c r="CE46" s="643"/>
      <c r="CF46" s="618" t="s">
        <v>349</v>
      </c>
      <c r="CG46" s="619"/>
      <c r="CH46" s="619"/>
      <c r="CI46" s="619"/>
      <c r="CJ46" s="619"/>
      <c r="CK46" s="619"/>
      <c r="CL46" s="619"/>
      <c r="CM46" s="619"/>
      <c r="CN46" s="619"/>
      <c r="CO46" s="619"/>
      <c r="CP46" s="619"/>
      <c r="CQ46" s="620"/>
      <c r="CR46" s="621">
        <v>2828225</v>
      </c>
      <c r="CS46" s="622"/>
      <c r="CT46" s="622"/>
      <c r="CU46" s="622"/>
      <c r="CV46" s="622"/>
      <c r="CW46" s="622"/>
      <c r="CX46" s="622"/>
      <c r="CY46" s="623"/>
      <c r="CZ46" s="624">
        <v>5</v>
      </c>
      <c r="DA46" s="625"/>
      <c r="DB46" s="625"/>
      <c r="DC46" s="626"/>
      <c r="DD46" s="627">
        <v>738947</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2">
      <c r="B47" s="213"/>
      <c r="CD47" s="642"/>
      <c r="CE47" s="643"/>
      <c r="CF47" s="618" t="s">
        <v>350</v>
      </c>
      <c r="CG47" s="619"/>
      <c r="CH47" s="619"/>
      <c r="CI47" s="619"/>
      <c r="CJ47" s="619"/>
      <c r="CK47" s="619"/>
      <c r="CL47" s="619"/>
      <c r="CM47" s="619"/>
      <c r="CN47" s="619"/>
      <c r="CO47" s="619"/>
      <c r="CP47" s="619"/>
      <c r="CQ47" s="620"/>
      <c r="CR47" s="621" t="s">
        <v>121</v>
      </c>
      <c r="CS47" s="634"/>
      <c r="CT47" s="634"/>
      <c r="CU47" s="634"/>
      <c r="CV47" s="634"/>
      <c r="CW47" s="634"/>
      <c r="CX47" s="634"/>
      <c r="CY47" s="635"/>
      <c r="CZ47" s="624" t="s">
        <v>121</v>
      </c>
      <c r="DA47" s="636"/>
      <c r="DB47" s="636"/>
      <c r="DC47" s="637"/>
      <c r="DD47" s="627" t="s">
        <v>121</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0.8" x14ac:dyDescent="0.2">
      <c r="B48" s="213"/>
      <c r="CD48" s="644"/>
      <c r="CE48" s="645"/>
      <c r="CF48" s="618" t="s">
        <v>351</v>
      </c>
      <c r="CG48" s="619"/>
      <c r="CH48" s="619"/>
      <c r="CI48" s="619"/>
      <c r="CJ48" s="619"/>
      <c r="CK48" s="619"/>
      <c r="CL48" s="619"/>
      <c r="CM48" s="619"/>
      <c r="CN48" s="619"/>
      <c r="CO48" s="619"/>
      <c r="CP48" s="619"/>
      <c r="CQ48" s="620"/>
      <c r="CR48" s="621" t="s">
        <v>121</v>
      </c>
      <c r="CS48" s="622"/>
      <c r="CT48" s="622"/>
      <c r="CU48" s="622"/>
      <c r="CV48" s="622"/>
      <c r="CW48" s="622"/>
      <c r="CX48" s="622"/>
      <c r="CY48" s="623"/>
      <c r="CZ48" s="624" t="s">
        <v>121</v>
      </c>
      <c r="DA48" s="625"/>
      <c r="DB48" s="625"/>
      <c r="DC48" s="626"/>
      <c r="DD48" s="627" t="s">
        <v>121</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2">
      <c r="B49" s="213"/>
      <c r="CD49" s="602" t="s">
        <v>352</v>
      </c>
      <c r="CE49" s="603"/>
      <c r="CF49" s="603"/>
      <c r="CG49" s="603"/>
      <c r="CH49" s="603"/>
      <c r="CI49" s="603"/>
      <c r="CJ49" s="603"/>
      <c r="CK49" s="603"/>
      <c r="CL49" s="603"/>
      <c r="CM49" s="603"/>
      <c r="CN49" s="603"/>
      <c r="CO49" s="603"/>
      <c r="CP49" s="603"/>
      <c r="CQ49" s="604"/>
      <c r="CR49" s="605">
        <v>56219272</v>
      </c>
      <c r="CS49" s="606"/>
      <c r="CT49" s="606"/>
      <c r="CU49" s="606"/>
      <c r="CV49" s="606"/>
      <c r="CW49" s="606"/>
      <c r="CX49" s="606"/>
      <c r="CY49" s="607"/>
      <c r="CZ49" s="608">
        <v>100</v>
      </c>
      <c r="DA49" s="609"/>
      <c r="DB49" s="609"/>
      <c r="DC49" s="610"/>
      <c r="DD49" s="611">
        <v>34053742</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u7F4Y6Ks+0Hbva4vigFpgWGZouadqoC8UwWylDMD1xyOELm7PuxVFdMzy/6V4S7+0UR3WGVajtcHbD9Xo39oBw==" saltValue="Ct7PtJv7GATKlHe5+N1/l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090" t="s">
        <v>353</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354</v>
      </c>
      <c r="DK2" s="1092"/>
      <c r="DL2" s="1092"/>
      <c r="DM2" s="1092"/>
      <c r="DN2" s="1092"/>
      <c r="DO2" s="1093"/>
      <c r="DP2" s="216"/>
      <c r="DQ2" s="1091" t="s">
        <v>355</v>
      </c>
      <c r="DR2" s="1092"/>
      <c r="DS2" s="1092"/>
      <c r="DT2" s="1092"/>
      <c r="DU2" s="1092"/>
      <c r="DV2" s="1092"/>
      <c r="DW2" s="1092"/>
      <c r="DX2" s="1092"/>
      <c r="DY2" s="1092"/>
      <c r="DZ2" s="1093"/>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59" t="s">
        <v>356</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357</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2">
      <c r="A5" s="995" t="s">
        <v>358</v>
      </c>
      <c r="B5" s="996"/>
      <c r="C5" s="996"/>
      <c r="D5" s="996"/>
      <c r="E5" s="996"/>
      <c r="F5" s="996"/>
      <c r="G5" s="996"/>
      <c r="H5" s="996"/>
      <c r="I5" s="996"/>
      <c r="J5" s="996"/>
      <c r="K5" s="996"/>
      <c r="L5" s="996"/>
      <c r="M5" s="996"/>
      <c r="N5" s="996"/>
      <c r="O5" s="996"/>
      <c r="P5" s="997"/>
      <c r="Q5" s="1001" t="s">
        <v>359</v>
      </c>
      <c r="R5" s="1002"/>
      <c r="S5" s="1002"/>
      <c r="T5" s="1002"/>
      <c r="U5" s="1003"/>
      <c r="V5" s="1001" t="s">
        <v>360</v>
      </c>
      <c r="W5" s="1002"/>
      <c r="X5" s="1002"/>
      <c r="Y5" s="1002"/>
      <c r="Z5" s="1003"/>
      <c r="AA5" s="1001" t="s">
        <v>361</v>
      </c>
      <c r="AB5" s="1002"/>
      <c r="AC5" s="1002"/>
      <c r="AD5" s="1002"/>
      <c r="AE5" s="1002"/>
      <c r="AF5" s="1094" t="s">
        <v>362</v>
      </c>
      <c r="AG5" s="1002"/>
      <c r="AH5" s="1002"/>
      <c r="AI5" s="1002"/>
      <c r="AJ5" s="1015"/>
      <c r="AK5" s="1002" t="s">
        <v>363</v>
      </c>
      <c r="AL5" s="1002"/>
      <c r="AM5" s="1002"/>
      <c r="AN5" s="1002"/>
      <c r="AO5" s="1003"/>
      <c r="AP5" s="1001" t="s">
        <v>364</v>
      </c>
      <c r="AQ5" s="1002"/>
      <c r="AR5" s="1002"/>
      <c r="AS5" s="1002"/>
      <c r="AT5" s="1003"/>
      <c r="AU5" s="1001" t="s">
        <v>365</v>
      </c>
      <c r="AV5" s="1002"/>
      <c r="AW5" s="1002"/>
      <c r="AX5" s="1002"/>
      <c r="AY5" s="1015"/>
      <c r="AZ5" s="220"/>
      <c r="BA5" s="220"/>
      <c r="BB5" s="220"/>
      <c r="BC5" s="220"/>
      <c r="BD5" s="220"/>
      <c r="BE5" s="221"/>
      <c r="BF5" s="221"/>
      <c r="BG5" s="221"/>
      <c r="BH5" s="221"/>
      <c r="BI5" s="221"/>
      <c r="BJ5" s="221"/>
      <c r="BK5" s="221"/>
      <c r="BL5" s="221"/>
      <c r="BM5" s="221"/>
      <c r="BN5" s="221"/>
      <c r="BO5" s="221"/>
      <c r="BP5" s="221"/>
      <c r="BQ5" s="995" t="s">
        <v>366</v>
      </c>
      <c r="BR5" s="996"/>
      <c r="BS5" s="996"/>
      <c r="BT5" s="996"/>
      <c r="BU5" s="996"/>
      <c r="BV5" s="996"/>
      <c r="BW5" s="996"/>
      <c r="BX5" s="996"/>
      <c r="BY5" s="996"/>
      <c r="BZ5" s="996"/>
      <c r="CA5" s="996"/>
      <c r="CB5" s="996"/>
      <c r="CC5" s="996"/>
      <c r="CD5" s="996"/>
      <c r="CE5" s="996"/>
      <c r="CF5" s="996"/>
      <c r="CG5" s="997"/>
      <c r="CH5" s="1001" t="s">
        <v>367</v>
      </c>
      <c r="CI5" s="1002"/>
      <c r="CJ5" s="1002"/>
      <c r="CK5" s="1002"/>
      <c r="CL5" s="1003"/>
      <c r="CM5" s="1001" t="s">
        <v>368</v>
      </c>
      <c r="CN5" s="1002"/>
      <c r="CO5" s="1002"/>
      <c r="CP5" s="1002"/>
      <c r="CQ5" s="1003"/>
      <c r="CR5" s="1001" t="s">
        <v>369</v>
      </c>
      <c r="CS5" s="1002"/>
      <c r="CT5" s="1002"/>
      <c r="CU5" s="1002"/>
      <c r="CV5" s="1003"/>
      <c r="CW5" s="1001" t="s">
        <v>370</v>
      </c>
      <c r="CX5" s="1002"/>
      <c r="CY5" s="1002"/>
      <c r="CZ5" s="1002"/>
      <c r="DA5" s="1003"/>
      <c r="DB5" s="1001" t="s">
        <v>371</v>
      </c>
      <c r="DC5" s="1002"/>
      <c r="DD5" s="1002"/>
      <c r="DE5" s="1002"/>
      <c r="DF5" s="1003"/>
      <c r="DG5" s="1084" t="s">
        <v>372</v>
      </c>
      <c r="DH5" s="1085"/>
      <c r="DI5" s="1085"/>
      <c r="DJ5" s="1085"/>
      <c r="DK5" s="1086"/>
      <c r="DL5" s="1084" t="s">
        <v>373</v>
      </c>
      <c r="DM5" s="1085"/>
      <c r="DN5" s="1085"/>
      <c r="DO5" s="1085"/>
      <c r="DP5" s="1086"/>
      <c r="DQ5" s="1001" t="s">
        <v>374</v>
      </c>
      <c r="DR5" s="1002"/>
      <c r="DS5" s="1002"/>
      <c r="DT5" s="1002"/>
      <c r="DU5" s="1003"/>
      <c r="DV5" s="1001" t="s">
        <v>365</v>
      </c>
      <c r="DW5" s="1002"/>
      <c r="DX5" s="1002"/>
      <c r="DY5" s="1002"/>
      <c r="DZ5" s="1015"/>
      <c r="EA5" s="222"/>
    </row>
    <row r="6" spans="1:131" s="223" customFormat="1" ht="26.25" customHeight="1" thickBot="1" x14ac:dyDescent="0.25">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2">
      <c r="A7" s="224">
        <v>1</v>
      </c>
      <c r="B7" s="1047" t="s">
        <v>375</v>
      </c>
      <c r="C7" s="1048"/>
      <c r="D7" s="1048"/>
      <c r="E7" s="1048"/>
      <c r="F7" s="1048"/>
      <c r="G7" s="1048"/>
      <c r="H7" s="1048"/>
      <c r="I7" s="1048"/>
      <c r="J7" s="1048"/>
      <c r="K7" s="1048"/>
      <c r="L7" s="1048"/>
      <c r="M7" s="1048"/>
      <c r="N7" s="1048"/>
      <c r="O7" s="1048"/>
      <c r="P7" s="1049"/>
      <c r="Q7" s="1102">
        <v>57724</v>
      </c>
      <c r="R7" s="1103"/>
      <c r="S7" s="1103"/>
      <c r="T7" s="1103"/>
      <c r="U7" s="1103"/>
      <c r="V7" s="1103">
        <v>56219</v>
      </c>
      <c r="W7" s="1103"/>
      <c r="X7" s="1103"/>
      <c r="Y7" s="1103"/>
      <c r="Z7" s="1103"/>
      <c r="AA7" s="1103">
        <v>1505</v>
      </c>
      <c r="AB7" s="1103"/>
      <c r="AC7" s="1103"/>
      <c r="AD7" s="1103"/>
      <c r="AE7" s="1104"/>
      <c r="AF7" s="1105">
        <v>1382</v>
      </c>
      <c r="AG7" s="1106"/>
      <c r="AH7" s="1106"/>
      <c r="AI7" s="1106"/>
      <c r="AJ7" s="1107"/>
      <c r="AK7" s="1108">
        <v>823</v>
      </c>
      <c r="AL7" s="1109"/>
      <c r="AM7" s="1109"/>
      <c r="AN7" s="1109"/>
      <c r="AO7" s="1109"/>
      <c r="AP7" s="1109">
        <v>35698</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552</v>
      </c>
      <c r="BT7" s="1100"/>
      <c r="BU7" s="1100"/>
      <c r="BV7" s="1100"/>
      <c r="BW7" s="1100"/>
      <c r="BX7" s="1100"/>
      <c r="BY7" s="1100"/>
      <c r="BZ7" s="1100"/>
      <c r="CA7" s="1100"/>
      <c r="CB7" s="1100"/>
      <c r="CC7" s="1100"/>
      <c r="CD7" s="1100"/>
      <c r="CE7" s="1100"/>
      <c r="CF7" s="1100"/>
      <c r="CG7" s="1112"/>
      <c r="CH7" s="1096">
        <v>-5</v>
      </c>
      <c r="CI7" s="1097"/>
      <c r="CJ7" s="1097"/>
      <c r="CK7" s="1097"/>
      <c r="CL7" s="1098"/>
      <c r="CM7" s="1096">
        <v>103</v>
      </c>
      <c r="CN7" s="1097"/>
      <c r="CO7" s="1097"/>
      <c r="CP7" s="1097"/>
      <c r="CQ7" s="1098"/>
      <c r="CR7" s="1096">
        <v>50</v>
      </c>
      <c r="CS7" s="1097"/>
      <c r="CT7" s="1097"/>
      <c r="CU7" s="1097"/>
      <c r="CV7" s="1098"/>
      <c r="CW7" s="1096" t="s">
        <v>555</v>
      </c>
      <c r="CX7" s="1097"/>
      <c r="CY7" s="1097"/>
      <c r="CZ7" s="1097"/>
      <c r="DA7" s="1098"/>
      <c r="DB7" s="1096" t="s">
        <v>489</v>
      </c>
      <c r="DC7" s="1097"/>
      <c r="DD7" s="1097"/>
      <c r="DE7" s="1097"/>
      <c r="DF7" s="1098"/>
      <c r="DG7" s="1096" t="s">
        <v>489</v>
      </c>
      <c r="DH7" s="1097"/>
      <c r="DI7" s="1097"/>
      <c r="DJ7" s="1097"/>
      <c r="DK7" s="1098"/>
      <c r="DL7" s="1096" t="s">
        <v>489</v>
      </c>
      <c r="DM7" s="1097"/>
      <c r="DN7" s="1097"/>
      <c r="DO7" s="1097"/>
      <c r="DP7" s="1098"/>
      <c r="DQ7" s="1096" t="s">
        <v>489</v>
      </c>
      <c r="DR7" s="1097"/>
      <c r="DS7" s="1097"/>
      <c r="DT7" s="1097"/>
      <c r="DU7" s="1098"/>
      <c r="DV7" s="1099"/>
      <c r="DW7" s="1100"/>
      <c r="DX7" s="1100"/>
      <c r="DY7" s="1100"/>
      <c r="DZ7" s="1101"/>
      <c r="EA7" s="222"/>
    </row>
    <row r="8" spans="1:131" s="223" customFormat="1" ht="26.25" customHeight="1" x14ac:dyDescent="0.2">
      <c r="A8" s="226">
        <v>2</v>
      </c>
      <c r="B8" s="1030" t="s">
        <v>376</v>
      </c>
      <c r="C8" s="1031"/>
      <c r="D8" s="1031"/>
      <c r="E8" s="1031"/>
      <c r="F8" s="1031"/>
      <c r="G8" s="1031"/>
      <c r="H8" s="1031"/>
      <c r="I8" s="1031"/>
      <c r="J8" s="1031"/>
      <c r="K8" s="1031"/>
      <c r="L8" s="1031"/>
      <c r="M8" s="1031"/>
      <c r="N8" s="1031"/>
      <c r="O8" s="1031"/>
      <c r="P8" s="1032"/>
      <c r="Q8" s="1038">
        <v>192</v>
      </c>
      <c r="R8" s="1039"/>
      <c r="S8" s="1039"/>
      <c r="T8" s="1039"/>
      <c r="U8" s="1039"/>
      <c r="V8" s="1039">
        <v>192</v>
      </c>
      <c r="W8" s="1039"/>
      <c r="X8" s="1039"/>
      <c r="Y8" s="1039"/>
      <c r="Z8" s="1039"/>
      <c r="AA8" s="1039" t="s">
        <v>547</v>
      </c>
      <c r="AB8" s="1039"/>
      <c r="AC8" s="1039"/>
      <c r="AD8" s="1039"/>
      <c r="AE8" s="1040"/>
      <c r="AF8" s="1035" t="s">
        <v>121</v>
      </c>
      <c r="AG8" s="1036"/>
      <c r="AH8" s="1036"/>
      <c r="AI8" s="1036"/>
      <c r="AJ8" s="1037"/>
      <c r="AK8" s="1080">
        <v>192</v>
      </c>
      <c r="AL8" s="1081"/>
      <c r="AM8" s="1081"/>
      <c r="AN8" s="1081"/>
      <c r="AO8" s="1081"/>
      <c r="AP8" s="1081" t="s">
        <v>547</v>
      </c>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t="s">
        <v>553</v>
      </c>
      <c r="BT8" s="993"/>
      <c r="BU8" s="993"/>
      <c r="BV8" s="993"/>
      <c r="BW8" s="993"/>
      <c r="BX8" s="993"/>
      <c r="BY8" s="993"/>
      <c r="BZ8" s="993"/>
      <c r="CA8" s="993"/>
      <c r="CB8" s="993"/>
      <c r="CC8" s="993"/>
      <c r="CD8" s="993"/>
      <c r="CE8" s="993"/>
      <c r="CF8" s="993"/>
      <c r="CG8" s="1014"/>
      <c r="CH8" s="989">
        <v>1</v>
      </c>
      <c r="CI8" s="990"/>
      <c r="CJ8" s="990"/>
      <c r="CK8" s="990"/>
      <c r="CL8" s="991"/>
      <c r="CM8" s="989">
        <v>84</v>
      </c>
      <c r="CN8" s="990"/>
      <c r="CO8" s="990"/>
      <c r="CP8" s="990"/>
      <c r="CQ8" s="991"/>
      <c r="CR8" s="989">
        <v>15</v>
      </c>
      <c r="CS8" s="990"/>
      <c r="CT8" s="990"/>
      <c r="CU8" s="990"/>
      <c r="CV8" s="991"/>
      <c r="CW8" s="989">
        <v>41</v>
      </c>
      <c r="CX8" s="990"/>
      <c r="CY8" s="990"/>
      <c r="CZ8" s="990"/>
      <c r="DA8" s="991"/>
      <c r="DB8" s="989" t="s">
        <v>489</v>
      </c>
      <c r="DC8" s="990"/>
      <c r="DD8" s="990"/>
      <c r="DE8" s="990"/>
      <c r="DF8" s="991"/>
      <c r="DG8" s="989" t="s">
        <v>489</v>
      </c>
      <c r="DH8" s="990"/>
      <c r="DI8" s="990"/>
      <c r="DJ8" s="990"/>
      <c r="DK8" s="991"/>
      <c r="DL8" s="989" t="s">
        <v>489</v>
      </c>
      <c r="DM8" s="990"/>
      <c r="DN8" s="990"/>
      <c r="DO8" s="990"/>
      <c r="DP8" s="991"/>
      <c r="DQ8" s="989" t="s">
        <v>489</v>
      </c>
      <c r="DR8" s="990"/>
      <c r="DS8" s="990"/>
      <c r="DT8" s="990"/>
      <c r="DU8" s="991"/>
      <c r="DV8" s="992"/>
      <c r="DW8" s="993"/>
      <c r="DX8" s="993"/>
      <c r="DY8" s="993"/>
      <c r="DZ8" s="994"/>
      <c r="EA8" s="222"/>
    </row>
    <row r="9" spans="1:131" s="223" customFormat="1" ht="26.25" customHeight="1" x14ac:dyDescent="0.2">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t="s">
        <v>554</v>
      </c>
      <c r="BT9" s="993"/>
      <c r="BU9" s="993"/>
      <c r="BV9" s="993"/>
      <c r="BW9" s="993"/>
      <c r="BX9" s="993"/>
      <c r="BY9" s="993"/>
      <c r="BZ9" s="993"/>
      <c r="CA9" s="993"/>
      <c r="CB9" s="993"/>
      <c r="CC9" s="993"/>
      <c r="CD9" s="993"/>
      <c r="CE9" s="993"/>
      <c r="CF9" s="993"/>
      <c r="CG9" s="1014"/>
      <c r="CH9" s="989">
        <v>1</v>
      </c>
      <c r="CI9" s="990"/>
      <c r="CJ9" s="990"/>
      <c r="CK9" s="990"/>
      <c r="CL9" s="991"/>
      <c r="CM9" s="989">
        <v>120</v>
      </c>
      <c r="CN9" s="990"/>
      <c r="CO9" s="990"/>
      <c r="CP9" s="990"/>
      <c r="CQ9" s="991"/>
      <c r="CR9" s="989">
        <v>22</v>
      </c>
      <c r="CS9" s="990"/>
      <c r="CT9" s="990"/>
      <c r="CU9" s="990"/>
      <c r="CV9" s="991"/>
      <c r="CW9" s="989" t="s">
        <v>555</v>
      </c>
      <c r="CX9" s="990"/>
      <c r="CY9" s="990"/>
      <c r="CZ9" s="990"/>
      <c r="DA9" s="991"/>
      <c r="DB9" s="989" t="s">
        <v>489</v>
      </c>
      <c r="DC9" s="990"/>
      <c r="DD9" s="990"/>
      <c r="DE9" s="990"/>
      <c r="DF9" s="991"/>
      <c r="DG9" s="989" t="s">
        <v>489</v>
      </c>
      <c r="DH9" s="990"/>
      <c r="DI9" s="990"/>
      <c r="DJ9" s="990"/>
      <c r="DK9" s="991"/>
      <c r="DL9" s="989" t="s">
        <v>489</v>
      </c>
      <c r="DM9" s="990"/>
      <c r="DN9" s="990"/>
      <c r="DO9" s="990"/>
      <c r="DP9" s="991"/>
      <c r="DQ9" s="989" t="s">
        <v>489</v>
      </c>
      <c r="DR9" s="990"/>
      <c r="DS9" s="990"/>
      <c r="DT9" s="990"/>
      <c r="DU9" s="991"/>
      <c r="DV9" s="992"/>
      <c r="DW9" s="993"/>
      <c r="DX9" s="993"/>
      <c r="DY9" s="993"/>
      <c r="DZ9" s="994"/>
      <c r="EA9" s="222"/>
    </row>
    <row r="10" spans="1:131" s="223" customFormat="1" ht="26.25" customHeight="1" x14ac:dyDescent="0.2">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2">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2">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2">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2">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2">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2">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2">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2">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2">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2">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5">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2">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377</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5">
      <c r="A23" s="228" t="s">
        <v>378</v>
      </c>
      <c r="B23" s="937" t="s">
        <v>379</v>
      </c>
      <c r="C23" s="938"/>
      <c r="D23" s="938"/>
      <c r="E23" s="938"/>
      <c r="F23" s="938"/>
      <c r="G23" s="938"/>
      <c r="H23" s="938"/>
      <c r="I23" s="938"/>
      <c r="J23" s="938"/>
      <c r="K23" s="938"/>
      <c r="L23" s="938"/>
      <c r="M23" s="938"/>
      <c r="N23" s="938"/>
      <c r="O23" s="938"/>
      <c r="P23" s="948"/>
      <c r="Q23" s="1067">
        <v>57916</v>
      </c>
      <c r="R23" s="1061"/>
      <c r="S23" s="1061"/>
      <c r="T23" s="1061"/>
      <c r="U23" s="1061"/>
      <c r="V23" s="1061">
        <v>56411</v>
      </c>
      <c r="W23" s="1061"/>
      <c r="X23" s="1061"/>
      <c r="Y23" s="1061"/>
      <c r="Z23" s="1061"/>
      <c r="AA23" s="1061">
        <v>1505</v>
      </c>
      <c r="AB23" s="1061"/>
      <c r="AC23" s="1061"/>
      <c r="AD23" s="1061"/>
      <c r="AE23" s="1068"/>
      <c r="AF23" s="1069">
        <v>1382</v>
      </c>
      <c r="AG23" s="1061"/>
      <c r="AH23" s="1061"/>
      <c r="AI23" s="1061"/>
      <c r="AJ23" s="1070"/>
      <c r="AK23" s="1071"/>
      <c r="AL23" s="1072"/>
      <c r="AM23" s="1072"/>
      <c r="AN23" s="1072"/>
      <c r="AO23" s="1072"/>
      <c r="AP23" s="1061">
        <v>35698</v>
      </c>
      <c r="AQ23" s="1061"/>
      <c r="AR23" s="1061"/>
      <c r="AS23" s="1061"/>
      <c r="AT23" s="1061"/>
      <c r="AU23" s="1062"/>
      <c r="AV23" s="1062"/>
      <c r="AW23" s="1062"/>
      <c r="AX23" s="1062"/>
      <c r="AY23" s="1063"/>
      <c r="AZ23" s="1064" t="s">
        <v>121</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2">
      <c r="A24" s="1060" t="s">
        <v>380</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5">
      <c r="A25" s="1059" t="s">
        <v>381</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2">
      <c r="A26" s="995" t="s">
        <v>358</v>
      </c>
      <c r="B26" s="996"/>
      <c r="C26" s="996"/>
      <c r="D26" s="996"/>
      <c r="E26" s="996"/>
      <c r="F26" s="996"/>
      <c r="G26" s="996"/>
      <c r="H26" s="996"/>
      <c r="I26" s="996"/>
      <c r="J26" s="996"/>
      <c r="K26" s="996"/>
      <c r="L26" s="996"/>
      <c r="M26" s="996"/>
      <c r="N26" s="996"/>
      <c r="O26" s="996"/>
      <c r="P26" s="997"/>
      <c r="Q26" s="1001" t="s">
        <v>382</v>
      </c>
      <c r="R26" s="1002"/>
      <c r="S26" s="1002"/>
      <c r="T26" s="1002"/>
      <c r="U26" s="1003"/>
      <c r="V26" s="1001" t="s">
        <v>383</v>
      </c>
      <c r="W26" s="1002"/>
      <c r="X26" s="1002"/>
      <c r="Y26" s="1002"/>
      <c r="Z26" s="1003"/>
      <c r="AA26" s="1001" t="s">
        <v>384</v>
      </c>
      <c r="AB26" s="1002"/>
      <c r="AC26" s="1002"/>
      <c r="AD26" s="1002"/>
      <c r="AE26" s="1002"/>
      <c r="AF26" s="1055" t="s">
        <v>385</v>
      </c>
      <c r="AG26" s="1008"/>
      <c r="AH26" s="1008"/>
      <c r="AI26" s="1008"/>
      <c r="AJ26" s="1056"/>
      <c r="AK26" s="1002" t="s">
        <v>386</v>
      </c>
      <c r="AL26" s="1002"/>
      <c r="AM26" s="1002"/>
      <c r="AN26" s="1002"/>
      <c r="AO26" s="1003"/>
      <c r="AP26" s="1001" t="s">
        <v>387</v>
      </c>
      <c r="AQ26" s="1002"/>
      <c r="AR26" s="1002"/>
      <c r="AS26" s="1002"/>
      <c r="AT26" s="1003"/>
      <c r="AU26" s="1001" t="s">
        <v>388</v>
      </c>
      <c r="AV26" s="1002"/>
      <c r="AW26" s="1002"/>
      <c r="AX26" s="1002"/>
      <c r="AY26" s="1003"/>
      <c r="AZ26" s="1001" t="s">
        <v>389</v>
      </c>
      <c r="BA26" s="1002"/>
      <c r="BB26" s="1002"/>
      <c r="BC26" s="1002"/>
      <c r="BD26" s="1003"/>
      <c r="BE26" s="1001" t="s">
        <v>365</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5">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2">
      <c r="A28" s="230">
        <v>1</v>
      </c>
      <c r="B28" s="1047" t="s">
        <v>390</v>
      </c>
      <c r="C28" s="1048"/>
      <c r="D28" s="1048"/>
      <c r="E28" s="1048"/>
      <c r="F28" s="1048"/>
      <c r="G28" s="1048"/>
      <c r="H28" s="1048"/>
      <c r="I28" s="1048"/>
      <c r="J28" s="1048"/>
      <c r="K28" s="1048"/>
      <c r="L28" s="1048"/>
      <c r="M28" s="1048"/>
      <c r="N28" s="1048"/>
      <c r="O28" s="1048"/>
      <c r="P28" s="1049"/>
      <c r="Q28" s="1050">
        <v>12149</v>
      </c>
      <c r="R28" s="1051"/>
      <c r="S28" s="1051"/>
      <c r="T28" s="1051"/>
      <c r="U28" s="1051"/>
      <c r="V28" s="1051">
        <v>12086</v>
      </c>
      <c r="W28" s="1051"/>
      <c r="X28" s="1051"/>
      <c r="Y28" s="1051"/>
      <c r="Z28" s="1051"/>
      <c r="AA28" s="1051">
        <v>63</v>
      </c>
      <c r="AB28" s="1051"/>
      <c r="AC28" s="1051"/>
      <c r="AD28" s="1051"/>
      <c r="AE28" s="1052"/>
      <c r="AF28" s="1053">
        <v>63</v>
      </c>
      <c r="AG28" s="1051"/>
      <c r="AH28" s="1051"/>
      <c r="AI28" s="1051"/>
      <c r="AJ28" s="1054"/>
      <c r="AK28" s="1042">
        <v>1426</v>
      </c>
      <c r="AL28" s="1043"/>
      <c r="AM28" s="1043"/>
      <c r="AN28" s="1043"/>
      <c r="AO28" s="1043"/>
      <c r="AP28" s="1043" t="s">
        <v>547</v>
      </c>
      <c r="AQ28" s="1043"/>
      <c r="AR28" s="1043"/>
      <c r="AS28" s="1043"/>
      <c r="AT28" s="1043"/>
      <c r="AU28" s="1043" t="s">
        <v>547</v>
      </c>
      <c r="AV28" s="1043"/>
      <c r="AW28" s="1043"/>
      <c r="AX28" s="1043"/>
      <c r="AY28" s="1043"/>
      <c r="AZ28" s="1044" t="s">
        <v>547</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2">
      <c r="A29" s="230">
        <v>2</v>
      </c>
      <c r="B29" s="1030" t="s">
        <v>391</v>
      </c>
      <c r="C29" s="1031"/>
      <c r="D29" s="1031"/>
      <c r="E29" s="1031"/>
      <c r="F29" s="1031"/>
      <c r="G29" s="1031"/>
      <c r="H29" s="1031"/>
      <c r="I29" s="1031"/>
      <c r="J29" s="1031"/>
      <c r="K29" s="1031"/>
      <c r="L29" s="1031"/>
      <c r="M29" s="1031"/>
      <c r="N29" s="1031"/>
      <c r="O29" s="1031"/>
      <c r="P29" s="1032"/>
      <c r="Q29" s="1038">
        <v>11437</v>
      </c>
      <c r="R29" s="1039"/>
      <c r="S29" s="1039"/>
      <c r="T29" s="1039"/>
      <c r="U29" s="1039"/>
      <c r="V29" s="1039">
        <v>11258</v>
      </c>
      <c r="W29" s="1039"/>
      <c r="X29" s="1039"/>
      <c r="Y29" s="1039"/>
      <c r="Z29" s="1039"/>
      <c r="AA29" s="1039">
        <v>179</v>
      </c>
      <c r="AB29" s="1039"/>
      <c r="AC29" s="1039"/>
      <c r="AD29" s="1039"/>
      <c r="AE29" s="1040"/>
      <c r="AF29" s="1035">
        <v>179</v>
      </c>
      <c r="AG29" s="1036"/>
      <c r="AH29" s="1036"/>
      <c r="AI29" s="1036"/>
      <c r="AJ29" s="1037"/>
      <c r="AK29" s="980">
        <v>1832</v>
      </c>
      <c r="AL29" s="971"/>
      <c r="AM29" s="971"/>
      <c r="AN29" s="971"/>
      <c r="AO29" s="971"/>
      <c r="AP29" s="971" t="s">
        <v>549</v>
      </c>
      <c r="AQ29" s="971"/>
      <c r="AR29" s="971"/>
      <c r="AS29" s="971"/>
      <c r="AT29" s="971"/>
      <c r="AU29" s="971" t="s">
        <v>550</v>
      </c>
      <c r="AV29" s="971"/>
      <c r="AW29" s="971"/>
      <c r="AX29" s="971"/>
      <c r="AY29" s="971"/>
      <c r="AZ29" s="1041" t="s">
        <v>547</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2">
      <c r="A30" s="230">
        <v>3</v>
      </c>
      <c r="B30" s="1030" t="s">
        <v>392</v>
      </c>
      <c r="C30" s="1031"/>
      <c r="D30" s="1031"/>
      <c r="E30" s="1031"/>
      <c r="F30" s="1031"/>
      <c r="G30" s="1031"/>
      <c r="H30" s="1031"/>
      <c r="I30" s="1031"/>
      <c r="J30" s="1031"/>
      <c r="K30" s="1031"/>
      <c r="L30" s="1031"/>
      <c r="M30" s="1031"/>
      <c r="N30" s="1031"/>
      <c r="O30" s="1031"/>
      <c r="P30" s="1032"/>
      <c r="Q30" s="1038">
        <v>2147</v>
      </c>
      <c r="R30" s="1039"/>
      <c r="S30" s="1039"/>
      <c r="T30" s="1039"/>
      <c r="U30" s="1039"/>
      <c r="V30" s="1039">
        <v>2138</v>
      </c>
      <c r="W30" s="1039"/>
      <c r="X30" s="1039"/>
      <c r="Y30" s="1039"/>
      <c r="Z30" s="1039"/>
      <c r="AA30" s="1039">
        <v>10</v>
      </c>
      <c r="AB30" s="1039"/>
      <c r="AC30" s="1039"/>
      <c r="AD30" s="1039"/>
      <c r="AE30" s="1040"/>
      <c r="AF30" s="1035">
        <v>10</v>
      </c>
      <c r="AG30" s="1036"/>
      <c r="AH30" s="1036"/>
      <c r="AI30" s="1036"/>
      <c r="AJ30" s="1037"/>
      <c r="AK30" s="980">
        <v>489</v>
      </c>
      <c r="AL30" s="971"/>
      <c r="AM30" s="971"/>
      <c r="AN30" s="971"/>
      <c r="AO30" s="971"/>
      <c r="AP30" s="971" t="s">
        <v>547</v>
      </c>
      <c r="AQ30" s="971"/>
      <c r="AR30" s="971"/>
      <c r="AS30" s="971"/>
      <c r="AT30" s="971"/>
      <c r="AU30" s="971" t="s">
        <v>547</v>
      </c>
      <c r="AV30" s="971"/>
      <c r="AW30" s="971"/>
      <c r="AX30" s="971"/>
      <c r="AY30" s="971"/>
      <c r="AZ30" s="1041" t="s">
        <v>550</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2">
      <c r="A31" s="230">
        <v>4</v>
      </c>
      <c r="B31" s="1030" t="s">
        <v>393</v>
      </c>
      <c r="C31" s="1031"/>
      <c r="D31" s="1031"/>
      <c r="E31" s="1031"/>
      <c r="F31" s="1031"/>
      <c r="G31" s="1031"/>
      <c r="H31" s="1031"/>
      <c r="I31" s="1031"/>
      <c r="J31" s="1031"/>
      <c r="K31" s="1031"/>
      <c r="L31" s="1031"/>
      <c r="M31" s="1031"/>
      <c r="N31" s="1031"/>
      <c r="O31" s="1031"/>
      <c r="P31" s="1032"/>
      <c r="Q31" s="1038">
        <v>6653</v>
      </c>
      <c r="R31" s="1039"/>
      <c r="S31" s="1039"/>
      <c r="T31" s="1039"/>
      <c r="U31" s="1039"/>
      <c r="V31" s="1039">
        <v>7479</v>
      </c>
      <c r="W31" s="1039"/>
      <c r="X31" s="1039"/>
      <c r="Y31" s="1039"/>
      <c r="Z31" s="1039"/>
      <c r="AA31" s="1039">
        <v>-827</v>
      </c>
      <c r="AB31" s="1039"/>
      <c r="AC31" s="1039"/>
      <c r="AD31" s="1039"/>
      <c r="AE31" s="1040"/>
      <c r="AF31" s="1035" t="s">
        <v>121</v>
      </c>
      <c r="AG31" s="1036"/>
      <c r="AH31" s="1036"/>
      <c r="AI31" s="1036"/>
      <c r="AJ31" s="1037"/>
      <c r="AK31" s="980">
        <v>1233</v>
      </c>
      <c r="AL31" s="971"/>
      <c r="AM31" s="971"/>
      <c r="AN31" s="971"/>
      <c r="AO31" s="971"/>
      <c r="AP31" s="971">
        <v>4518</v>
      </c>
      <c r="AQ31" s="971"/>
      <c r="AR31" s="971"/>
      <c r="AS31" s="971"/>
      <c r="AT31" s="971"/>
      <c r="AU31" s="971">
        <v>2251</v>
      </c>
      <c r="AV31" s="971"/>
      <c r="AW31" s="971"/>
      <c r="AX31" s="971"/>
      <c r="AY31" s="971"/>
      <c r="AZ31" s="1041" t="s">
        <v>548</v>
      </c>
      <c r="BA31" s="1041"/>
      <c r="BB31" s="1041"/>
      <c r="BC31" s="1041"/>
      <c r="BD31" s="1041"/>
      <c r="BE31" s="972" t="s">
        <v>394</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2">
      <c r="A32" s="230">
        <v>5</v>
      </c>
      <c r="B32" s="1030" t="s">
        <v>395</v>
      </c>
      <c r="C32" s="1031"/>
      <c r="D32" s="1031"/>
      <c r="E32" s="1031"/>
      <c r="F32" s="1031"/>
      <c r="G32" s="1031"/>
      <c r="H32" s="1031"/>
      <c r="I32" s="1031"/>
      <c r="J32" s="1031"/>
      <c r="K32" s="1031"/>
      <c r="L32" s="1031"/>
      <c r="M32" s="1031"/>
      <c r="N32" s="1031"/>
      <c r="O32" s="1031"/>
      <c r="P32" s="1032"/>
      <c r="Q32" s="1038">
        <v>2367</v>
      </c>
      <c r="R32" s="1039"/>
      <c r="S32" s="1039"/>
      <c r="T32" s="1039"/>
      <c r="U32" s="1039"/>
      <c r="V32" s="1039">
        <v>2282</v>
      </c>
      <c r="W32" s="1039"/>
      <c r="X32" s="1039"/>
      <c r="Y32" s="1039"/>
      <c r="Z32" s="1039"/>
      <c r="AA32" s="1039">
        <v>86</v>
      </c>
      <c r="AB32" s="1039"/>
      <c r="AC32" s="1039"/>
      <c r="AD32" s="1039"/>
      <c r="AE32" s="1040"/>
      <c r="AF32" s="1035">
        <v>1458</v>
      </c>
      <c r="AG32" s="1036"/>
      <c r="AH32" s="1036"/>
      <c r="AI32" s="1036"/>
      <c r="AJ32" s="1037"/>
      <c r="AK32" s="980">
        <v>8</v>
      </c>
      <c r="AL32" s="971"/>
      <c r="AM32" s="971"/>
      <c r="AN32" s="971"/>
      <c r="AO32" s="971"/>
      <c r="AP32" s="971">
        <v>2020</v>
      </c>
      <c r="AQ32" s="971"/>
      <c r="AR32" s="971"/>
      <c r="AS32" s="971"/>
      <c r="AT32" s="971"/>
      <c r="AU32" s="971">
        <v>4</v>
      </c>
      <c r="AV32" s="971"/>
      <c r="AW32" s="971"/>
      <c r="AX32" s="971"/>
      <c r="AY32" s="971"/>
      <c r="AZ32" s="1041" t="s">
        <v>547</v>
      </c>
      <c r="BA32" s="1041"/>
      <c r="BB32" s="1041"/>
      <c r="BC32" s="1041"/>
      <c r="BD32" s="1041"/>
      <c r="BE32" s="972" t="s">
        <v>394</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2">
      <c r="A33" s="230">
        <v>6</v>
      </c>
      <c r="B33" s="1030" t="s">
        <v>396</v>
      </c>
      <c r="C33" s="1031"/>
      <c r="D33" s="1031"/>
      <c r="E33" s="1031"/>
      <c r="F33" s="1031"/>
      <c r="G33" s="1031"/>
      <c r="H33" s="1031"/>
      <c r="I33" s="1031"/>
      <c r="J33" s="1031"/>
      <c r="K33" s="1031"/>
      <c r="L33" s="1031"/>
      <c r="M33" s="1031"/>
      <c r="N33" s="1031"/>
      <c r="O33" s="1031"/>
      <c r="P33" s="1032"/>
      <c r="Q33" s="1038">
        <v>3346</v>
      </c>
      <c r="R33" s="1039"/>
      <c r="S33" s="1039"/>
      <c r="T33" s="1039"/>
      <c r="U33" s="1039"/>
      <c r="V33" s="1039">
        <v>3233</v>
      </c>
      <c r="W33" s="1039"/>
      <c r="X33" s="1039"/>
      <c r="Y33" s="1039"/>
      <c r="Z33" s="1039"/>
      <c r="AA33" s="1039">
        <v>112</v>
      </c>
      <c r="AB33" s="1039"/>
      <c r="AC33" s="1039"/>
      <c r="AD33" s="1039"/>
      <c r="AE33" s="1040"/>
      <c r="AF33" s="1035">
        <v>1092</v>
      </c>
      <c r="AG33" s="1036"/>
      <c r="AH33" s="1036"/>
      <c r="AI33" s="1036"/>
      <c r="AJ33" s="1037"/>
      <c r="AK33" s="980">
        <v>804</v>
      </c>
      <c r="AL33" s="971"/>
      <c r="AM33" s="971"/>
      <c r="AN33" s="971"/>
      <c r="AO33" s="971"/>
      <c r="AP33" s="971">
        <v>8961</v>
      </c>
      <c r="AQ33" s="971"/>
      <c r="AR33" s="971"/>
      <c r="AS33" s="971"/>
      <c r="AT33" s="971"/>
      <c r="AU33" s="971">
        <v>5878</v>
      </c>
      <c r="AV33" s="971"/>
      <c r="AW33" s="971"/>
      <c r="AX33" s="971"/>
      <c r="AY33" s="971"/>
      <c r="AZ33" s="1041" t="s">
        <v>547</v>
      </c>
      <c r="BA33" s="1041"/>
      <c r="BB33" s="1041"/>
      <c r="BC33" s="1041"/>
      <c r="BD33" s="1041"/>
      <c r="BE33" s="972" t="s">
        <v>394</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2">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2">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2">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2">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2">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2">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2">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2">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2">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2">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2">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2">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2">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2">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2">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2">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2">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2">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2">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2">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2">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2">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2">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2">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2">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2">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2">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5">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2">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397</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5">
      <c r="A63" s="228" t="s">
        <v>378</v>
      </c>
      <c r="B63" s="937" t="s">
        <v>398</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2801</v>
      </c>
      <c r="AG63" s="959"/>
      <c r="AH63" s="959"/>
      <c r="AI63" s="959"/>
      <c r="AJ63" s="1022"/>
      <c r="AK63" s="1023"/>
      <c r="AL63" s="963"/>
      <c r="AM63" s="963"/>
      <c r="AN63" s="963"/>
      <c r="AO63" s="963"/>
      <c r="AP63" s="959">
        <v>15499</v>
      </c>
      <c r="AQ63" s="959"/>
      <c r="AR63" s="959"/>
      <c r="AS63" s="959"/>
      <c r="AT63" s="959"/>
      <c r="AU63" s="959">
        <v>8133</v>
      </c>
      <c r="AV63" s="959"/>
      <c r="AW63" s="959"/>
      <c r="AX63" s="959"/>
      <c r="AY63" s="959"/>
      <c r="AZ63" s="1017"/>
      <c r="BA63" s="1017"/>
      <c r="BB63" s="1017"/>
      <c r="BC63" s="1017"/>
      <c r="BD63" s="1017"/>
      <c r="BE63" s="960"/>
      <c r="BF63" s="960"/>
      <c r="BG63" s="960"/>
      <c r="BH63" s="960"/>
      <c r="BI63" s="961"/>
      <c r="BJ63" s="1018" t="s">
        <v>121</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5">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2">
      <c r="A66" s="995" t="s">
        <v>400</v>
      </c>
      <c r="B66" s="996"/>
      <c r="C66" s="996"/>
      <c r="D66" s="996"/>
      <c r="E66" s="996"/>
      <c r="F66" s="996"/>
      <c r="G66" s="996"/>
      <c r="H66" s="996"/>
      <c r="I66" s="996"/>
      <c r="J66" s="996"/>
      <c r="K66" s="996"/>
      <c r="L66" s="996"/>
      <c r="M66" s="996"/>
      <c r="N66" s="996"/>
      <c r="O66" s="996"/>
      <c r="P66" s="997"/>
      <c r="Q66" s="1001" t="s">
        <v>382</v>
      </c>
      <c r="R66" s="1002"/>
      <c r="S66" s="1002"/>
      <c r="T66" s="1002"/>
      <c r="U66" s="1003"/>
      <c r="V66" s="1001" t="s">
        <v>383</v>
      </c>
      <c r="W66" s="1002"/>
      <c r="X66" s="1002"/>
      <c r="Y66" s="1002"/>
      <c r="Z66" s="1003"/>
      <c r="AA66" s="1001" t="s">
        <v>384</v>
      </c>
      <c r="AB66" s="1002"/>
      <c r="AC66" s="1002"/>
      <c r="AD66" s="1002"/>
      <c r="AE66" s="1003"/>
      <c r="AF66" s="1007" t="s">
        <v>385</v>
      </c>
      <c r="AG66" s="1008"/>
      <c r="AH66" s="1008"/>
      <c r="AI66" s="1008"/>
      <c r="AJ66" s="1009"/>
      <c r="AK66" s="1001" t="s">
        <v>386</v>
      </c>
      <c r="AL66" s="996"/>
      <c r="AM66" s="996"/>
      <c r="AN66" s="996"/>
      <c r="AO66" s="997"/>
      <c r="AP66" s="1001" t="s">
        <v>387</v>
      </c>
      <c r="AQ66" s="1002"/>
      <c r="AR66" s="1002"/>
      <c r="AS66" s="1002"/>
      <c r="AT66" s="1003"/>
      <c r="AU66" s="1001" t="s">
        <v>401</v>
      </c>
      <c r="AV66" s="1002"/>
      <c r="AW66" s="1002"/>
      <c r="AX66" s="1002"/>
      <c r="AY66" s="1003"/>
      <c r="AZ66" s="1001" t="s">
        <v>365</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5">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2">
      <c r="A68" s="224">
        <v>1</v>
      </c>
      <c r="B68" s="985" t="s">
        <v>551</v>
      </c>
      <c r="C68" s="986"/>
      <c r="D68" s="986"/>
      <c r="E68" s="986"/>
      <c r="F68" s="986"/>
      <c r="G68" s="986"/>
      <c r="H68" s="986"/>
      <c r="I68" s="986"/>
      <c r="J68" s="986"/>
      <c r="K68" s="986"/>
      <c r="L68" s="986"/>
      <c r="M68" s="986"/>
      <c r="N68" s="986"/>
      <c r="O68" s="986"/>
      <c r="P68" s="987"/>
      <c r="Q68" s="988">
        <v>32646</v>
      </c>
      <c r="R68" s="982"/>
      <c r="S68" s="982"/>
      <c r="T68" s="982"/>
      <c r="U68" s="982"/>
      <c r="V68" s="982">
        <v>29854</v>
      </c>
      <c r="W68" s="982"/>
      <c r="X68" s="982"/>
      <c r="Y68" s="982"/>
      <c r="Z68" s="982"/>
      <c r="AA68" s="982">
        <v>2792</v>
      </c>
      <c r="AB68" s="982"/>
      <c r="AC68" s="982"/>
      <c r="AD68" s="982"/>
      <c r="AE68" s="982"/>
      <c r="AF68" s="982">
        <v>2792</v>
      </c>
      <c r="AG68" s="982"/>
      <c r="AH68" s="982"/>
      <c r="AI68" s="982"/>
      <c r="AJ68" s="982"/>
      <c r="AK68" s="982" t="s">
        <v>555</v>
      </c>
      <c r="AL68" s="982"/>
      <c r="AM68" s="982"/>
      <c r="AN68" s="982"/>
      <c r="AO68" s="982"/>
      <c r="AP68" s="982" t="s">
        <v>555</v>
      </c>
      <c r="AQ68" s="982"/>
      <c r="AR68" s="982"/>
      <c r="AS68" s="982"/>
      <c r="AT68" s="982"/>
      <c r="AU68" s="982" t="s">
        <v>556</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2">
      <c r="A69" s="226">
        <v>2</v>
      </c>
      <c r="B69" s="974"/>
      <c r="C69" s="975"/>
      <c r="D69" s="975"/>
      <c r="E69" s="975"/>
      <c r="F69" s="975"/>
      <c r="G69" s="975"/>
      <c r="H69" s="975"/>
      <c r="I69" s="975"/>
      <c r="J69" s="975"/>
      <c r="K69" s="975"/>
      <c r="L69" s="975"/>
      <c r="M69" s="975"/>
      <c r="N69" s="975"/>
      <c r="O69" s="975"/>
      <c r="P69" s="976"/>
      <c r="Q69" s="977"/>
      <c r="R69" s="971"/>
      <c r="S69" s="971"/>
      <c r="T69" s="971"/>
      <c r="U69" s="971"/>
      <c r="V69" s="971"/>
      <c r="W69" s="971"/>
      <c r="X69" s="971"/>
      <c r="Y69" s="971"/>
      <c r="Z69" s="971"/>
      <c r="AA69" s="971"/>
      <c r="AB69" s="971"/>
      <c r="AC69" s="971"/>
      <c r="AD69" s="971"/>
      <c r="AE69" s="971"/>
      <c r="AF69" s="971"/>
      <c r="AG69" s="971"/>
      <c r="AH69" s="971"/>
      <c r="AI69" s="971"/>
      <c r="AJ69" s="971"/>
      <c r="AK69" s="971"/>
      <c r="AL69" s="971"/>
      <c r="AM69" s="971"/>
      <c r="AN69" s="971"/>
      <c r="AO69" s="971"/>
      <c r="AP69" s="971"/>
      <c r="AQ69" s="971"/>
      <c r="AR69" s="971"/>
      <c r="AS69" s="971"/>
      <c r="AT69" s="971"/>
      <c r="AU69" s="971"/>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2">
      <c r="A70" s="226">
        <v>3</v>
      </c>
      <c r="B70" s="974"/>
      <c r="C70" s="975"/>
      <c r="D70" s="975"/>
      <c r="E70" s="975"/>
      <c r="F70" s="975"/>
      <c r="G70" s="975"/>
      <c r="H70" s="975"/>
      <c r="I70" s="975"/>
      <c r="J70" s="975"/>
      <c r="K70" s="975"/>
      <c r="L70" s="975"/>
      <c r="M70" s="975"/>
      <c r="N70" s="975"/>
      <c r="O70" s="975"/>
      <c r="P70" s="976"/>
      <c r="Q70" s="977"/>
      <c r="R70" s="971"/>
      <c r="S70" s="971"/>
      <c r="T70" s="971"/>
      <c r="U70" s="971"/>
      <c r="V70" s="971"/>
      <c r="W70" s="971"/>
      <c r="X70" s="971"/>
      <c r="Y70" s="971"/>
      <c r="Z70" s="971"/>
      <c r="AA70" s="971"/>
      <c r="AB70" s="971"/>
      <c r="AC70" s="971"/>
      <c r="AD70" s="971"/>
      <c r="AE70" s="971"/>
      <c r="AF70" s="971"/>
      <c r="AG70" s="971"/>
      <c r="AH70" s="971"/>
      <c r="AI70" s="971"/>
      <c r="AJ70" s="971"/>
      <c r="AK70" s="971"/>
      <c r="AL70" s="971"/>
      <c r="AM70" s="971"/>
      <c r="AN70" s="971"/>
      <c r="AO70" s="971"/>
      <c r="AP70" s="971"/>
      <c r="AQ70" s="971"/>
      <c r="AR70" s="971"/>
      <c r="AS70" s="971"/>
      <c r="AT70" s="971"/>
      <c r="AU70" s="971"/>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2">
      <c r="A71" s="226">
        <v>4</v>
      </c>
      <c r="B71" s="974"/>
      <c r="C71" s="975"/>
      <c r="D71" s="975"/>
      <c r="E71" s="975"/>
      <c r="F71" s="975"/>
      <c r="G71" s="975"/>
      <c r="H71" s="975"/>
      <c r="I71" s="975"/>
      <c r="J71" s="975"/>
      <c r="K71" s="975"/>
      <c r="L71" s="975"/>
      <c r="M71" s="975"/>
      <c r="N71" s="975"/>
      <c r="O71" s="975"/>
      <c r="P71" s="976"/>
      <c r="Q71" s="977"/>
      <c r="R71" s="971"/>
      <c r="S71" s="971"/>
      <c r="T71" s="971"/>
      <c r="U71" s="971"/>
      <c r="V71" s="971"/>
      <c r="W71" s="971"/>
      <c r="X71" s="971"/>
      <c r="Y71" s="971"/>
      <c r="Z71" s="971"/>
      <c r="AA71" s="971"/>
      <c r="AB71" s="971"/>
      <c r="AC71" s="971"/>
      <c r="AD71" s="971"/>
      <c r="AE71" s="971"/>
      <c r="AF71" s="971"/>
      <c r="AG71" s="971"/>
      <c r="AH71" s="971"/>
      <c r="AI71" s="971"/>
      <c r="AJ71" s="971"/>
      <c r="AK71" s="971"/>
      <c r="AL71" s="971"/>
      <c r="AM71" s="971"/>
      <c r="AN71" s="971"/>
      <c r="AO71" s="971"/>
      <c r="AP71" s="971"/>
      <c r="AQ71" s="971"/>
      <c r="AR71" s="971"/>
      <c r="AS71" s="971"/>
      <c r="AT71" s="971"/>
      <c r="AU71" s="971"/>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2">
      <c r="A72" s="226">
        <v>5</v>
      </c>
      <c r="B72" s="974"/>
      <c r="C72" s="975"/>
      <c r="D72" s="975"/>
      <c r="E72" s="975"/>
      <c r="F72" s="975"/>
      <c r="G72" s="975"/>
      <c r="H72" s="975"/>
      <c r="I72" s="975"/>
      <c r="J72" s="975"/>
      <c r="K72" s="975"/>
      <c r="L72" s="975"/>
      <c r="M72" s="975"/>
      <c r="N72" s="975"/>
      <c r="O72" s="975"/>
      <c r="P72" s="976"/>
      <c r="Q72" s="977"/>
      <c r="R72" s="971"/>
      <c r="S72" s="971"/>
      <c r="T72" s="971"/>
      <c r="U72" s="971"/>
      <c r="V72" s="971"/>
      <c r="W72" s="971"/>
      <c r="X72" s="971"/>
      <c r="Y72" s="971"/>
      <c r="Z72" s="971"/>
      <c r="AA72" s="971"/>
      <c r="AB72" s="971"/>
      <c r="AC72" s="971"/>
      <c r="AD72" s="971"/>
      <c r="AE72" s="971"/>
      <c r="AF72" s="971"/>
      <c r="AG72" s="971"/>
      <c r="AH72" s="971"/>
      <c r="AI72" s="971"/>
      <c r="AJ72" s="971"/>
      <c r="AK72" s="971"/>
      <c r="AL72" s="971"/>
      <c r="AM72" s="971"/>
      <c r="AN72" s="971"/>
      <c r="AO72" s="971"/>
      <c r="AP72" s="971"/>
      <c r="AQ72" s="971"/>
      <c r="AR72" s="971"/>
      <c r="AS72" s="971"/>
      <c r="AT72" s="971"/>
      <c r="AU72" s="971"/>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2">
      <c r="A73" s="226">
        <v>6</v>
      </c>
      <c r="B73" s="974"/>
      <c r="C73" s="975"/>
      <c r="D73" s="975"/>
      <c r="E73" s="975"/>
      <c r="F73" s="975"/>
      <c r="G73" s="975"/>
      <c r="H73" s="975"/>
      <c r="I73" s="975"/>
      <c r="J73" s="975"/>
      <c r="K73" s="975"/>
      <c r="L73" s="975"/>
      <c r="M73" s="975"/>
      <c r="N73" s="975"/>
      <c r="O73" s="975"/>
      <c r="P73" s="976"/>
      <c r="Q73" s="977"/>
      <c r="R73" s="971"/>
      <c r="S73" s="971"/>
      <c r="T73" s="971"/>
      <c r="U73" s="971"/>
      <c r="V73" s="971"/>
      <c r="W73" s="971"/>
      <c r="X73" s="971"/>
      <c r="Y73" s="971"/>
      <c r="Z73" s="971"/>
      <c r="AA73" s="971"/>
      <c r="AB73" s="971"/>
      <c r="AC73" s="971"/>
      <c r="AD73" s="971"/>
      <c r="AE73" s="971"/>
      <c r="AF73" s="971"/>
      <c r="AG73" s="971"/>
      <c r="AH73" s="971"/>
      <c r="AI73" s="971"/>
      <c r="AJ73" s="971"/>
      <c r="AK73" s="971"/>
      <c r="AL73" s="971"/>
      <c r="AM73" s="971"/>
      <c r="AN73" s="971"/>
      <c r="AO73" s="971"/>
      <c r="AP73" s="971"/>
      <c r="AQ73" s="971"/>
      <c r="AR73" s="971"/>
      <c r="AS73" s="971"/>
      <c r="AT73" s="971"/>
      <c r="AU73" s="971"/>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2">
      <c r="A74" s="226">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2">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2">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2">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2">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2">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2">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2">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2">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2">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2">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2">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2">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2">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5">
      <c r="A88" s="228" t="s">
        <v>378</v>
      </c>
      <c r="B88" s="937" t="s">
        <v>402</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2792</v>
      </c>
      <c r="AG88" s="959"/>
      <c r="AH88" s="959"/>
      <c r="AI88" s="959"/>
      <c r="AJ88" s="959"/>
      <c r="AK88" s="963"/>
      <c r="AL88" s="963"/>
      <c r="AM88" s="963"/>
      <c r="AN88" s="963"/>
      <c r="AO88" s="963"/>
      <c r="AP88" s="959"/>
      <c r="AQ88" s="959"/>
      <c r="AR88" s="959"/>
      <c r="AS88" s="959"/>
      <c r="AT88" s="959"/>
      <c r="AU88" s="959"/>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937" t="s">
        <v>403</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87</v>
      </c>
      <c r="CS102" s="953"/>
      <c r="CT102" s="953"/>
      <c r="CU102" s="953"/>
      <c r="CV102" s="954"/>
      <c r="CW102" s="952">
        <v>41</v>
      </c>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404</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405</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42" t="s">
        <v>408</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409</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2">
      <c r="A109" s="895" t="s">
        <v>410</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411</v>
      </c>
      <c r="AB109" s="896"/>
      <c r="AC109" s="896"/>
      <c r="AD109" s="896"/>
      <c r="AE109" s="897"/>
      <c r="AF109" s="898" t="s">
        <v>412</v>
      </c>
      <c r="AG109" s="896"/>
      <c r="AH109" s="896"/>
      <c r="AI109" s="896"/>
      <c r="AJ109" s="897"/>
      <c r="AK109" s="898" t="s">
        <v>295</v>
      </c>
      <c r="AL109" s="896"/>
      <c r="AM109" s="896"/>
      <c r="AN109" s="896"/>
      <c r="AO109" s="897"/>
      <c r="AP109" s="898" t="s">
        <v>413</v>
      </c>
      <c r="AQ109" s="896"/>
      <c r="AR109" s="896"/>
      <c r="AS109" s="896"/>
      <c r="AT109" s="929"/>
      <c r="AU109" s="895" t="s">
        <v>410</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411</v>
      </c>
      <c r="BR109" s="896"/>
      <c r="BS109" s="896"/>
      <c r="BT109" s="896"/>
      <c r="BU109" s="897"/>
      <c r="BV109" s="898" t="s">
        <v>412</v>
      </c>
      <c r="BW109" s="896"/>
      <c r="BX109" s="896"/>
      <c r="BY109" s="896"/>
      <c r="BZ109" s="897"/>
      <c r="CA109" s="898" t="s">
        <v>295</v>
      </c>
      <c r="CB109" s="896"/>
      <c r="CC109" s="896"/>
      <c r="CD109" s="896"/>
      <c r="CE109" s="897"/>
      <c r="CF109" s="936" t="s">
        <v>413</v>
      </c>
      <c r="CG109" s="936"/>
      <c r="CH109" s="936"/>
      <c r="CI109" s="936"/>
      <c r="CJ109" s="936"/>
      <c r="CK109" s="898" t="s">
        <v>414</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411</v>
      </c>
      <c r="DH109" s="896"/>
      <c r="DI109" s="896"/>
      <c r="DJ109" s="896"/>
      <c r="DK109" s="897"/>
      <c r="DL109" s="898" t="s">
        <v>412</v>
      </c>
      <c r="DM109" s="896"/>
      <c r="DN109" s="896"/>
      <c r="DO109" s="896"/>
      <c r="DP109" s="897"/>
      <c r="DQ109" s="898" t="s">
        <v>295</v>
      </c>
      <c r="DR109" s="896"/>
      <c r="DS109" s="896"/>
      <c r="DT109" s="896"/>
      <c r="DU109" s="897"/>
      <c r="DV109" s="898" t="s">
        <v>413</v>
      </c>
      <c r="DW109" s="896"/>
      <c r="DX109" s="896"/>
      <c r="DY109" s="896"/>
      <c r="DZ109" s="929"/>
    </row>
    <row r="110" spans="1:131" s="218" customFormat="1" ht="26.25" customHeight="1" x14ac:dyDescent="0.2">
      <c r="A110" s="807" t="s">
        <v>415</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3607028</v>
      </c>
      <c r="AB110" s="889"/>
      <c r="AC110" s="889"/>
      <c r="AD110" s="889"/>
      <c r="AE110" s="890"/>
      <c r="AF110" s="891">
        <v>3570238</v>
      </c>
      <c r="AG110" s="889"/>
      <c r="AH110" s="889"/>
      <c r="AI110" s="889"/>
      <c r="AJ110" s="890"/>
      <c r="AK110" s="891">
        <v>3376208</v>
      </c>
      <c r="AL110" s="889"/>
      <c r="AM110" s="889"/>
      <c r="AN110" s="889"/>
      <c r="AO110" s="890"/>
      <c r="AP110" s="892">
        <v>13.2</v>
      </c>
      <c r="AQ110" s="893"/>
      <c r="AR110" s="893"/>
      <c r="AS110" s="893"/>
      <c r="AT110" s="894"/>
      <c r="AU110" s="930" t="s">
        <v>69</v>
      </c>
      <c r="AV110" s="931"/>
      <c r="AW110" s="931"/>
      <c r="AX110" s="931"/>
      <c r="AY110" s="931"/>
      <c r="AZ110" s="860" t="s">
        <v>416</v>
      </c>
      <c r="BA110" s="808"/>
      <c r="BB110" s="808"/>
      <c r="BC110" s="808"/>
      <c r="BD110" s="808"/>
      <c r="BE110" s="808"/>
      <c r="BF110" s="808"/>
      <c r="BG110" s="808"/>
      <c r="BH110" s="808"/>
      <c r="BI110" s="808"/>
      <c r="BJ110" s="808"/>
      <c r="BK110" s="808"/>
      <c r="BL110" s="808"/>
      <c r="BM110" s="808"/>
      <c r="BN110" s="808"/>
      <c r="BO110" s="808"/>
      <c r="BP110" s="809"/>
      <c r="BQ110" s="861">
        <v>36249170</v>
      </c>
      <c r="BR110" s="842"/>
      <c r="BS110" s="842"/>
      <c r="BT110" s="842"/>
      <c r="BU110" s="842"/>
      <c r="BV110" s="842">
        <v>36041022</v>
      </c>
      <c r="BW110" s="842"/>
      <c r="BX110" s="842"/>
      <c r="BY110" s="842"/>
      <c r="BZ110" s="842"/>
      <c r="CA110" s="842">
        <v>35697981</v>
      </c>
      <c r="CB110" s="842"/>
      <c r="CC110" s="842"/>
      <c r="CD110" s="842"/>
      <c r="CE110" s="842"/>
      <c r="CF110" s="866">
        <v>139.5</v>
      </c>
      <c r="CG110" s="867"/>
      <c r="CH110" s="867"/>
      <c r="CI110" s="867"/>
      <c r="CJ110" s="867"/>
      <c r="CK110" s="926" t="s">
        <v>417</v>
      </c>
      <c r="CL110" s="819"/>
      <c r="CM110" s="860" t="s">
        <v>418</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121</v>
      </c>
      <c r="DH110" s="842"/>
      <c r="DI110" s="842"/>
      <c r="DJ110" s="842"/>
      <c r="DK110" s="842"/>
      <c r="DL110" s="842" t="s">
        <v>121</v>
      </c>
      <c r="DM110" s="842"/>
      <c r="DN110" s="842"/>
      <c r="DO110" s="842"/>
      <c r="DP110" s="842"/>
      <c r="DQ110" s="842" t="s">
        <v>121</v>
      </c>
      <c r="DR110" s="842"/>
      <c r="DS110" s="842"/>
      <c r="DT110" s="842"/>
      <c r="DU110" s="842"/>
      <c r="DV110" s="843" t="s">
        <v>121</v>
      </c>
      <c r="DW110" s="843"/>
      <c r="DX110" s="843"/>
      <c r="DY110" s="843"/>
      <c r="DZ110" s="844"/>
    </row>
    <row r="111" spans="1:131" s="218" customFormat="1" ht="26.25" customHeight="1" x14ac:dyDescent="0.2">
      <c r="A111" s="774" t="s">
        <v>419</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121</v>
      </c>
      <c r="AB111" s="919"/>
      <c r="AC111" s="919"/>
      <c r="AD111" s="919"/>
      <c r="AE111" s="920"/>
      <c r="AF111" s="921" t="s">
        <v>121</v>
      </c>
      <c r="AG111" s="919"/>
      <c r="AH111" s="919"/>
      <c r="AI111" s="919"/>
      <c r="AJ111" s="920"/>
      <c r="AK111" s="921" t="s">
        <v>121</v>
      </c>
      <c r="AL111" s="919"/>
      <c r="AM111" s="919"/>
      <c r="AN111" s="919"/>
      <c r="AO111" s="920"/>
      <c r="AP111" s="922" t="s">
        <v>121</v>
      </c>
      <c r="AQ111" s="923"/>
      <c r="AR111" s="923"/>
      <c r="AS111" s="923"/>
      <c r="AT111" s="924"/>
      <c r="AU111" s="932"/>
      <c r="AV111" s="933"/>
      <c r="AW111" s="933"/>
      <c r="AX111" s="933"/>
      <c r="AY111" s="933"/>
      <c r="AZ111" s="815" t="s">
        <v>420</v>
      </c>
      <c r="BA111" s="752"/>
      <c r="BB111" s="752"/>
      <c r="BC111" s="752"/>
      <c r="BD111" s="752"/>
      <c r="BE111" s="752"/>
      <c r="BF111" s="752"/>
      <c r="BG111" s="752"/>
      <c r="BH111" s="752"/>
      <c r="BI111" s="752"/>
      <c r="BJ111" s="752"/>
      <c r="BK111" s="752"/>
      <c r="BL111" s="752"/>
      <c r="BM111" s="752"/>
      <c r="BN111" s="752"/>
      <c r="BO111" s="752"/>
      <c r="BP111" s="753"/>
      <c r="BQ111" s="816">
        <v>504209</v>
      </c>
      <c r="BR111" s="817"/>
      <c r="BS111" s="817"/>
      <c r="BT111" s="817"/>
      <c r="BU111" s="817"/>
      <c r="BV111" s="817">
        <v>425215</v>
      </c>
      <c r="BW111" s="817"/>
      <c r="BX111" s="817"/>
      <c r="BY111" s="817"/>
      <c r="BZ111" s="817"/>
      <c r="CA111" s="817">
        <v>352419</v>
      </c>
      <c r="CB111" s="817"/>
      <c r="CC111" s="817"/>
      <c r="CD111" s="817"/>
      <c r="CE111" s="817"/>
      <c r="CF111" s="875">
        <v>1.4</v>
      </c>
      <c r="CG111" s="876"/>
      <c r="CH111" s="876"/>
      <c r="CI111" s="876"/>
      <c r="CJ111" s="876"/>
      <c r="CK111" s="927"/>
      <c r="CL111" s="821"/>
      <c r="CM111" s="815" t="s">
        <v>421</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121</v>
      </c>
      <c r="DH111" s="817"/>
      <c r="DI111" s="817"/>
      <c r="DJ111" s="817"/>
      <c r="DK111" s="817"/>
      <c r="DL111" s="817" t="s">
        <v>121</v>
      </c>
      <c r="DM111" s="817"/>
      <c r="DN111" s="817"/>
      <c r="DO111" s="817"/>
      <c r="DP111" s="817"/>
      <c r="DQ111" s="817" t="s">
        <v>121</v>
      </c>
      <c r="DR111" s="817"/>
      <c r="DS111" s="817"/>
      <c r="DT111" s="817"/>
      <c r="DU111" s="817"/>
      <c r="DV111" s="794" t="s">
        <v>121</v>
      </c>
      <c r="DW111" s="794"/>
      <c r="DX111" s="794"/>
      <c r="DY111" s="794"/>
      <c r="DZ111" s="795"/>
    </row>
    <row r="112" spans="1:131" s="218" customFormat="1" ht="26.25" customHeight="1" x14ac:dyDescent="0.2">
      <c r="A112" s="912" t="s">
        <v>422</v>
      </c>
      <c r="B112" s="913"/>
      <c r="C112" s="752" t="s">
        <v>423</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121</v>
      </c>
      <c r="AB112" s="780"/>
      <c r="AC112" s="780"/>
      <c r="AD112" s="780"/>
      <c r="AE112" s="781"/>
      <c r="AF112" s="782" t="s">
        <v>121</v>
      </c>
      <c r="AG112" s="780"/>
      <c r="AH112" s="780"/>
      <c r="AI112" s="780"/>
      <c r="AJ112" s="781"/>
      <c r="AK112" s="782" t="s">
        <v>121</v>
      </c>
      <c r="AL112" s="780"/>
      <c r="AM112" s="780"/>
      <c r="AN112" s="780"/>
      <c r="AO112" s="781"/>
      <c r="AP112" s="824" t="s">
        <v>121</v>
      </c>
      <c r="AQ112" s="825"/>
      <c r="AR112" s="825"/>
      <c r="AS112" s="825"/>
      <c r="AT112" s="826"/>
      <c r="AU112" s="932"/>
      <c r="AV112" s="933"/>
      <c r="AW112" s="933"/>
      <c r="AX112" s="933"/>
      <c r="AY112" s="933"/>
      <c r="AZ112" s="815" t="s">
        <v>424</v>
      </c>
      <c r="BA112" s="752"/>
      <c r="BB112" s="752"/>
      <c r="BC112" s="752"/>
      <c r="BD112" s="752"/>
      <c r="BE112" s="752"/>
      <c r="BF112" s="752"/>
      <c r="BG112" s="752"/>
      <c r="BH112" s="752"/>
      <c r="BI112" s="752"/>
      <c r="BJ112" s="752"/>
      <c r="BK112" s="752"/>
      <c r="BL112" s="752"/>
      <c r="BM112" s="752"/>
      <c r="BN112" s="752"/>
      <c r="BO112" s="752"/>
      <c r="BP112" s="753"/>
      <c r="BQ112" s="816">
        <v>8783178</v>
      </c>
      <c r="BR112" s="817"/>
      <c r="BS112" s="817"/>
      <c r="BT112" s="817"/>
      <c r="BU112" s="817"/>
      <c r="BV112" s="817">
        <v>8530058</v>
      </c>
      <c r="BW112" s="817"/>
      <c r="BX112" s="817"/>
      <c r="BY112" s="817"/>
      <c r="BZ112" s="817"/>
      <c r="CA112" s="817">
        <v>8133980</v>
      </c>
      <c r="CB112" s="817"/>
      <c r="CC112" s="817"/>
      <c r="CD112" s="817"/>
      <c r="CE112" s="817"/>
      <c r="CF112" s="875">
        <v>31.8</v>
      </c>
      <c r="CG112" s="876"/>
      <c r="CH112" s="876"/>
      <c r="CI112" s="876"/>
      <c r="CJ112" s="876"/>
      <c r="CK112" s="927"/>
      <c r="CL112" s="821"/>
      <c r="CM112" s="815" t="s">
        <v>425</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121</v>
      </c>
      <c r="DH112" s="817"/>
      <c r="DI112" s="817"/>
      <c r="DJ112" s="817"/>
      <c r="DK112" s="817"/>
      <c r="DL112" s="817" t="s">
        <v>121</v>
      </c>
      <c r="DM112" s="817"/>
      <c r="DN112" s="817"/>
      <c r="DO112" s="817"/>
      <c r="DP112" s="817"/>
      <c r="DQ112" s="817" t="s">
        <v>121</v>
      </c>
      <c r="DR112" s="817"/>
      <c r="DS112" s="817"/>
      <c r="DT112" s="817"/>
      <c r="DU112" s="817"/>
      <c r="DV112" s="794" t="s">
        <v>121</v>
      </c>
      <c r="DW112" s="794"/>
      <c r="DX112" s="794"/>
      <c r="DY112" s="794"/>
      <c r="DZ112" s="795"/>
    </row>
    <row r="113" spans="1:130" s="218" customFormat="1" ht="26.25" customHeight="1" x14ac:dyDescent="0.2">
      <c r="A113" s="914"/>
      <c r="B113" s="915"/>
      <c r="C113" s="752" t="s">
        <v>426</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1053710</v>
      </c>
      <c r="AB113" s="919"/>
      <c r="AC113" s="919"/>
      <c r="AD113" s="919"/>
      <c r="AE113" s="920"/>
      <c r="AF113" s="921">
        <v>983243</v>
      </c>
      <c r="AG113" s="919"/>
      <c r="AH113" s="919"/>
      <c r="AI113" s="919"/>
      <c r="AJ113" s="920"/>
      <c r="AK113" s="921">
        <v>1059180</v>
      </c>
      <c r="AL113" s="919"/>
      <c r="AM113" s="919"/>
      <c r="AN113" s="919"/>
      <c r="AO113" s="920"/>
      <c r="AP113" s="922">
        <v>4.0999999999999996</v>
      </c>
      <c r="AQ113" s="923"/>
      <c r="AR113" s="923"/>
      <c r="AS113" s="923"/>
      <c r="AT113" s="924"/>
      <c r="AU113" s="932"/>
      <c r="AV113" s="933"/>
      <c r="AW113" s="933"/>
      <c r="AX113" s="933"/>
      <c r="AY113" s="933"/>
      <c r="AZ113" s="815" t="s">
        <v>427</v>
      </c>
      <c r="BA113" s="752"/>
      <c r="BB113" s="752"/>
      <c r="BC113" s="752"/>
      <c r="BD113" s="752"/>
      <c r="BE113" s="752"/>
      <c r="BF113" s="752"/>
      <c r="BG113" s="752"/>
      <c r="BH113" s="752"/>
      <c r="BI113" s="752"/>
      <c r="BJ113" s="752"/>
      <c r="BK113" s="752"/>
      <c r="BL113" s="752"/>
      <c r="BM113" s="752"/>
      <c r="BN113" s="752"/>
      <c r="BO113" s="752"/>
      <c r="BP113" s="753"/>
      <c r="BQ113" s="816" t="s">
        <v>121</v>
      </c>
      <c r="BR113" s="817"/>
      <c r="BS113" s="817"/>
      <c r="BT113" s="817"/>
      <c r="BU113" s="817"/>
      <c r="BV113" s="817" t="s">
        <v>121</v>
      </c>
      <c r="BW113" s="817"/>
      <c r="BX113" s="817"/>
      <c r="BY113" s="817"/>
      <c r="BZ113" s="817"/>
      <c r="CA113" s="817" t="s">
        <v>121</v>
      </c>
      <c r="CB113" s="817"/>
      <c r="CC113" s="817"/>
      <c r="CD113" s="817"/>
      <c r="CE113" s="817"/>
      <c r="CF113" s="875" t="s">
        <v>121</v>
      </c>
      <c r="CG113" s="876"/>
      <c r="CH113" s="876"/>
      <c r="CI113" s="876"/>
      <c r="CJ113" s="876"/>
      <c r="CK113" s="927"/>
      <c r="CL113" s="821"/>
      <c r="CM113" s="815" t="s">
        <v>428</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121</v>
      </c>
      <c r="DH113" s="780"/>
      <c r="DI113" s="780"/>
      <c r="DJ113" s="780"/>
      <c r="DK113" s="781"/>
      <c r="DL113" s="782" t="s">
        <v>121</v>
      </c>
      <c r="DM113" s="780"/>
      <c r="DN113" s="780"/>
      <c r="DO113" s="780"/>
      <c r="DP113" s="781"/>
      <c r="DQ113" s="782" t="s">
        <v>121</v>
      </c>
      <c r="DR113" s="780"/>
      <c r="DS113" s="780"/>
      <c r="DT113" s="780"/>
      <c r="DU113" s="781"/>
      <c r="DV113" s="824" t="s">
        <v>121</v>
      </c>
      <c r="DW113" s="825"/>
      <c r="DX113" s="825"/>
      <c r="DY113" s="825"/>
      <c r="DZ113" s="826"/>
    </row>
    <row r="114" spans="1:130" s="218" customFormat="1" ht="26.25" customHeight="1" x14ac:dyDescent="0.2">
      <c r="A114" s="914"/>
      <c r="B114" s="915"/>
      <c r="C114" s="752" t="s">
        <v>429</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30364</v>
      </c>
      <c r="AB114" s="780"/>
      <c r="AC114" s="780"/>
      <c r="AD114" s="780"/>
      <c r="AE114" s="781"/>
      <c r="AF114" s="782">
        <v>28653</v>
      </c>
      <c r="AG114" s="780"/>
      <c r="AH114" s="780"/>
      <c r="AI114" s="780"/>
      <c r="AJ114" s="781"/>
      <c r="AK114" s="782">
        <v>28076</v>
      </c>
      <c r="AL114" s="780"/>
      <c r="AM114" s="780"/>
      <c r="AN114" s="780"/>
      <c r="AO114" s="781"/>
      <c r="AP114" s="824">
        <v>0.1</v>
      </c>
      <c r="AQ114" s="825"/>
      <c r="AR114" s="825"/>
      <c r="AS114" s="825"/>
      <c r="AT114" s="826"/>
      <c r="AU114" s="932"/>
      <c r="AV114" s="933"/>
      <c r="AW114" s="933"/>
      <c r="AX114" s="933"/>
      <c r="AY114" s="933"/>
      <c r="AZ114" s="815" t="s">
        <v>430</v>
      </c>
      <c r="BA114" s="752"/>
      <c r="BB114" s="752"/>
      <c r="BC114" s="752"/>
      <c r="BD114" s="752"/>
      <c r="BE114" s="752"/>
      <c r="BF114" s="752"/>
      <c r="BG114" s="752"/>
      <c r="BH114" s="752"/>
      <c r="BI114" s="752"/>
      <c r="BJ114" s="752"/>
      <c r="BK114" s="752"/>
      <c r="BL114" s="752"/>
      <c r="BM114" s="752"/>
      <c r="BN114" s="752"/>
      <c r="BO114" s="752"/>
      <c r="BP114" s="753"/>
      <c r="BQ114" s="816">
        <v>2822277</v>
      </c>
      <c r="BR114" s="817"/>
      <c r="BS114" s="817"/>
      <c r="BT114" s="817"/>
      <c r="BU114" s="817"/>
      <c r="BV114" s="817">
        <v>2964571</v>
      </c>
      <c r="BW114" s="817"/>
      <c r="BX114" s="817"/>
      <c r="BY114" s="817"/>
      <c r="BZ114" s="817"/>
      <c r="CA114" s="817">
        <v>3558663</v>
      </c>
      <c r="CB114" s="817"/>
      <c r="CC114" s="817"/>
      <c r="CD114" s="817"/>
      <c r="CE114" s="817"/>
      <c r="CF114" s="875">
        <v>13.9</v>
      </c>
      <c r="CG114" s="876"/>
      <c r="CH114" s="876"/>
      <c r="CI114" s="876"/>
      <c r="CJ114" s="876"/>
      <c r="CK114" s="927"/>
      <c r="CL114" s="821"/>
      <c r="CM114" s="815" t="s">
        <v>431</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121</v>
      </c>
      <c r="DH114" s="780"/>
      <c r="DI114" s="780"/>
      <c r="DJ114" s="780"/>
      <c r="DK114" s="781"/>
      <c r="DL114" s="782" t="s">
        <v>121</v>
      </c>
      <c r="DM114" s="780"/>
      <c r="DN114" s="780"/>
      <c r="DO114" s="780"/>
      <c r="DP114" s="781"/>
      <c r="DQ114" s="782" t="s">
        <v>121</v>
      </c>
      <c r="DR114" s="780"/>
      <c r="DS114" s="780"/>
      <c r="DT114" s="780"/>
      <c r="DU114" s="781"/>
      <c r="DV114" s="824" t="s">
        <v>121</v>
      </c>
      <c r="DW114" s="825"/>
      <c r="DX114" s="825"/>
      <c r="DY114" s="825"/>
      <c r="DZ114" s="826"/>
    </row>
    <row r="115" spans="1:130" s="218" customFormat="1" ht="26.25" customHeight="1" x14ac:dyDescent="0.2">
      <c r="A115" s="914"/>
      <c r="B115" s="915"/>
      <c r="C115" s="752" t="s">
        <v>432</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18928</v>
      </c>
      <c r="AB115" s="919"/>
      <c r="AC115" s="919"/>
      <c r="AD115" s="919"/>
      <c r="AE115" s="920"/>
      <c r="AF115" s="921">
        <v>16436</v>
      </c>
      <c r="AG115" s="919"/>
      <c r="AH115" s="919"/>
      <c r="AI115" s="919"/>
      <c r="AJ115" s="920"/>
      <c r="AK115" s="921">
        <v>11225</v>
      </c>
      <c r="AL115" s="919"/>
      <c r="AM115" s="919"/>
      <c r="AN115" s="919"/>
      <c r="AO115" s="920"/>
      <c r="AP115" s="922">
        <v>0</v>
      </c>
      <c r="AQ115" s="923"/>
      <c r="AR115" s="923"/>
      <c r="AS115" s="923"/>
      <c r="AT115" s="924"/>
      <c r="AU115" s="932"/>
      <c r="AV115" s="933"/>
      <c r="AW115" s="933"/>
      <c r="AX115" s="933"/>
      <c r="AY115" s="933"/>
      <c r="AZ115" s="815" t="s">
        <v>433</v>
      </c>
      <c r="BA115" s="752"/>
      <c r="BB115" s="752"/>
      <c r="BC115" s="752"/>
      <c r="BD115" s="752"/>
      <c r="BE115" s="752"/>
      <c r="BF115" s="752"/>
      <c r="BG115" s="752"/>
      <c r="BH115" s="752"/>
      <c r="BI115" s="752"/>
      <c r="BJ115" s="752"/>
      <c r="BK115" s="752"/>
      <c r="BL115" s="752"/>
      <c r="BM115" s="752"/>
      <c r="BN115" s="752"/>
      <c r="BO115" s="752"/>
      <c r="BP115" s="753"/>
      <c r="BQ115" s="816" t="s">
        <v>121</v>
      </c>
      <c r="BR115" s="817"/>
      <c r="BS115" s="817"/>
      <c r="BT115" s="817"/>
      <c r="BU115" s="817"/>
      <c r="BV115" s="817" t="s">
        <v>121</v>
      </c>
      <c r="BW115" s="817"/>
      <c r="BX115" s="817"/>
      <c r="BY115" s="817"/>
      <c r="BZ115" s="817"/>
      <c r="CA115" s="817" t="s">
        <v>121</v>
      </c>
      <c r="CB115" s="817"/>
      <c r="CC115" s="817"/>
      <c r="CD115" s="817"/>
      <c r="CE115" s="817"/>
      <c r="CF115" s="875" t="s">
        <v>121</v>
      </c>
      <c r="CG115" s="876"/>
      <c r="CH115" s="876"/>
      <c r="CI115" s="876"/>
      <c r="CJ115" s="876"/>
      <c r="CK115" s="927"/>
      <c r="CL115" s="821"/>
      <c r="CM115" s="815" t="s">
        <v>434</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121</v>
      </c>
      <c r="DH115" s="780"/>
      <c r="DI115" s="780"/>
      <c r="DJ115" s="780"/>
      <c r="DK115" s="781"/>
      <c r="DL115" s="782" t="s">
        <v>121</v>
      </c>
      <c r="DM115" s="780"/>
      <c r="DN115" s="780"/>
      <c r="DO115" s="780"/>
      <c r="DP115" s="781"/>
      <c r="DQ115" s="782" t="s">
        <v>121</v>
      </c>
      <c r="DR115" s="780"/>
      <c r="DS115" s="780"/>
      <c r="DT115" s="780"/>
      <c r="DU115" s="781"/>
      <c r="DV115" s="824" t="s">
        <v>121</v>
      </c>
      <c r="DW115" s="825"/>
      <c r="DX115" s="825"/>
      <c r="DY115" s="825"/>
      <c r="DZ115" s="826"/>
    </row>
    <row r="116" spans="1:130" s="218" customFormat="1" ht="26.25" customHeight="1" x14ac:dyDescent="0.2">
      <c r="A116" s="916"/>
      <c r="B116" s="917"/>
      <c r="C116" s="839" t="s">
        <v>435</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121</v>
      </c>
      <c r="AB116" s="780"/>
      <c r="AC116" s="780"/>
      <c r="AD116" s="780"/>
      <c r="AE116" s="781"/>
      <c r="AF116" s="782">
        <v>12</v>
      </c>
      <c r="AG116" s="780"/>
      <c r="AH116" s="780"/>
      <c r="AI116" s="780"/>
      <c r="AJ116" s="781"/>
      <c r="AK116" s="782">
        <v>27</v>
      </c>
      <c r="AL116" s="780"/>
      <c r="AM116" s="780"/>
      <c r="AN116" s="780"/>
      <c r="AO116" s="781"/>
      <c r="AP116" s="824">
        <v>0</v>
      </c>
      <c r="AQ116" s="825"/>
      <c r="AR116" s="825"/>
      <c r="AS116" s="825"/>
      <c r="AT116" s="826"/>
      <c r="AU116" s="932"/>
      <c r="AV116" s="933"/>
      <c r="AW116" s="933"/>
      <c r="AX116" s="933"/>
      <c r="AY116" s="933"/>
      <c r="AZ116" s="909" t="s">
        <v>436</v>
      </c>
      <c r="BA116" s="910"/>
      <c r="BB116" s="910"/>
      <c r="BC116" s="910"/>
      <c r="BD116" s="910"/>
      <c r="BE116" s="910"/>
      <c r="BF116" s="910"/>
      <c r="BG116" s="910"/>
      <c r="BH116" s="910"/>
      <c r="BI116" s="910"/>
      <c r="BJ116" s="910"/>
      <c r="BK116" s="910"/>
      <c r="BL116" s="910"/>
      <c r="BM116" s="910"/>
      <c r="BN116" s="910"/>
      <c r="BO116" s="910"/>
      <c r="BP116" s="911"/>
      <c r="BQ116" s="816" t="s">
        <v>121</v>
      </c>
      <c r="BR116" s="817"/>
      <c r="BS116" s="817"/>
      <c r="BT116" s="817"/>
      <c r="BU116" s="817"/>
      <c r="BV116" s="817" t="s">
        <v>121</v>
      </c>
      <c r="BW116" s="817"/>
      <c r="BX116" s="817"/>
      <c r="BY116" s="817"/>
      <c r="BZ116" s="817"/>
      <c r="CA116" s="817" t="s">
        <v>121</v>
      </c>
      <c r="CB116" s="817"/>
      <c r="CC116" s="817"/>
      <c r="CD116" s="817"/>
      <c r="CE116" s="817"/>
      <c r="CF116" s="875" t="s">
        <v>121</v>
      </c>
      <c r="CG116" s="876"/>
      <c r="CH116" s="876"/>
      <c r="CI116" s="876"/>
      <c r="CJ116" s="876"/>
      <c r="CK116" s="927"/>
      <c r="CL116" s="821"/>
      <c r="CM116" s="815" t="s">
        <v>437</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v>102013</v>
      </c>
      <c r="DH116" s="780"/>
      <c r="DI116" s="780"/>
      <c r="DJ116" s="780"/>
      <c r="DK116" s="781"/>
      <c r="DL116" s="782">
        <v>85971</v>
      </c>
      <c r="DM116" s="780"/>
      <c r="DN116" s="780"/>
      <c r="DO116" s="780"/>
      <c r="DP116" s="781"/>
      <c r="DQ116" s="782">
        <v>75066</v>
      </c>
      <c r="DR116" s="780"/>
      <c r="DS116" s="780"/>
      <c r="DT116" s="780"/>
      <c r="DU116" s="781"/>
      <c r="DV116" s="824">
        <v>0.3</v>
      </c>
      <c r="DW116" s="825"/>
      <c r="DX116" s="825"/>
      <c r="DY116" s="825"/>
      <c r="DZ116" s="826"/>
    </row>
    <row r="117" spans="1:130" s="218" customFormat="1" ht="26.25" customHeight="1" x14ac:dyDescent="0.2">
      <c r="A117" s="895" t="s">
        <v>178</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438</v>
      </c>
      <c r="Z117" s="897"/>
      <c r="AA117" s="902">
        <v>4710030</v>
      </c>
      <c r="AB117" s="903"/>
      <c r="AC117" s="903"/>
      <c r="AD117" s="903"/>
      <c r="AE117" s="904"/>
      <c r="AF117" s="905">
        <v>4598582</v>
      </c>
      <c r="AG117" s="903"/>
      <c r="AH117" s="903"/>
      <c r="AI117" s="903"/>
      <c r="AJ117" s="904"/>
      <c r="AK117" s="905">
        <v>4474716</v>
      </c>
      <c r="AL117" s="903"/>
      <c r="AM117" s="903"/>
      <c r="AN117" s="903"/>
      <c r="AO117" s="904"/>
      <c r="AP117" s="906"/>
      <c r="AQ117" s="907"/>
      <c r="AR117" s="907"/>
      <c r="AS117" s="907"/>
      <c r="AT117" s="908"/>
      <c r="AU117" s="932"/>
      <c r="AV117" s="933"/>
      <c r="AW117" s="933"/>
      <c r="AX117" s="933"/>
      <c r="AY117" s="933"/>
      <c r="AZ117" s="863" t="s">
        <v>439</v>
      </c>
      <c r="BA117" s="864"/>
      <c r="BB117" s="864"/>
      <c r="BC117" s="864"/>
      <c r="BD117" s="864"/>
      <c r="BE117" s="864"/>
      <c r="BF117" s="864"/>
      <c r="BG117" s="864"/>
      <c r="BH117" s="864"/>
      <c r="BI117" s="864"/>
      <c r="BJ117" s="864"/>
      <c r="BK117" s="864"/>
      <c r="BL117" s="864"/>
      <c r="BM117" s="864"/>
      <c r="BN117" s="864"/>
      <c r="BO117" s="864"/>
      <c r="BP117" s="865"/>
      <c r="BQ117" s="816" t="s">
        <v>121</v>
      </c>
      <c r="BR117" s="817"/>
      <c r="BS117" s="817"/>
      <c r="BT117" s="817"/>
      <c r="BU117" s="817"/>
      <c r="BV117" s="817" t="s">
        <v>121</v>
      </c>
      <c r="BW117" s="817"/>
      <c r="BX117" s="817"/>
      <c r="BY117" s="817"/>
      <c r="BZ117" s="817"/>
      <c r="CA117" s="817" t="s">
        <v>121</v>
      </c>
      <c r="CB117" s="817"/>
      <c r="CC117" s="817"/>
      <c r="CD117" s="817"/>
      <c r="CE117" s="817"/>
      <c r="CF117" s="875" t="s">
        <v>121</v>
      </c>
      <c r="CG117" s="876"/>
      <c r="CH117" s="876"/>
      <c r="CI117" s="876"/>
      <c r="CJ117" s="876"/>
      <c r="CK117" s="927"/>
      <c r="CL117" s="821"/>
      <c r="CM117" s="815" t="s">
        <v>440</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121</v>
      </c>
      <c r="DH117" s="780"/>
      <c r="DI117" s="780"/>
      <c r="DJ117" s="780"/>
      <c r="DK117" s="781"/>
      <c r="DL117" s="782" t="s">
        <v>121</v>
      </c>
      <c r="DM117" s="780"/>
      <c r="DN117" s="780"/>
      <c r="DO117" s="780"/>
      <c r="DP117" s="781"/>
      <c r="DQ117" s="782" t="s">
        <v>121</v>
      </c>
      <c r="DR117" s="780"/>
      <c r="DS117" s="780"/>
      <c r="DT117" s="780"/>
      <c r="DU117" s="781"/>
      <c r="DV117" s="824" t="s">
        <v>121</v>
      </c>
      <c r="DW117" s="825"/>
      <c r="DX117" s="825"/>
      <c r="DY117" s="825"/>
      <c r="DZ117" s="826"/>
    </row>
    <row r="118" spans="1:130" s="218" customFormat="1" ht="26.25" customHeight="1" x14ac:dyDescent="0.2">
      <c r="A118" s="895" t="s">
        <v>414</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411</v>
      </c>
      <c r="AB118" s="896"/>
      <c r="AC118" s="896"/>
      <c r="AD118" s="896"/>
      <c r="AE118" s="897"/>
      <c r="AF118" s="898" t="s">
        <v>412</v>
      </c>
      <c r="AG118" s="896"/>
      <c r="AH118" s="896"/>
      <c r="AI118" s="896"/>
      <c r="AJ118" s="897"/>
      <c r="AK118" s="898" t="s">
        <v>295</v>
      </c>
      <c r="AL118" s="896"/>
      <c r="AM118" s="896"/>
      <c r="AN118" s="896"/>
      <c r="AO118" s="897"/>
      <c r="AP118" s="899" t="s">
        <v>413</v>
      </c>
      <c r="AQ118" s="900"/>
      <c r="AR118" s="900"/>
      <c r="AS118" s="900"/>
      <c r="AT118" s="901"/>
      <c r="AU118" s="932"/>
      <c r="AV118" s="933"/>
      <c r="AW118" s="933"/>
      <c r="AX118" s="933"/>
      <c r="AY118" s="933"/>
      <c r="AZ118" s="838" t="s">
        <v>441</v>
      </c>
      <c r="BA118" s="839"/>
      <c r="BB118" s="839"/>
      <c r="BC118" s="839"/>
      <c r="BD118" s="839"/>
      <c r="BE118" s="839"/>
      <c r="BF118" s="839"/>
      <c r="BG118" s="839"/>
      <c r="BH118" s="839"/>
      <c r="BI118" s="839"/>
      <c r="BJ118" s="839"/>
      <c r="BK118" s="839"/>
      <c r="BL118" s="839"/>
      <c r="BM118" s="839"/>
      <c r="BN118" s="839"/>
      <c r="BO118" s="839"/>
      <c r="BP118" s="840"/>
      <c r="BQ118" s="879" t="s">
        <v>121</v>
      </c>
      <c r="BR118" s="845"/>
      <c r="BS118" s="845"/>
      <c r="BT118" s="845"/>
      <c r="BU118" s="845"/>
      <c r="BV118" s="845" t="s">
        <v>121</v>
      </c>
      <c r="BW118" s="845"/>
      <c r="BX118" s="845"/>
      <c r="BY118" s="845"/>
      <c r="BZ118" s="845"/>
      <c r="CA118" s="845" t="s">
        <v>121</v>
      </c>
      <c r="CB118" s="845"/>
      <c r="CC118" s="845"/>
      <c r="CD118" s="845"/>
      <c r="CE118" s="845"/>
      <c r="CF118" s="875" t="s">
        <v>121</v>
      </c>
      <c r="CG118" s="876"/>
      <c r="CH118" s="876"/>
      <c r="CI118" s="876"/>
      <c r="CJ118" s="876"/>
      <c r="CK118" s="927"/>
      <c r="CL118" s="821"/>
      <c r="CM118" s="815" t="s">
        <v>442</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121</v>
      </c>
      <c r="DH118" s="780"/>
      <c r="DI118" s="780"/>
      <c r="DJ118" s="780"/>
      <c r="DK118" s="781"/>
      <c r="DL118" s="782" t="s">
        <v>121</v>
      </c>
      <c r="DM118" s="780"/>
      <c r="DN118" s="780"/>
      <c r="DO118" s="780"/>
      <c r="DP118" s="781"/>
      <c r="DQ118" s="782" t="s">
        <v>121</v>
      </c>
      <c r="DR118" s="780"/>
      <c r="DS118" s="780"/>
      <c r="DT118" s="780"/>
      <c r="DU118" s="781"/>
      <c r="DV118" s="824" t="s">
        <v>121</v>
      </c>
      <c r="DW118" s="825"/>
      <c r="DX118" s="825"/>
      <c r="DY118" s="825"/>
      <c r="DZ118" s="826"/>
    </row>
    <row r="119" spans="1:130" s="218" customFormat="1" ht="26.25" customHeight="1" x14ac:dyDescent="0.2">
      <c r="A119" s="818" t="s">
        <v>417</v>
      </c>
      <c r="B119" s="819"/>
      <c r="C119" s="860" t="s">
        <v>418</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121</v>
      </c>
      <c r="AB119" s="889"/>
      <c r="AC119" s="889"/>
      <c r="AD119" s="889"/>
      <c r="AE119" s="890"/>
      <c r="AF119" s="891" t="s">
        <v>121</v>
      </c>
      <c r="AG119" s="889"/>
      <c r="AH119" s="889"/>
      <c r="AI119" s="889"/>
      <c r="AJ119" s="890"/>
      <c r="AK119" s="891" t="s">
        <v>121</v>
      </c>
      <c r="AL119" s="889"/>
      <c r="AM119" s="889"/>
      <c r="AN119" s="889"/>
      <c r="AO119" s="890"/>
      <c r="AP119" s="892" t="s">
        <v>121</v>
      </c>
      <c r="AQ119" s="893"/>
      <c r="AR119" s="893"/>
      <c r="AS119" s="893"/>
      <c r="AT119" s="894"/>
      <c r="AU119" s="934"/>
      <c r="AV119" s="935"/>
      <c r="AW119" s="935"/>
      <c r="AX119" s="935"/>
      <c r="AY119" s="935"/>
      <c r="AZ119" s="239" t="s">
        <v>178</v>
      </c>
      <c r="BA119" s="239"/>
      <c r="BB119" s="239"/>
      <c r="BC119" s="239"/>
      <c r="BD119" s="239"/>
      <c r="BE119" s="239"/>
      <c r="BF119" s="239"/>
      <c r="BG119" s="239"/>
      <c r="BH119" s="239"/>
      <c r="BI119" s="239"/>
      <c r="BJ119" s="239"/>
      <c r="BK119" s="239"/>
      <c r="BL119" s="239"/>
      <c r="BM119" s="239"/>
      <c r="BN119" s="239"/>
      <c r="BO119" s="877" t="s">
        <v>443</v>
      </c>
      <c r="BP119" s="878"/>
      <c r="BQ119" s="879">
        <v>48358834</v>
      </c>
      <c r="BR119" s="845"/>
      <c r="BS119" s="845"/>
      <c r="BT119" s="845"/>
      <c r="BU119" s="845"/>
      <c r="BV119" s="845">
        <v>47960866</v>
      </c>
      <c r="BW119" s="845"/>
      <c r="BX119" s="845"/>
      <c r="BY119" s="845"/>
      <c r="BZ119" s="845"/>
      <c r="CA119" s="845">
        <v>47743043</v>
      </c>
      <c r="CB119" s="845"/>
      <c r="CC119" s="845"/>
      <c r="CD119" s="845"/>
      <c r="CE119" s="845"/>
      <c r="CF119" s="748"/>
      <c r="CG119" s="749"/>
      <c r="CH119" s="749"/>
      <c r="CI119" s="749"/>
      <c r="CJ119" s="834"/>
      <c r="CK119" s="928"/>
      <c r="CL119" s="823"/>
      <c r="CM119" s="838" t="s">
        <v>444</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402196</v>
      </c>
      <c r="DH119" s="764"/>
      <c r="DI119" s="764"/>
      <c r="DJ119" s="764"/>
      <c r="DK119" s="765"/>
      <c r="DL119" s="766">
        <v>339244</v>
      </c>
      <c r="DM119" s="764"/>
      <c r="DN119" s="764"/>
      <c r="DO119" s="764"/>
      <c r="DP119" s="765"/>
      <c r="DQ119" s="766">
        <v>277353</v>
      </c>
      <c r="DR119" s="764"/>
      <c r="DS119" s="764"/>
      <c r="DT119" s="764"/>
      <c r="DU119" s="765"/>
      <c r="DV119" s="848">
        <v>1.1000000000000001</v>
      </c>
      <c r="DW119" s="849"/>
      <c r="DX119" s="849"/>
      <c r="DY119" s="849"/>
      <c r="DZ119" s="850"/>
    </row>
    <row r="120" spans="1:130" s="218" customFormat="1" ht="26.25" customHeight="1" x14ac:dyDescent="0.2">
      <c r="A120" s="820"/>
      <c r="B120" s="821"/>
      <c r="C120" s="815" t="s">
        <v>421</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121</v>
      </c>
      <c r="AB120" s="780"/>
      <c r="AC120" s="780"/>
      <c r="AD120" s="780"/>
      <c r="AE120" s="781"/>
      <c r="AF120" s="782" t="s">
        <v>121</v>
      </c>
      <c r="AG120" s="780"/>
      <c r="AH120" s="780"/>
      <c r="AI120" s="780"/>
      <c r="AJ120" s="781"/>
      <c r="AK120" s="782" t="s">
        <v>121</v>
      </c>
      <c r="AL120" s="780"/>
      <c r="AM120" s="780"/>
      <c r="AN120" s="780"/>
      <c r="AO120" s="781"/>
      <c r="AP120" s="824" t="s">
        <v>121</v>
      </c>
      <c r="AQ120" s="825"/>
      <c r="AR120" s="825"/>
      <c r="AS120" s="825"/>
      <c r="AT120" s="826"/>
      <c r="AU120" s="880" t="s">
        <v>445</v>
      </c>
      <c r="AV120" s="881"/>
      <c r="AW120" s="881"/>
      <c r="AX120" s="881"/>
      <c r="AY120" s="882"/>
      <c r="AZ120" s="860" t="s">
        <v>446</v>
      </c>
      <c r="BA120" s="808"/>
      <c r="BB120" s="808"/>
      <c r="BC120" s="808"/>
      <c r="BD120" s="808"/>
      <c r="BE120" s="808"/>
      <c r="BF120" s="808"/>
      <c r="BG120" s="808"/>
      <c r="BH120" s="808"/>
      <c r="BI120" s="808"/>
      <c r="BJ120" s="808"/>
      <c r="BK120" s="808"/>
      <c r="BL120" s="808"/>
      <c r="BM120" s="808"/>
      <c r="BN120" s="808"/>
      <c r="BO120" s="808"/>
      <c r="BP120" s="809"/>
      <c r="BQ120" s="861">
        <v>11585380</v>
      </c>
      <c r="BR120" s="842"/>
      <c r="BS120" s="842"/>
      <c r="BT120" s="842"/>
      <c r="BU120" s="842"/>
      <c r="BV120" s="842">
        <v>13502095</v>
      </c>
      <c r="BW120" s="842"/>
      <c r="BX120" s="842"/>
      <c r="BY120" s="842"/>
      <c r="BZ120" s="842"/>
      <c r="CA120" s="842">
        <v>13395814</v>
      </c>
      <c r="CB120" s="842"/>
      <c r="CC120" s="842"/>
      <c r="CD120" s="842"/>
      <c r="CE120" s="842"/>
      <c r="CF120" s="866">
        <v>52.4</v>
      </c>
      <c r="CG120" s="867"/>
      <c r="CH120" s="867"/>
      <c r="CI120" s="867"/>
      <c r="CJ120" s="867"/>
      <c r="CK120" s="868" t="s">
        <v>447</v>
      </c>
      <c r="CL120" s="852"/>
      <c r="CM120" s="852"/>
      <c r="CN120" s="852"/>
      <c r="CO120" s="853"/>
      <c r="CP120" s="872" t="s">
        <v>396</v>
      </c>
      <c r="CQ120" s="873"/>
      <c r="CR120" s="873"/>
      <c r="CS120" s="873"/>
      <c r="CT120" s="873"/>
      <c r="CU120" s="873"/>
      <c r="CV120" s="873"/>
      <c r="CW120" s="873"/>
      <c r="CX120" s="873"/>
      <c r="CY120" s="873"/>
      <c r="CZ120" s="873"/>
      <c r="DA120" s="873"/>
      <c r="DB120" s="873"/>
      <c r="DC120" s="873"/>
      <c r="DD120" s="873"/>
      <c r="DE120" s="873"/>
      <c r="DF120" s="874"/>
      <c r="DG120" s="861">
        <v>6063938</v>
      </c>
      <c r="DH120" s="842"/>
      <c r="DI120" s="842"/>
      <c r="DJ120" s="842"/>
      <c r="DK120" s="842"/>
      <c r="DL120" s="842">
        <v>5973375</v>
      </c>
      <c r="DM120" s="842"/>
      <c r="DN120" s="842"/>
      <c r="DO120" s="842"/>
      <c r="DP120" s="842"/>
      <c r="DQ120" s="842">
        <v>5878490</v>
      </c>
      <c r="DR120" s="842"/>
      <c r="DS120" s="842"/>
      <c r="DT120" s="842"/>
      <c r="DU120" s="842"/>
      <c r="DV120" s="843">
        <v>23</v>
      </c>
      <c r="DW120" s="843"/>
      <c r="DX120" s="843"/>
      <c r="DY120" s="843"/>
      <c r="DZ120" s="844"/>
    </row>
    <row r="121" spans="1:130" s="218" customFormat="1" ht="26.25" customHeight="1" x14ac:dyDescent="0.2">
      <c r="A121" s="820"/>
      <c r="B121" s="821"/>
      <c r="C121" s="863" t="s">
        <v>448</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121</v>
      </c>
      <c r="AB121" s="780"/>
      <c r="AC121" s="780"/>
      <c r="AD121" s="780"/>
      <c r="AE121" s="781"/>
      <c r="AF121" s="782" t="s">
        <v>121</v>
      </c>
      <c r="AG121" s="780"/>
      <c r="AH121" s="780"/>
      <c r="AI121" s="780"/>
      <c r="AJ121" s="781"/>
      <c r="AK121" s="782" t="s">
        <v>121</v>
      </c>
      <c r="AL121" s="780"/>
      <c r="AM121" s="780"/>
      <c r="AN121" s="780"/>
      <c r="AO121" s="781"/>
      <c r="AP121" s="824" t="s">
        <v>121</v>
      </c>
      <c r="AQ121" s="825"/>
      <c r="AR121" s="825"/>
      <c r="AS121" s="825"/>
      <c r="AT121" s="826"/>
      <c r="AU121" s="883"/>
      <c r="AV121" s="884"/>
      <c r="AW121" s="884"/>
      <c r="AX121" s="884"/>
      <c r="AY121" s="885"/>
      <c r="AZ121" s="815" t="s">
        <v>449</v>
      </c>
      <c r="BA121" s="752"/>
      <c r="BB121" s="752"/>
      <c r="BC121" s="752"/>
      <c r="BD121" s="752"/>
      <c r="BE121" s="752"/>
      <c r="BF121" s="752"/>
      <c r="BG121" s="752"/>
      <c r="BH121" s="752"/>
      <c r="BI121" s="752"/>
      <c r="BJ121" s="752"/>
      <c r="BK121" s="752"/>
      <c r="BL121" s="752"/>
      <c r="BM121" s="752"/>
      <c r="BN121" s="752"/>
      <c r="BO121" s="752"/>
      <c r="BP121" s="753"/>
      <c r="BQ121" s="816">
        <v>10173980</v>
      </c>
      <c r="BR121" s="817"/>
      <c r="BS121" s="817"/>
      <c r="BT121" s="817"/>
      <c r="BU121" s="817"/>
      <c r="BV121" s="817">
        <v>10559475</v>
      </c>
      <c r="BW121" s="817"/>
      <c r="BX121" s="817"/>
      <c r="BY121" s="817"/>
      <c r="BZ121" s="817"/>
      <c r="CA121" s="817">
        <v>10577181</v>
      </c>
      <c r="CB121" s="817"/>
      <c r="CC121" s="817"/>
      <c r="CD121" s="817"/>
      <c r="CE121" s="817"/>
      <c r="CF121" s="875">
        <v>41.3</v>
      </c>
      <c r="CG121" s="876"/>
      <c r="CH121" s="876"/>
      <c r="CI121" s="876"/>
      <c r="CJ121" s="876"/>
      <c r="CK121" s="869"/>
      <c r="CL121" s="855"/>
      <c r="CM121" s="855"/>
      <c r="CN121" s="855"/>
      <c r="CO121" s="856"/>
      <c r="CP121" s="835" t="s">
        <v>393</v>
      </c>
      <c r="CQ121" s="836"/>
      <c r="CR121" s="836"/>
      <c r="CS121" s="836"/>
      <c r="CT121" s="836"/>
      <c r="CU121" s="836"/>
      <c r="CV121" s="836"/>
      <c r="CW121" s="836"/>
      <c r="CX121" s="836"/>
      <c r="CY121" s="836"/>
      <c r="CZ121" s="836"/>
      <c r="DA121" s="836"/>
      <c r="DB121" s="836"/>
      <c r="DC121" s="836"/>
      <c r="DD121" s="836"/>
      <c r="DE121" s="836"/>
      <c r="DF121" s="837"/>
      <c r="DG121" s="816">
        <v>2717091</v>
      </c>
      <c r="DH121" s="817"/>
      <c r="DI121" s="817"/>
      <c r="DJ121" s="817"/>
      <c r="DK121" s="817"/>
      <c r="DL121" s="817">
        <v>2554606</v>
      </c>
      <c r="DM121" s="817"/>
      <c r="DN121" s="817"/>
      <c r="DO121" s="817"/>
      <c r="DP121" s="817"/>
      <c r="DQ121" s="817">
        <v>2251450</v>
      </c>
      <c r="DR121" s="817"/>
      <c r="DS121" s="817"/>
      <c r="DT121" s="817"/>
      <c r="DU121" s="817"/>
      <c r="DV121" s="794">
        <v>8.8000000000000007</v>
      </c>
      <c r="DW121" s="794"/>
      <c r="DX121" s="794"/>
      <c r="DY121" s="794"/>
      <c r="DZ121" s="795"/>
    </row>
    <row r="122" spans="1:130" s="218" customFormat="1" ht="26.25" customHeight="1" x14ac:dyDescent="0.2">
      <c r="A122" s="820"/>
      <c r="B122" s="821"/>
      <c r="C122" s="815" t="s">
        <v>431</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121</v>
      </c>
      <c r="AB122" s="780"/>
      <c r="AC122" s="780"/>
      <c r="AD122" s="780"/>
      <c r="AE122" s="781"/>
      <c r="AF122" s="782" t="s">
        <v>121</v>
      </c>
      <c r="AG122" s="780"/>
      <c r="AH122" s="780"/>
      <c r="AI122" s="780"/>
      <c r="AJ122" s="781"/>
      <c r="AK122" s="782" t="s">
        <v>121</v>
      </c>
      <c r="AL122" s="780"/>
      <c r="AM122" s="780"/>
      <c r="AN122" s="780"/>
      <c r="AO122" s="781"/>
      <c r="AP122" s="824" t="s">
        <v>121</v>
      </c>
      <c r="AQ122" s="825"/>
      <c r="AR122" s="825"/>
      <c r="AS122" s="825"/>
      <c r="AT122" s="826"/>
      <c r="AU122" s="883"/>
      <c r="AV122" s="884"/>
      <c r="AW122" s="884"/>
      <c r="AX122" s="884"/>
      <c r="AY122" s="885"/>
      <c r="AZ122" s="838" t="s">
        <v>450</v>
      </c>
      <c r="BA122" s="839"/>
      <c r="BB122" s="839"/>
      <c r="BC122" s="839"/>
      <c r="BD122" s="839"/>
      <c r="BE122" s="839"/>
      <c r="BF122" s="839"/>
      <c r="BG122" s="839"/>
      <c r="BH122" s="839"/>
      <c r="BI122" s="839"/>
      <c r="BJ122" s="839"/>
      <c r="BK122" s="839"/>
      <c r="BL122" s="839"/>
      <c r="BM122" s="839"/>
      <c r="BN122" s="839"/>
      <c r="BO122" s="839"/>
      <c r="BP122" s="840"/>
      <c r="BQ122" s="879">
        <v>29596485</v>
      </c>
      <c r="BR122" s="845"/>
      <c r="BS122" s="845"/>
      <c r="BT122" s="845"/>
      <c r="BU122" s="845"/>
      <c r="BV122" s="845">
        <v>28537396</v>
      </c>
      <c r="BW122" s="845"/>
      <c r="BX122" s="845"/>
      <c r="BY122" s="845"/>
      <c r="BZ122" s="845"/>
      <c r="CA122" s="845">
        <v>28203033</v>
      </c>
      <c r="CB122" s="845"/>
      <c r="CC122" s="845"/>
      <c r="CD122" s="845"/>
      <c r="CE122" s="845"/>
      <c r="CF122" s="846">
        <v>110.2</v>
      </c>
      <c r="CG122" s="847"/>
      <c r="CH122" s="847"/>
      <c r="CI122" s="847"/>
      <c r="CJ122" s="847"/>
      <c r="CK122" s="869"/>
      <c r="CL122" s="855"/>
      <c r="CM122" s="855"/>
      <c r="CN122" s="855"/>
      <c r="CO122" s="856"/>
      <c r="CP122" s="835" t="s">
        <v>395</v>
      </c>
      <c r="CQ122" s="836"/>
      <c r="CR122" s="836"/>
      <c r="CS122" s="836"/>
      <c r="CT122" s="836"/>
      <c r="CU122" s="836"/>
      <c r="CV122" s="836"/>
      <c r="CW122" s="836"/>
      <c r="CX122" s="836"/>
      <c r="CY122" s="836"/>
      <c r="CZ122" s="836"/>
      <c r="DA122" s="836"/>
      <c r="DB122" s="836"/>
      <c r="DC122" s="836"/>
      <c r="DD122" s="836"/>
      <c r="DE122" s="836"/>
      <c r="DF122" s="837"/>
      <c r="DG122" s="816">
        <v>2149</v>
      </c>
      <c r="DH122" s="817"/>
      <c r="DI122" s="817"/>
      <c r="DJ122" s="817"/>
      <c r="DK122" s="817"/>
      <c r="DL122" s="817">
        <v>2077</v>
      </c>
      <c r="DM122" s="817"/>
      <c r="DN122" s="817"/>
      <c r="DO122" s="817"/>
      <c r="DP122" s="817"/>
      <c r="DQ122" s="817">
        <v>4040</v>
      </c>
      <c r="DR122" s="817"/>
      <c r="DS122" s="817"/>
      <c r="DT122" s="817"/>
      <c r="DU122" s="817"/>
      <c r="DV122" s="794">
        <v>0</v>
      </c>
      <c r="DW122" s="794"/>
      <c r="DX122" s="794"/>
      <c r="DY122" s="794"/>
      <c r="DZ122" s="795"/>
    </row>
    <row r="123" spans="1:130" s="218" customFormat="1" ht="26.25" customHeight="1" x14ac:dyDescent="0.2">
      <c r="A123" s="820"/>
      <c r="B123" s="821"/>
      <c r="C123" s="815" t="s">
        <v>437</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v>18424</v>
      </c>
      <c r="AB123" s="780"/>
      <c r="AC123" s="780"/>
      <c r="AD123" s="780"/>
      <c r="AE123" s="781"/>
      <c r="AF123" s="782">
        <v>16042</v>
      </c>
      <c r="AG123" s="780"/>
      <c r="AH123" s="780"/>
      <c r="AI123" s="780"/>
      <c r="AJ123" s="781"/>
      <c r="AK123" s="782">
        <v>10905</v>
      </c>
      <c r="AL123" s="780"/>
      <c r="AM123" s="780"/>
      <c r="AN123" s="780"/>
      <c r="AO123" s="781"/>
      <c r="AP123" s="824">
        <v>0</v>
      </c>
      <c r="AQ123" s="825"/>
      <c r="AR123" s="825"/>
      <c r="AS123" s="825"/>
      <c r="AT123" s="826"/>
      <c r="AU123" s="886"/>
      <c r="AV123" s="887"/>
      <c r="AW123" s="887"/>
      <c r="AX123" s="887"/>
      <c r="AY123" s="887"/>
      <c r="AZ123" s="239" t="s">
        <v>178</v>
      </c>
      <c r="BA123" s="239"/>
      <c r="BB123" s="239"/>
      <c r="BC123" s="239"/>
      <c r="BD123" s="239"/>
      <c r="BE123" s="239"/>
      <c r="BF123" s="239"/>
      <c r="BG123" s="239"/>
      <c r="BH123" s="239"/>
      <c r="BI123" s="239"/>
      <c r="BJ123" s="239"/>
      <c r="BK123" s="239"/>
      <c r="BL123" s="239"/>
      <c r="BM123" s="239"/>
      <c r="BN123" s="239"/>
      <c r="BO123" s="877" t="s">
        <v>451</v>
      </c>
      <c r="BP123" s="878"/>
      <c r="BQ123" s="832">
        <v>51355845</v>
      </c>
      <c r="BR123" s="833"/>
      <c r="BS123" s="833"/>
      <c r="BT123" s="833"/>
      <c r="BU123" s="833"/>
      <c r="BV123" s="833">
        <v>52598966</v>
      </c>
      <c r="BW123" s="833"/>
      <c r="BX123" s="833"/>
      <c r="BY123" s="833"/>
      <c r="BZ123" s="833"/>
      <c r="CA123" s="833">
        <v>52176028</v>
      </c>
      <c r="CB123" s="833"/>
      <c r="CC123" s="833"/>
      <c r="CD123" s="833"/>
      <c r="CE123" s="833"/>
      <c r="CF123" s="748"/>
      <c r="CG123" s="749"/>
      <c r="CH123" s="749"/>
      <c r="CI123" s="749"/>
      <c r="CJ123" s="834"/>
      <c r="CK123" s="869"/>
      <c r="CL123" s="855"/>
      <c r="CM123" s="855"/>
      <c r="CN123" s="855"/>
      <c r="CO123" s="856"/>
      <c r="CP123" s="835" t="s">
        <v>391</v>
      </c>
      <c r="CQ123" s="836"/>
      <c r="CR123" s="836"/>
      <c r="CS123" s="836"/>
      <c r="CT123" s="836"/>
      <c r="CU123" s="836"/>
      <c r="CV123" s="836"/>
      <c r="CW123" s="836"/>
      <c r="CX123" s="836"/>
      <c r="CY123" s="836"/>
      <c r="CZ123" s="836"/>
      <c r="DA123" s="836"/>
      <c r="DB123" s="836"/>
      <c r="DC123" s="836"/>
      <c r="DD123" s="836"/>
      <c r="DE123" s="836"/>
      <c r="DF123" s="837"/>
      <c r="DG123" s="779" t="s">
        <v>121</v>
      </c>
      <c r="DH123" s="780"/>
      <c r="DI123" s="780"/>
      <c r="DJ123" s="780"/>
      <c r="DK123" s="781"/>
      <c r="DL123" s="782" t="s">
        <v>121</v>
      </c>
      <c r="DM123" s="780"/>
      <c r="DN123" s="780"/>
      <c r="DO123" s="780"/>
      <c r="DP123" s="781"/>
      <c r="DQ123" s="782" t="s">
        <v>121</v>
      </c>
      <c r="DR123" s="780"/>
      <c r="DS123" s="780"/>
      <c r="DT123" s="780"/>
      <c r="DU123" s="781"/>
      <c r="DV123" s="824" t="s">
        <v>121</v>
      </c>
      <c r="DW123" s="825"/>
      <c r="DX123" s="825"/>
      <c r="DY123" s="825"/>
      <c r="DZ123" s="826"/>
    </row>
    <row r="124" spans="1:130" s="218" customFormat="1" ht="26.25" customHeight="1" thickBot="1" x14ac:dyDescent="0.25">
      <c r="A124" s="820"/>
      <c r="B124" s="821"/>
      <c r="C124" s="815" t="s">
        <v>440</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121</v>
      </c>
      <c r="AB124" s="780"/>
      <c r="AC124" s="780"/>
      <c r="AD124" s="780"/>
      <c r="AE124" s="781"/>
      <c r="AF124" s="782" t="s">
        <v>121</v>
      </c>
      <c r="AG124" s="780"/>
      <c r="AH124" s="780"/>
      <c r="AI124" s="780"/>
      <c r="AJ124" s="781"/>
      <c r="AK124" s="782" t="s">
        <v>121</v>
      </c>
      <c r="AL124" s="780"/>
      <c r="AM124" s="780"/>
      <c r="AN124" s="780"/>
      <c r="AO124" s="781"/>
      <c r="AP124" s="824" t="s">
        <v>121</v>
      </c>
      <c r="AQ124" s="825"/>
      <c r="AR124" s="825"/>
      <c r="AS124" s="825"/>
      <c r="AT124" s="826"/>
      <c r="AU124" s="827" t="s">
        <v>452</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121</v>
      </c>
      <c r="BR124" s="831"/>
      <c r="BS124" s="831"/>
      <c r="BT124" s="831"/>
      <c r="BU124" s="831"/>
      <c r="BV124" s="831" t="s">
        <v>121</v>
      </c>
      <c r="BW124" s="831"/>
      <c r="BX124" s="831"/>
      <c r="BY124" s="831"/>
      <c r="BZ124" s="831"/>
      <c r="CA124" s="831" t="s">
        <v>121</v>
      </c>
      <c r="CB124" s="831"/>
      <c r="CC124" s="831"/>
      <c r="CD124" s="831"/>
      <c r="CE124" s="831"/>
      <c r="CF124" s="726"/>
      <c r="CG124" s="727"/>
      <c r="CH124" s="727"/>
      <c r="CI124" s="727"/>
      <c r="CJ124" s="862"/>
      <c r="CK124" s="870"/>
      <c r="CL124" s="870"/>
      <c r="CM124" s="870"/>
      <c r="CN124" s="870"/>
      <c r="CO124" s="871"/>
      <c r="CP124" s="835" t="s">
        <v>453</v>
      </c>
      <c r="CQ124" s="836"/>
      <c r="CR124" s="836"/>
      <c r="CS124" s="836"/>
      <c r="CT124" s="836"/>
      <c r="CU124" s="836"/>
      <c r="CV124" s="836"/>
      <c r="CW124" s="836"/>
      <c r="CX124" s="836"/>
      <c r="CY124" s="836"/>
      <c r="CZ124" s="836"/>
      <c r="DA124" s="836"/>
      <c r="DB124" s="836"/>
      <c r="DC124" s="836"/>
      <c r="DD124" s="836"/>
      <c r="DE124" s="836"/>
      <c r="DF124" s="837"/>
      <c r="DG124" s="763" t="s">
        <v>121</v>
      </c>
      <c r="DH124" s="764"/>
      <c r="DI124" s="764"/>
      <c r="DJ124" s="764"/>
      <c r="DK124" s="765"/>
      <c r="DL124" s="766" t="s">
        <v>121</v>
      </c>
      <c r="DM124" s="764"/>
      <c r="DN124" s="764"/>
      <c r="DO124" s="764"/>
      <c r="DP124" s="765"/>
      <c r="DQ124" s="766" t="s">
        <v>121</v>
      </c>
      <c r="DR124" s="764"/>
      <c r="DS124" s="764"/>
      <c r="DT124" s="764"/>
      <c r="DU124" s="765"/>
      <c r="DV124" s="848" t="s">
        <v>121</v>
      </c>
      <c r="DW124" s="849"/>
      <c r="DX124" s="849"/>
      <c r="DY124" s="849"/>
      <c r="DZ124" s="850"/>
    </row>
    <row r="125" spans="1:130" s="218" customFormat="1" ht="26.25" customHeight="1" x14ac:dyDescent="0.2">
      <c r="A125" s="820"/>
      <c r="B125" s="821"/>
      <c r="C125" s="815" t="s">
        <v>442</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121</v>
      </c>
      <c r="AB125" s="780"/>
      <c r="AC125" s="780"/>
      <c r="AD125" s="780"/>
      <c r="AE125" s="781"/>
      <c r="AF125" s="782" t="s">
        <v>121</v>
      </c>
      <c r="AG125" s="780"/>
      <c r="AH125" s="780"/>
      <c r="AI125" s="780"/>
      <c r="AJ125" s="781"/>
      <c r="AK125" s="782" t="s">
        <v>121</v>
      </c>
      <c r="AL125" s="780"/>
      <c r="AM125" s="780"/>
      <c r="AN125" s="780"/>
      <c r="AO125" s="781"/>
      <c r="AP125" s="824" t="s">
        <v>121</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454</v>
      </c>
      <c r="CL125" s="852"/>
      <c r="CM125" s="852"/>
      <c r="CN125" s="852"/>
      <c r="CO125" s="853"/>
      <c r="CP125" s="860" t="s">
        <v>455</v>
      </c>
      <c r="CQ125" s="808"/>
      <c r="CR125" s="808"/>
      <c r="CS125" s="808"/>
      <c r="CT125" s="808"/>
      <c r="CU125" s="808"/>
      <c r="CV125" s="808"/>
      <c r="CW125" s="808"/>
      <c r="CX125" s="808"/>
      <c r="CY125" s="808"/>
      <c r="CZ125" s="808"/>
      <c r="DA125" s="808"/>
      <c r="DB125" s="808"/>
      <c r="DC125" s="808"/>
      <c r="DD125" s="808"/>
      <c r="DE125" s="808"/>
      <c r="DF125" s="809"/>
      <c r="DG125" s="861" t="s">
        <v>121</v>
      </c>
      <c r="DH125" s="842"/>
      <c r="DI125" s="842"/>
      <c r="DJ125" s="842"/>
      <c r="DK125" s="842"/>
      <c r="DL125" s="842" t="s">
        <v>121</v>
      </c>
      <c r="DM125" s="842"/>
      <c r="DN125" s="842"/>
      <c r="DO125" s="842"/>
      <c r="DP125" s="842"/>
      <c r="DQ125" s="842" t="s">
        <v>121</v>
      </c>
      <c r="DR125" s="842"/>
      <c r="DS125" s="842"/>
      <c r="DT125" s="842"/>
      <c r="DU125" s="842"/>
      <c r="DV125" s="843" t="s">
        <v>121</v>
      </c>
      <c r="DW125" s="843"/>
      <c r="DX125" s="843"/>
      <c r="DY125" s="843"/>
      <c r="DZ125" s="844"/>
    </row>
    <row r="126" spans="1:130" s="218" customFormat="1" ht="26.25" customHeight="1" thickBot="1" x14ac:dyDescent="0.25">
      <c r="A126" s="820"/>
      <c r="B126" s="821"/>
      <c r="C126" s="815" t="s">
        <v>444</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121</v>
      </c>
      <c r="AB126" s="780"/>
      <c r="AC126" s="780"/>
      <c r="AD126" s="780"/>
      <c r="AE126" s="781"/>
      <c r="AF126" s="782" t="s">
        <v>121</v>
      </c>
      <c r="AG126" s="780"/>
      <c r="AH126" s="780"/>
      <c r="AI126" s="780"/>
      <c r="AJ126" s="781"/>
      <c r="AK126" s="782" t="s">
        <v>121</v>
      </c>
      <c r="AL126" s="780"/>
      <c r="AM126" s="780"/>
      <c r="AN126" s="780"/>
      <c r="AO126" s="781"/>
      <c r="AP126" s="824" t="s">
        <v>121</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456</v>
      </c>
      <c r="CQ126" s="752"/>
      <c r="CR126" s="752"/>
      <c r="CS126" s="752"/>
      <c r="CT126" s="752"/>
      <c r="CU126" s="752"/>
      <c r="CV126" s="752"/>
      <c r="CW126" s="752"/>
      <c r="CX126" s="752"/>
      <c r="CY126" s="752"/>
      <c r="CZ126" s="752"/>
      <c r="DA126" s="752"/>
      <c r="DB126" s="752"/>
      <c r="DC126" s="752"/>
      <c r="DD126" s="752"/>
      <c r="DE126" s="752"/>
      <c r="DF126" s="753"/>
      <c r="DG126" s="816" t="s">
        <v>121</v>
      </c>
      <c r="DH126" s="817"/>
      <c r="DI126" s="817"/>
      <c r="DJ126" s="817"/>
      <c r="DK126" s="817"/>
      <c r="DL126" s="817" t="s">
        <v>121</v>
      </c>
      <c r="DM126" s="817"/>
      <c r="DN126" s="817"/>
      <c r="DO126" s="817"/>
      <c r="DP126" s="817"/>
      <c r="DQ126" s="817" t="s">
        <v>121</v>
      </c>
      <c r="DR126" s="817"/>
      <c r="DS126" s="817"/>
      <c r="DT126" s="817"/>
      <c r="DU126" s="817"/>
      <c r="DV126" s="794" t="s">
        <v>121</v>
      </c>
      <c r="DW126" s="794"/>
      <c r="DX126" s="794"/>
      <c r="DY126" s="794"/>
      <c r="DZ126" s="795"/>
    </row>
    <row r="127" spans="1:130" s="218" customFormat="1" ht="26.25" customHeight="1" x14ac:dyDescent="0.2">
      <c r="A127" s="822"/>
      <c r="B127" s="823"/>
      <c r="C127" s="838" t="s">
        <v>457</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v>504</v>
      </c>
      <c r="AB127" s="780"/>
      <c r="AC127" s="780"/>
      <c r="AD127" s="780"/>
      <c r="AE127" s="781"/>
      <c r="AF127" s="782">
        <v>394</v>
      </c>
      <c r="AG127" s="780"/>
      <c r="AH127" s="780"/>
      <c r="AI127" s="780"/>
      <c r="AJ127" s="781"/>
      <c r="AK127" s="782">
        <v>320</v>
      </c>
      <c r="AL127" s="780"/>
      <c r="AM127" s="780"/>
      <c r="AN127" s="780"/>
      <c r="AO127" s="781"/>
      <c r="AP127" s="824">
        <v>0</v>
      </c>
      <c r="AQ127" s="825"/>
      <c r="AR127" s="825"/>
      <c r="AS127" s="825"/>
      <c r="AT127" s="826"/>
      <c r="AU127" s="220"/>
      <c r="AV127" s="220"/>
      <c r="AW127" s="220"/>
      <c r="AX127" s="841" t="s">
        <v>458</v>
      </c>
      <c r="AY127" s="812"/>
      <c r="AZ127" s="812"/>
      <c r="BA127" s="812"/>
      <c r="BB127" s="812"/>
      <c r="BC127" s="812"/>
      <c r="BD127" s="812"/>
      <c r="BE127" s="813"/>
      <c r="BF127" s="811" t="s">
        <v>459</v>
      </c>
      <c r="BG127" s="812"/>
      <c r="BH127" s="812"/>
      <c r="BI127" s="812"/>
      <c r="BJ127" s="812"/>
      <c r="BK127" s="812"/>
      <c r="BL127" s="813"/>
      <c r="BM127" s="811" t="s">
        <v>460</v>
      </c>
      <c r="BN127" s="812"/>
      <c r="BO127" s="812"/>
      <c r="BP127" s="812"/>
      <c r="BQ127" s="812"/>
      <c r="BR127" s="812"/>
      <c r="BS127" s="813"/>
      <c r="BT127" s="811" t="s">
        <v>461</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462</v>
      </c>
      <c r="CQ127" s="752"/>
      <c r="CR127" s="752"/>
      <c r="CS127" s="752"/>
      <c r="CT127" s="752"/>
      <c r="CU127" s="752"/>
      <c r="CV127" s="752"/>
      <c r="CW127" s="752"/>
      <c r="CX127" s="752"/>
      <c r="CY127" s="752"/>
      <c r="CZ127" s="752"/>
      <c r="DA127" s="752"/>
      <c r="DB127" s="752"/>
      <c r="DC127" s="752"/>
      <c r="DD127" s="752"/>
      <c r="DE127" s="752"/>
      <c r="DF127" s="753"/>
      <c r="DG127" s="816" t="s">
        <v>121</v>
      </c>
      <c r="DH127" s="817"/>
      <c r="DI127" s="817"/>
      <c r="DJ127" s="817"/>
      <c r="DK127" s="817"/>
      <c r="DL127" s="817" t="s">
        <v>121</v>
      </c>
      <c r="DM127" s="817"/>
      <c r="DN127" s="817"/>
      <c r="DO127" s="817"/>
      <c r="DP127" s="817"/>
      <c r="DQ127" s="817" t="s">
        <v>121</v>
      </c>
      <c r="DR127" s="817"/>
      <c r="DS127" s="817"/>
      <c r="DT127" s="817"/>
      <c r="DU127" s="817"/>
      <c r="DV127" s="794" t="s">
        <v>121</v>
      </c>
      <c r="DW127" s="794"/>
      <c r="DX127" s="794"/>
      <c r="DY127" s="794"/>
      <c r="DZ127" s="795"/>
    </row>
    <row r="128" spans="1:130" s="218" customFormat="1" ht="26.25" customHeight="1" thickBot="1" x14ac:dyDescent="0.25">
      <c r="A128" s="796" t="s">
        <v>463</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464</v>
      </c>
      <c r="X128" s="798"/>
      <c r="Y128" s="798"/>
      <c r="Z128" s="799"/>
      <c r="AA128" s="800">
        <v>771799</v>
      </c>
      <c r="AB128" s="801"/>
      <c r="AC128" s="801"/>
      <c r="AD128" s="801"/>
      <c r="AE128" s="802"/>
      <c r="AF128" s="803">
        <v>730570</v>
      </c>
      <c r="AG128" s="801"/>
      <c r="AH128" s="801"/>
      <c r="AI128" s="801"/>
      <c r="AJ128" s="802"/>
      <c r="AK128" s="803">
        <v>812993</v>
      </c>
      <c r="AL128" s="801"/>
      <c r="AM128" s="801"/>
      <c r="AN128" s="801"/>
      <c r="AO128" s="802"/>
      <c r="AP128" s="804"/>
      <c r="AQ128" s="805"/>
      <c r="AR128" s="805"/>
      <c r="AS128" s="805"/>
      <c r="AT128" s="806"/>
      <c r="AU128" s="220"/>
      <c r="AV128" s="220"/>
      <c r="AW128" s="220"/>
      <c r="AX128" s="807" t="s">
        <v>465</v>
      </c>
      <c r="AY128" s="808"/>
      <c r="AZ128" s="808"/>
      <c r="BA128" s="808"/>
      <c r="BB128" s="808"/>
      <c r="BC128" s="808"/>
      <c r="BD128" s="808"/>
      <c r="BE128" s="809"/>
      <c r="BF128" s="786" t="s">
        <v>121</v>
      </c>
      <c r="BG128" s="787"/>
      <c r="BH128" s="787"/>
      <c r="BI128" s="787"/>
      <c r="BJ128" s="787"/>
      <c r="BK128" s="787"/>
      <c r="BL128" s="810"/>
      <c r="BM128" s="786">
        <v>11.89</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466</v>
      </c>
      <c r="CQ128" s="730"/>
      <c r="CR128" s="730"/>
      <c r="CS128" s="730"/>
      <c r="CT128" s="730"/>
      <c r="CU128" s="730"/>
      <c r="CV128" s="730"/>
      <c r="CW128" s="730"/>
      <c r="CX128" s="730"/>
      <c r="CY128" s="730"/>
      <c r="CZ128" s="730"/>
      <c r="DA128" s="730"/>
      <c r="DB128" s="730"/>
      <c r="DC128" s="730"/>
      <c r="DD128" s="730"/>
      <c r="DE128" s="730"/>
      <c r="DF128" s="731"/>
      <c r="DG128" s="790" t="s">
        <v>121</v>
      </c>
      <c r="DH128" s="791"/>
      <c r="DI128" s="791"/>
      <c r="DJ128" s="791"/>
      <c r="DK128" s="791"/>
      <c r="DL128" s="791" t="s">
        <v>121</v>
      </c>
      <c r="DM128" s="791"/>
      <c r="DN128" s="791"/>
      <c r="DO128" s="791"/>
      <c r="DP128" s="791"/>
      <c r="DQ128" s="791" t="s">
        <v>121</v>
      </c>
      <c r="DR128" s="791"/>
      <c r="DS128" s="791"/>
      <c r="DT128" s="791"/>
      <c r="DU128" s="791"/>
      <c r="DV128" s="792" t="s">
        <v>121</v>
      </c>
      <c r="DW128" s="792"/>
      <c r="DX128" s="792"/>
      <c r="DY128" s="792"/>
      <c r="DZ128" s="793"/>
    </row>
    <row r="129" spans="1:131" s="218" customFormat="1" ht="26.25" customHeight="1" x14ac:dyDescent="0.2">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467</v>
      </c>
      <c r="X129" s="777"/>
      <c r="Y129" s="777"/>
      <c r="Z129" s="778"/>
      <c r="AA129" s="779">
        <v>27192012</v>
      </c>
      <c r="AB129" s="780"/>
      <c r="AC129" s="780"/>
      <c r="AD129" s="780"/>
      <c r="AE129" s="781"/>
      <c r="AF129" s="782">
        <v>27551604</v>
      </c>
      <c r="AG129" s="780"/>
      <c r="AH129" s="780"/>
      <c r="AI129" s="780"/>
      <c r="AJ129" s="781"/>
      <c r="AK129" s="782">
        <v>28199510</v>
      </c>
      <c r="AL129" s="780"/>
      <c r="AM129" s="780"/>
      <c r="AN129" s="780"/>
      <c r="AO129" s="781"/>
      <c r="AP129" s="783"/>
      <c r="AQ129" s="784"/>
      <c r="AR129" s="784"/>
      <c r="AS129" s="784"/>
      <c r="AT129" s="785"/>
      <c r="AU129" s="221"/>
      <c r="AV129" s="221"/>
      <c r="AW129" s="221"/>
      <c r="AX129" s="751" t="s">
        <v>468</v>
      </c>
      <c r="AY129" s="752"/>
      <c r="AZ129" s="752"/>
      <c r="BA129" s="752"/>
      <c r="BB129" s="752"/>
      <c r="BC129" s="752"/>
      <c r="BD129" s="752"/>
      <c r="BE129" s="753"/>
      <c r="BF129" s="770" t="s">
        <v>121</v>
      </c>
      <c r="BG129" s="771"/>
      <c r="BH129" s="771"/>
      <c r="BI129" s="771"/>
      <c r="BJ129" s="771"/>
      <c r="BK129" s="771"/>
      <c r="BL129" s="772"/>
      <c r="BM129" s="770">
        <v>16.89</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774" t="s">
        <v>469</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470</v>
      </c>
      <c r="X130" s="777"/>
      <c r="Y130" s="777"/>
      <c r="Z130" s="778"/>
      <c r="AA130" s="779">
        <v>2834979</v>
      </c>
      <c r="AB130" s="780"/>
      <c r="AC130" s="780"/>
      <c r="AD130" s="780"/>
      <c r="AE130" s="781"/>
      <c r="AF130" s="782">
        <v>2732335</v>
      </c>
      <c r="AG130" s="780"/>
      <c r="AH130" s="780"/>
      <c r="AI130" s="780"/>
      <c r="AJ130" s="781"/>
      <c r="AK130" s="782">
        <v>2610697</v>
      </c>
      <c r="AL130" s="780"/>
      <c r="AM130" s="780"/>
      <c r="AN130" s="780"/>
      <c r="AO130" s="781"/>
      <c r="AP130" s="783"/>
      <c r="AQ130" s="784"/>
      <c r="AR130" s="784"/>
      <c r="AS130" s="784"/>
      <c r="AT130" s="785"/>
      <c r="AU130" s="221"/>
      <c r="AV130" s="221"/>
      <c r="AW130" s="221"/>
      <c r="AX130" s="751" t="s">
        <v>471</v>
      </c>
      <c r="AY130" s="752"/>
      <c r="AZ130" s="752"/>
      <c r="BA130" s="752"/>
      <c r="BB130" s="752"/>
      <c r="BC130" s="752"/>
      <c r="BD130" s="752"/>
      <c r="BE130" s="753"/>
      <c r="BF130" s="754">
        <v>4.4000000000000004</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472</v>
      </c>
      <c r="X131" s="761"/>
      <c r="Y131" s="761"/>
      <c r="Z131" s="762"/>
      <c r="AA131" s="763">
        <v>24357033</v>
      </c>
      <c r="AB131" s="764"/>
      <c r="AC131" s="764"/>
      <c r="AD131" s="764"/>
      <c r="AE131" s="765"/>
      <c r="AF131" s="766">
        <v>24819269</v>
      </c>
      <c r="AG131" s="764"/>
      <c r="AH131" s="764"/>
      <c r="AI131" s="764"/>
      <c r="AJ131" s="765"/>
      <c r="AK131" s="766">
        <v>25588813</v>
      </c>
      <c r="AL131" s="764"/>
      <c r="AM131" s="764"/>
      <c r="AN131" s="764"/>
      <c r="AO131" s="765"/>
      <c r="AP131" s="767"/>
      <c r="AQ131" s="768"/>
      <c r="AR131" s="768"/>
      <c r="AS131" s="768"/>
      <c r="AT131" s="769"/>
      <c r="AU131" s="221"/>
      <c r="AV131" s="221"/>
      <c r="AW131" s="221"/>
      <c r="AX131" s="729" t="s">
        <v>473</v>
      </c>
      <c r="AY131" s="730"/>
      <c r="AZ131" s="730"/>
      <c r="BA131" s="730"/>
      <c r="BB131" s="730"/>
      <c r="BC131" s="730"/>
      <c r="BD131" s="730"/>
      <c r="BE131" s="731"/>
      <c r="BF131" s="732" t="s">
        <v>121</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38" t="s">
        <v>474</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475</v>
      </c>
      <c r="W132" s="742"/>
      <c r="X132" s="742"/>
      <c r="Y132" s="742"/>
      <c r="Z132" s="743"/>
      <c r="AA132" s="744">
        <v>4.5295009999999998</v>
      </c>
      <c r="AB132" s="745"/>
      <c r="AC132" s="745"/>
      <c r="AD132" s="745"/>
      <c r="AE132" s="746"/>
      <c r="AF132" s="747">
        <v>4.575787</v>
      </c>
      <c r="AG132" s="745"/>
      <c r="AH132" s="745"/>
      <c r="AI132" s="745"/>
      <c r="AJ132" s="746"/>
      <c r="AK132" s="747">
        <v>4.1073649999999997</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476</v>
      </c>
      <c r="W133" s="721"/>
      <c r="X133" s="721"/>
      <c r="Y133" s="721"/>
      <c r="Z133" s="722"/>
      <c r="AA133" s="723">
        <v>5.0999999999999996</v>
      </c>
      <c r="AB133" s="724"/>
      <c r="AC133" s="724"/>
      <c r="AD133" s="724"/>
      <c r="AE133" s="725"/>
      <c r="AF133" s="723">
        <v>4.8</v>
      </c>
      <c r="AG133" s="724"/>
      <c r="AH133" s="724"/>
      <c r="AI133" s="724"/>
      <c r="AJ133" s="725"/>
      <c r="AK133" s="723">
        <v>4.4000000000000004</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Sv8VcE4S79/ssXmjyHXxL33uBbYsFqgIhTMqHjS+5h/sek6T1vb6FozJx9XlAN9EkDdhn609pC0v3hObs0MeQw==" saltValue="0WiC+JDvr1AIXxjQ/jK6k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477</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Ja/Sxg0vCwy9F12vnQ9/ajFELP/qfNtqtM27gYEfhlHZ5LAFoYwSlKKohIJ6GVXNodfw4b8S8M29vv6wqqCBUQ==" saltValue="PCkPcoRDKP67yXz0gRH+g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sVqa68elwn/0MSG9OjY4AUO8pi4K50WipQYtA2Ah6X1Q4CTFovWRdaIYCSTAnTOqpSH8SA5ZmJTBV5kyxIS6Gg==" saltValue="madhf+esiO/JxZSdn6xq7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480</v>
      </c>
      <c r="AP7" s="260"/>
      <c r="AQ7" s="261" t="s">
        <v>481</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482</v>
      </c>
      <c r="AQ8" s="267" t="s">
        <v>483</v>
      </c>
      <c r="AR8" s="268" t="s">
        <v>484</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485</v>
      </c>
      <c r="AL9" s="1131"/>
      <c r="AM9" s="1131"/>
      <c r="AN9" s="1132"/>
      <c r="AO9" s="269">
        <v>7403077</v>
      </c>
      <c r="AP9" s="269">
        <v>62709</v>
      </c>
      <c r="AQ9" s="270">
        <v>68274</v>
      </c>
      <c r="AR9" s="271">
        <v>-8.1999999999999993</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486</v>
      </c>
      <c r="AL10" s="1131"/>
      <c r="AM10" s="1131"/>
      <c r="AN10" s="1132"/>
      <c r="AO10" s="272">
        <v>6877</v>
      </c>
      <c r="AP10" s="272">
        <v>58</v>
      </c>
      <c r="AQ10" s="273">
        <v>4860</v>
      </c>
      <c r="AR10" s="274">
        <v>-98.8</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487</v>
      </c>
      <c r="AL11" s="1131"/>
      <c r="AM11" s="1131"/>
      <c r="AN11" s="1132"/>
      <c r="AO11" s="272">
        <v>134536</v>
      </c>
      <c r="AP11" s="272">
        <v>1140</v>
      </c>
      <c r="AQ11" s="273">
        <v>567</v>
      </c>
      <c r="AR11" s="274">
        <v>101.1</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488</v>
      </c>
      <c r="AL12" s="1131"/>
      <c r="AM12" s="1131"/>
      <c r="AN12" s="1132"/>
      <c r="AO12" s="272" t="s">
        <v>489</v>
      </c>
      <c r="AP12" s="272" t="s">
        <v>489</v>
      </c>
      <c r="AQ12" s="273">
        <v>16</v>
      </c>
      <c r="AR12" s="274" t="s">
        <v>489</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490</v>
      </c>
      <c r="AL13" s="1131"/>
      <c r="AM13" s="1131"/>
      <c r="AN13" s="1132"/>
      <c r="AO13" s="272">
        <v>282997</v>
      </c>
      <c r="AP13" s="272">
        <v>2397</v>
      </c>
      <c r="AQ13" s="273">
        <v>2777</v>
      </c>
      <c r="AR13" s="274">
        <v>-13.7</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491</v>
      </c>
      <c r="AL14" s="1131"/>
      <c r="AM14" s="1131"/>
      <c r="AN14" s="1132"/>
      <c r="AO14" s="272">
        <v>147000</v>
      </c>
      <c r="AP14" s="272">
        <v>1245</v>
      </c>
      <c r="AQ14" s="273">
        <v>1330</v>
      </c>
      <c r="AR14" s="274">
        <v>-6.4</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492</v>
      </c>
      <c r="AL15" s="1134"/>
      <c r="AM15" s="1134"/>
      <c r="AN15" s="1135"/>
      <c r="AO15" s="272">
        <v>-192281</v>
      </c>
      <c r="AP15" s="272">
        <v>-1629</v>
      </c>
      <c r="AQ15" s="273">
        <v>-3833</v>
      </c>
      <c r="AR15" s="274">
        <v>-57.5</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178</v>
      </c>
      <c r="AL16" s="1134"/>
      <c r="AM16" s="1134"/>
      <c r="AN16" s="1135"/>
      <c r="AO16" s="272">
        <v>7782206</v>
      </c>
      <c r="AP16" s="272">
        <v>65920</v>
      </c>
      <c r="AQ16" s="273">
        <v>73991</v>
      </c>
      <c r="AR16" s="274">
        <v>-10.9</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497</v>
      </c>
      <c r="AL21" s="1137"/>
      <c r="AM21" s="1137"/>
      <c r="AN21" s="1138"/>
      <c r="AO21" s="285">
        <v>6.2</v>
      </c>
      <c r="AP21" s="286">
        <v>6.28</v>
      </c>
      <c r="AQ21" s="287">
        <v>-0.08</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498</v>
      </c>
      <c r="AL22" s="1137"/>
      <c r="AM22" s="1137"/>
      <c r="AN22" s="1138"/>
      <c r="AO22" s="290">
        <v>97.9</v>
      </c>
      <c r="AP22" s="291">
        <v>98.7</v>
      </c>
      <c r="AQ22" s="292">
        <v>-0.8</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29" t="s">
        <v>499</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ht="13.2" x14ac:dyDescent="0.2">
      <c r="A27" s="297"/>
      <c r="AO27" s="250"/>
      <c r="AP27" s="250"/>
      <c r="AQ27" s="250"/>
      <c r="AR27" s="250"/>
      <c r="AS27" s="250"/>
      <c r="AT27" s="250"/>
    </row>
    <row r="28" spans="1:46" ht="16.2" x14ac:dyDescent="0.2">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480</v>
      </c>
      <c r="AP30" s="260"/>
      <c r="AQ30" s="261" t="s">
        <v>481</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482</v>
      </c>
      <c r="AQ31" s="267" t="s">
        <v>483</v>
      </c>
      <c r="AR31" s="268" t="s">
        <v>484</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502</v>
      </c>
      <c r="AL32" s="1121"/>
      <c r="AM32" s="1121"/>
      <c r="AN32" s="1122"/>
      <c r="AO32" s="300">
        <v>3376208</v>
      </c>
      <c r="AP32" s="300">
        <v>28599</v>
      </c>
      <c r="AQ32" s="301">
        <v>32402</v>
      </c>
      <c r="AR32" s="302">
        <v>-11.7</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503</v>
      </c>
      <c r="AL33" s="1121"/>
      <c r="AM33" s="1121"/>
      <c r="AN33" s="1122"/>
      <c r="AO33" s="300" t="s">
        <v>489</v>
      </c>
      <c r="AP33" s="300" t="s">
        <v>489</v>
      </c>
      <c r="AQ33" s="301" t="s">
        <v>489</v>
      </c>
      <c r="AR33" s="302" t="s">
        <v>489</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504</v>
      </c>
      <c r="AL34" s="1121"/>
      <c r="AM34" s="1121"/>
      <c r="AN34" s="1122"/>
      <c r="AO34" s="300" t="s">
        <v>489</v>
      </c>
      <c r="AP34" s="300" t="s">
        <v>489</v>
      </c>
      <c r="AQ34" s="301">
        <v>16</v>
      </c>
      <c r="AR34" s="302" t="s">
        <v>489</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505</v>
      </c>
      <c r="AL35" s="1121"/>
      <c r="AM35" s="1121"/>
      <c r="AN35" s="1122"/>
      <c r="AO35" s="300">
        <v>1059180</v>
      </c>
      <c r="AP35" s="300">
        <v>8972</v>
      </c>
      <c r="AQ35" s="301">
        <v>5520</v>
      </c>
      <c r="AR35" s="302">
        <v>62.5</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506</v>
      </c>
      <c r="AL36" s="1121"/>
      <c r="AM36" s="1121"/>
      <c r="AN36" s="1122"/>
      <c r="AO36" s="300">
        <v>28076</v>
      </c>
      <c r="AP36" s="300">
        <v>238</v>
      </c>
      <c r="AQ36" s="301">
        <v>1296</v>
      </c>
      <c r="AR36" s="302">
        <v>-81.599999999999994</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507</v>
      </c>
      <c r="AL37" s="1121"/>
      <c r="AM37" s="1121"/>
      <c r="AN37" s="1122"/>
      <c r="AO37" s="300">
        <v>11225</v>
      </c>
      <c r="AP37" s="300">
        <v>95</v>
      </c>
      <c r="AQ37" s="301">
        <v>571</v>
      </c>
      <c r="AR37" s="302">
        <v>-83.4</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508</v>
      </c>
      <c r="AL38" s="1124"/>
      <c r="AM38" s="1124"/>
      <c r="AN38" s="1125"/>
      <c r="AO38" s="303">
        <v>27</v>
      </c>
      <c r="AP38" s="303">
        <v>0</v>
      </c>
      <c r="AQ38" s="304">
        <v>0</v>
      </c>
      <c r="AR38" s="292">
        <v>0</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509</v>
      </c>
      <c r="AL39" s="1124"/>
      <c r="AM39" s="1124"/>
      <c r="AN39" s="1125"/>
      <c r="AO39" s="300">
        <v>-812993</v>
      </c>
      <c r="AP39" s="300">
        <v>-6887</v>
      </c>
      <c r="AQ39" s="301">
        <v>-6093</v>
      </c>
      <c r="AR39" s="302">
        <v>13</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510</v>
      </c>
      <c r="AL40" s="1121"/>
      <c r="AM40" s="1121"/>
      <c r="AN40" s="1122"/>
      <c r="AO40" s="300">
        <v>-2610697</v>
      </c>
      <c r="AP40" s="300">
        <v>-22114</v>
      </c>
      <c r="AQ40" s="301">
        <v>-23816</v>
      </c>
      <c r="AR40" s="302">
        <v>-7.1</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288</v>
      </c>
      <c r="AL41" s="1127"/>
      <c r="AM41" s="1127"/>
      <c r="AN41" s="1128"/>
      <c r="AO41" s="300">
        <v>1051026</v>
      </c>
      <c r="AP41" s="300">
        <v>8903</v>
      </c>
      <c r="AQ41" s="301">
        <v>9896</v>
      </c>
      <c r="AR41" s="302">
        <v>-10</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480</v>
      </c>
      <c r="AN49" s="1115" t="s">
        <v>513</v>
      </c>
      <c r="AO49" s="1116"/>
      <c r="AP49" s="1116"/>
      <c r="AQ49" s="1116"/>
      <c r="AR49" s="1117"/>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514</v>
      </c>
      <c r="AO50" s="317" t="s">
        <v>515</v>
      </c>
      <c r="AP50" s="318" t="s">
        <v>516</v>
      </c>
      <c r="AQ50" s="319" t="s">
        <v>517</v>
      </c>
      <c r="AR50" s="320" t="s">
        <v>518</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3393430</v>
      </c>
      <c r="AN51" s="322">
        <v>28322</v>
      </c>
      <c r="AO51" s="323">
        <v>-7.5</v>
      </c>
      <c r="AP51" s="324">
        <v>44161</v>
      </c>
      <c r="AQ51" s="325">
        <v>3.1</v>
      </c>
      <c r="AR51" s="326">
        <v>-10.6</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1446882</v>
      </c>
      <c r="AN52" s="330">
        <v>12076</v>
      </c>
      <c r="AO52" s="331">
        <v>31.5</v>
      </c>
      <c r="AP52" s="332">
        <v>23644</v>
      </c>
      <c r="AQ52" s="333">
        <v>3.1</v>
      </c>
      <c r="AR52" s="334">
        <v>28.4</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4231043</v>
      </c>
      <c r="AN53" s="322">
        <v>35347</v>
      </c>
      <c r="AO53" s="323">
        <v>24.8</v>
      </c>
      <c r="AP53" s="324">
        <v>43955</v>
      </c>
      <c r="AQ53" s="325">
        <v>-0.5</v>
      </c>
      <c r="AR53" s="326">
        <v>25.3</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1381297</v>
      </c>
      <c r="AN54" s="330">
        <v>11540</v>
      </c>
      <c r="AO54" s="331">
        <v>-4.4000000000000004</v>
      </c>
      <c r="AP54" s="332">
        <v>21318</v>
      </c>
      <c r="AQ54" s="333">
        <v>-9.8000000000000007</v>
      </c>
      <c r="AR54" s="334">
        <v>5.4</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3861692</v>
      </c>
      <c r="AN55" s="322">
        <v>32405</v>
      </c>
      <c r="AO55" s="323">
        <v>-8.3000000000000007</v>
      </c>
      <c r="AP55" s="324">
        <v>41921</v>
      </c>
      <c r="AQ55" s="325">
        <v>-4.5999999999999996</v>
      </c>
      <c r="AR55" s="326">
        <v>-3.7</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1394180</v>
      </c>
      <c r="AN56" s="330">
        <v>11699</v>
      </c>
      <c r="AO56" s="331">
        <v>1.4</v>
      </c>
      <c r="AP56" s="332">
        <v>21655</v>
      </c>
      <c r="AQ56" s="333">
        <v>1.6</v>
      </c>
      <c r="AR56" s="334">
        <v>-0.2</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5935053</v>
      </c>
      <c r="AN57" s="322">
        <v>50006</v>
      </c>
      <c r="AO57" s="323">
        <v>54.3</v>
      </c>
      <c r="AP57" s="324">
        <v>44585</v>
      </c>
      <c r="AQ57" s="325">
        <v>6.4</v>
      </c>
      <c r="AR57" s="326">
        <v>47.9</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2051335</v>
      </c>
      <c r="AN58" s="330">
        <v>17284</v>
      </c>
      <c r="AO58" s="331">
        <v>47.7</v>
      </c>
      <c r="AP58" s="332">
        <v>23077</v>
      </c>
      <c r="AQ58" s="333">
        <v>6.6</v>
      </c>
      <c r="AR58" s="334">
        <v>41.1</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5480697</v>
      </c>
      <c r="AN59" s="322">
        <v>46425</v>
      </c>
      <c r="AO59" s="323">
        <v>-7.2</v>
      </c>
      <c r="AP59" s="324">
        <v>49779</v>
      </c>
      <c r="AQ59" s="325">
        <v>11.6</v>
      </c>
      <c r="AR59" s="326">
        <v>-18.8</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2828225</v>
      </c>
      <c r="AN60" s="330">
        <v>23957</v>
      </c>
      <c r="AO60" s="331">
        <v>38.6</v>
      </c>
      <c r="AP60" s="332">
        <v>28921</v>
      </c>
      <c r="AQ60" s="333">
        <v>25.3</v>
      </c>
      <c r="AR60" s="334">
        <v>13.3</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4580383</v>
      </c>
      <c r="AN61" s="337">
        <v>38501</v>
      </c>
      <c r="AO61" s="338">
        <v>11.2</v>
      </c>
      <c r="AP61" s="339">
        <v>44880</v>
      </c>
      <c r="AQ61" s="340">
        <v>3.2</v>
      </c>
      <c r="AR61" s="326">
        <v>8</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1820384</v>
      </c>
      <c r="AN62" s="330">
        <v>15311</v>
      </c>
      <c r="AO62" s="331">
        <v>23</v>
      </c>
      <c r="AP62" s="332">
        <v>23723</v>
      </c>
      <c r="AQ62" s="333">
        <v>5.4</v>
      </c>
      <c r="AR62" s="334">
        <v>17.600000000000001</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h4Ke64uEsiwSgX8bywq6vMxLmQaVLN097RtXp7dR3NIhINK3Kgm3SsBJcxUGjTphubSl9Bg6F7B7zo0DE03dvQ==" saltValue="5GAiIE5RdL49NDRkzME2q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477</v>
      </c>
    </row>
    <row r="120" spans="125:125" ht="13.5" hidden="1" customHeight="1" x14ac:dyDescent="0.2"/>
    <row r="121" spans="125:125" ht="13.5" hidden="1" customHeight="1" x14ac:dyDescent="0.2">
      <c r="DU121" s="247"/>
    </row>
  </sheetData>
  <sheetProtection algorithmName="SHA-512" hashValue="qiYFrPvc7RJTmTQLoaaJvYYjsfBt3g8DYYCFhBW+0c9Nr2XXhkzONJk3IMDUM2TcbLJUmSG3wfYdmDu/kvxCgA==" saltValue="5nA2Fsqn4Hutl+2o8ZO8Q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477</v>
      </c>
    </row>
  </sheetData>
  <sheetProtection algorithmName="SHA-512" hashValue="OG1crf5jTNdqWQBsWFcpJVnGa8N6mDhcBG8zP7R2ol+X/2CKRcvZk0iYs10qy6/WBNEkF4A6Th00WN1wOwkXnw==" saltValue="QKBcMEwbix4ZUiB+nA07c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39" t="s">
        <v>3</v>
      </c>
      <c r="D47" s="1139"/>
      <c r="E47" s="1140"/>
      <c r="F47" s="11">
        <v>4.91</v>
      </c>
      <c r="G47" s="12">
        <v>8.91</v>
      </c>
      <c r="H47" s="12">
        <v>11.66</v>
      </c>
      <c r="I47" s="12">
        <v>11.71</v>
      </c>
      <c r="J47" s="13">
        <v>13.39</v>
      </c>
    </row>
    <row r="48" spans="2:10" ht="57.75" customHeight="1" x14ac:dyDescent="0.2">
      <c r="B48" s="14"/>
      <c r="C48" s="1141" t="s">
        <v>4</v>
      </c>
      <c r="D48" s="1141"/>
      <c r="E48" s="1142"/>
      <c r="F48" s="15">
        <v>3.91</v>
      </c>
      <c r="G48" s="16">
        <v>5.66</v>
      </c>
      <c r="H48" s="16">
        <v>4.7699999999999996</v>
      </c>
      <c r="I48" s="16">
        <v>4.8899999999999997</v>
      </c>
      <c r="J48" s="17">
        <v>4.9000000000000004</v>
      </c>
    </row>
    <row r="49" spans="2:10" ht="57.75" customHeight="1" thickBot="1" x14ac:dyDescent="0.25">
      <c r="B49" s="18"/>
      <c r="C49" s="1143" t="s">
        <v>5</v>
      </c>
      <c r="D49" s="1143"/>
      <c r="E49" s="1144"/>
      <c r="F49" s="19">
        <v>2.94</v>
      </c>
      <c r="G49" s="20">
        <v>6.22</v>
      </c>
      <c r="H49" s="20">
        <v>2.0299999999999998</v>
      </c>
      <c r="I49" s="20">
        <v>0.4</v>
      </c>
      <c r="J49" s="21">
        <v>2.0699999999999998</v>
      </c>
    </row>
    <row r="50" spans="2:10" ht="13.2" x14ac:dyDescent="0.2"/>
  </sheetData>
  <sheetProtection algorithmName="SHA-512" hashValue="Q0GgB5JFiWt2YI9klqdaBQtTEGpntM7LEr42v0C28i3n39+eq8VPyWQGnxkZ335zRilMFxrJk3OIpgGFwQ9SWA==" saltValue="NG7NeS1T7/cjBdjs27GMk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51" t="s">
        <v>532</v>
      </c>
      <c r="D34" s="1151"/>
      <c r="E34" s="1152"/>
      <c r="F34" s="32">
        <v>6</v>
      </c>
      <c r="G34" s="33">
        <v>6.32</v>
      </c>
      <c r="H34" s="33">
        <v>6.28</v>
      </c>
      <c r="I34" s="33">
        <v>5.59</v>
      </c>
      <c r="J34" s="34">
        <v>5.16</v>
      </c>
      <c r="K34" s="22"/>
      <c r="L34" s="22"/>
      <c r="M34" s="22"/>
      <c r="N34" s="22"/>
      <c r="O34" s="22"/>
      <c r="P34" s="22"/>
    </row>
    <row r="35" spans="1:16" ht="39" customHeight="1" x14ac:dyDescent="0.2">
      <c r="A35" s="22"/>
      <c r="B35" s="35"/>
      <c r="C35" s="1145" t="s">
        <v>533</v>
      </c>
      <c r="D35" s="1146"/>
      <c r="E35" s="1147"/>
      <c r="F35" s="36">
        <v>3.9</v>
      </c>
      <c r="G35" s="37">
        <v>5.65</v>
      </c>
      <c r="H35" s="37">
        <v>4.76</v>
      </c>
      <c r="I35" s="37">
        <v>4.8899999999999997</v>
      </c>
      <c r="J35" s="38">
        <v>4.9000000000000004</v>
      </c>
      <c r="K35" s="22"/>
      <c r="L35" s="22"/>
      <c r="M35" s="22"/>
      <c r="N35" s="22"/>
      <c r="O35" s="22"/>
      <c r="P35" s="22"/>
    </row>
    <row r="36" spans="1:16" ht="39" customHeight="1" x14ac:dyDescent="0.2">
      <c r="A36" s="22"/>
      <c r="B36" s="35"/>
      <c r="C36" s="1145" t="s">
        <v>534</v>
      </c>
      <c r="D36" s="1146"/>
      <c r="E36" s="1147"/>
      <c r="F36" s="36">
        <v>3.14</v>
      </c>
      <c r="G36" s="37">
        <v>3.34</v>
      </c>
      <c r="H36" s="37">
        <v>3.23</v>
      </c>
      <c r="I36" s="37">
        <v>3.29</v>
      </c>
      <c r="J36" s="38">
        <v>3.87</v>
      </c>
      <c r="K36" s="22"/>
      <c r="L36" s="22"/>
      <c r="M36" s="22"/>
      <c r="N36" s="22"/>
      <c r="O36" s="22"/>
      <c r="P36" s="22"/>
    </row>
    <row r="37" spans="1:16" ht="39" customHeight="1" x14ac:dyDescent="0.2">
      <c r="A37" s="22"/>
      <c r="B37" s="35"/>
      <c r="C37" s="1145" t="s">
        <v>535</v>
      </c>
      <c r="D37" s="1146"/>
      <c r="E37" s="1147"/>
      <c r="F37" s="36">
        <v>1.4</v>
      </c>
      <c r="G37" s="37">
        <v>1.98</v>
      </c>
      <c r="H37" s="37">
        <v>2.06</v>
      </c>
      <c r="I37" s="37">
        <v>0.51</v>
      </c>
      <c r="J37" s="38">
        <v>0.63</v>
      </c>
      <c r="K37" s="22"/>
      <c r="L37" s="22"/>
      <c r="M37" s="22"/>
      <c r="N37" s="22"/>
      <c r="O37" s="22"/>
      <c r="P37" s="22"/>
    </row>
    <row r="38" spans="1:16" ht="39" customHeight="1" x14ac:dyDescent="0.2">
      <c r="A38" s="22"/>
      <c r="B38" s="35"/>
      <c r="C38" s="1145" t="s">
        <v>536</v>
      </c>
      <c r="D38" s="1146"/>
      <c r="E38" s="1147"/>
      <c r="F38" s="36">
        <v>0.46</v>
      </c>
      <c r="G38" s="37">
        <v>0.66</v>
      </c>
      <c r="H38" s="37">
        <v>0.21</v>
      </c>
      <c r="I38" s="37">
        <v>0.12</v>
      </c>
      <c r="J38" s="38">
        <v>0.22</v>
      </c>
      <c r="K38" s="22"/>
      <c r="L38" s="22"/>
      <c r="M38" s="22"/>
      <c r="N38" s="22"/>
      <c r="O38" s="22"/>
      <c r="P38" s="22"/>
    </row>
    <row r="39" spans="1:16" ht="39" customHeight="1" x14ac:dyDescent="0.2">
      <c r="A39" s="22"/>
      <c r="B39" s="35"/>
      <c r="C39" s="1145" t="s">
        <v>537</v>
      </c>
      <c r="D39" s="1146"/>
      <c r="E39" s="1147"/>
      <c r="F39" s="36">
        <v>0.01</v>
      </c>
      <c r="G39" s="37">
        <v>0.01</v>
      </c>
      <c r="H39" s="37">
        <v>0.02</v>
      </c>
      <c r="I39" s="37">
        <v>0.02</v>
      </c>
      <c r="J39" s="38">
        <v>0.03</v>
      </c>
      <c r="K39" s="22"/>
      <c r="L39" s="22"/>
      <c r="M39" s="22"/>
      <c r="N39" s="22"/>
      <c r="O39" s="22"/>
      <c r="P39" s="22"/>
    </row>
    <row r="40" spans="1:16" ht="39" customHeight="1" x14ac:dyDescent="0.2">
      <c r="A40" s="22"/>
      <c r="B40" s="35"/>
      <c r="C40" s="1145" t="s">
        <v>538</v>
      </c>
      <c r="D40" s="1146"/>
      <c r="E40" s="1147"/>
      <c r="F40" s="36">
        <v>0</v>
      </c>
      <c r="G40" s="37">
        <v>0</v>
      </c>
      <c r="H40" s="37">
        <v>0</v>
      </c>
      <c r="I40" s="37">
        <v>0</v>
      </c>
      <c r="J40" s="38">
        <v>0</v>
      </c>
      <c r="K40" s="22"/>
      <c r="L40" s="22"/>
      <c r="M40" s="22"/>
      <c r="N40" s="22"/>
      <c r="O40" s="22"/>
      <c r="P40" s="22"/>
    </row>
    <row r="41" spans="1:16" ht="39" customHeight="1" x14ac:dyDescent="0.2">
      <c r="A41" s="22"/>
      <c r="B41" s="35"/>
      <c r="C41" s="1145" t="s">
        <v>539</v>
      </c>
      <c r="D41" s="1146"/>
      <c r="E41" s="1147"/>
      <c r="F41" s="36">
        <v>0</v>
      </c>
      <c r="G41" s="37">
        <v>0</v>
      </c>
      <c r="H41" s="37">
        <v>0</v>
      </c>
      <c r="I41" s="37">
        <v>0</v>
      </c>
      <c r="J41" s="38">
        <v>0</v>
      </c>
      <c r="K41" s="22"/>
      <c r="L41" s="22"/>
      <c r="M41" s="22"/>
      <c r="N41" s="22"/>
      <c r="O41" s="22"/>
      <c r="P41" s="22"/>
    </row>
    <row r="42" spans="1:16" ht="39" customHeight="1" x14ac:dyDescent="0.2">
      <c r="A42" s="22"/>
      <c r="B42" s="39"/>
      <c r="C42" s="1145" t="s">
        <v>540</v>
      </c>
      <c r="D42" s="1146"/>
      <c r="E42" s="1147"/>
      <c r="F42" s="36" t="s">
        <v>489</v>
      </c>
      <c r="G42" s="37" t="s">
        <v>489</v>
      </c>
      <c r="H42" s="37" t="s">
        <v>489</v>
      </c>
      <c r="I42" s="37" t="s">
        <v>489</v>
      </c>
      <c r="J42" s="38" t="s">
        <v>489</v>
      </c>
      <c r="K42" s="22"/>
      <c r="L42" s="22"/>
      <c r="M42" s="22"/>
      <c r="N42" s="22"/>
      <c r="O42" s="22"/>
      <c r="P42" s="22"/>
    </row>
    <row r="43" spans="1:16" ht="39" customHeight="1" thickBot="1" x14ac:dyDescent="0.25">
      <c r="A43" s="22"/>
      <c r="B43" s="40"/>
      <c r="C43" s="1148" t="s">
        <v>541</v>
      </c>
      <c r="D43" s="1149"/>
      <c r="E43" s="1150"/>
      <c r="F43" s="41" t="s">
        <v>489</v>
      </c>
      <c r="G43" s="42" t="s">
        <v>489</v>
      </c>
      <c r="H43" s="42" t="s">
        <v>489</v>
      </c>
      <c r="I43" s="42" t="s">
        <v>489</v>
      </c>
      <c r="J43" s="43" t="s">
        <v>489</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JKGmooOJFhzyGXlH9R+NYOpO39M1gdK6Yz/Fzr2tg/tHjNodX/n25ofco0xcW9qgEUoIwQzMTVPVVv8Gv6BxAQ==" saltValue="MOTPK4gdYh/nZIq3Gihvg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2">
      <c r="A45" s="48"/>
      <c r="B45" s="1176" t="s">
        <v>9</v>
      </c>
      <c r="C45" s="1177"/>
      <c r="D45" s="58"/>
      <c r="E45" s="1182" t="s">
        <v>10</v>
      </c>
      <c r="F45" s="1182"/>
      <c r="G45" s="1182"/>
      <c r="H45" s="1182"/>
      <c r="I45" s="1182"/>
      <c r="J45" s="1183"/>
      <c r="K45" s="59">
        <v>3615</v>
      </c>
      <c r="L45" s="60">
        <v>3716</v>
      </c>
      <c r="M45" s="60">
        <v>3607</v>
      </c>
      <c r="N45" s="60">
        <v>3570</v>
      </c>
      <c r="O45" s="61">
        <v>3376</v>
      </c>
      <c r="P45" s="48"/>
      <c r="Q45" s="48"/>
      <c r="R45" s="48"/>
      <c r="S45" s="48"/>
      <c r="T45" s="48"/>
      <c r="U45" s="48"/>
    </row>
    <row r="46" spans="1:21" ht="30.75" customHeight="1" x14ac:dyDescent="0.2">
      <c r="A46" s="48"/>
      <c r="B46" s="1178"/>
      <c r="C46" s="1179"/>
      <c r="D46" s="62"/>
      <c r="E46" s="1155" t="s">
        <v>11</v>
      </c>
      <c r="F46" s="1155"/>
      <c r="G46" s="1155"/>
      <c r="H46" s="1155"/>
      <c r="I46" s="1155"/>
      <c r="J46" s="1156"/>
      <c r="K46" s="63" t="s">
        <v>489</v>
      </c>
      <c r="L46" s="64" t="s">
        <v>489</v>
      </c>
      <c r="M46" s="64" t="s">
        <v>489</v>
      </c>
      <c r="N46" s="64" t="s">
        <v>489</v>
      </c>
      <c r="O46" s="65" t="s">
        <v>489</v>
      </c>
      <c r="P46" s="48"/>
      <c r="Q46" s="48"/>
      <c r="R46" s="48"/>
      <c r="S46" s="48"/>
      <c r="T46" s="48"/>
      <c r="U46" s="48"/>
    </row>
    <row r="47" spans="1:21" ht="30.75" customHeight="1" x14ac:dyDescent="0.2">
      <c r="A47" s="48"/>
      <c r="B47" s="1178"/>
      <c r="C47" s="1179"/>
      <c r="D47" s="62"/>
      <c r="E47" s="1155" t="s">
        <v>12</v>
      </c>
      <c r="F47" s="1155"/>
      <c r="G47" s="1155"/>
      <c r="H47" s="1155"/>
      <c r="I47" s="1155"/>
      <c r="J47" s="1156"/>
      <c r="K47" s="63" t="s">
        <v>489</v>
      </c>
      <c r="L47" s="64" t="s">
        <v>489</v>
      </c>
      <c r="M47" s="64" t="s">
        <v>489</v>
      </c>
      <c r="N47" s="64" t="s">
        <v>489</v>
      </c>
      <c r="O47" s="65" t="s">
        <v>489</v>
      </c>
      <c r="P47" s="48"/>
      <c r="Q47" s="48"/>
      <c r="R47" s="48"/>
      <c r="S47" s="48"/>
      <c r="T47" s="48"/>
      <c r="U47" s="48"/>
    </row>
    <row r="48" spans="1:21" ht="30.75" customHeight="1" x14ac:dyDescent="0.2">
      <c r="A48" s="48"/>
      <c r="B48" s="1178"/>
      <c r="C48" s="1179"/>
      <c r="D48" s="62"/>
      <c r="E48" s="1155" t="s">
        <v>13</v>
      </c>
      <c r="F48" s="1155"/>
      <c r="G48" s="1155"/>
      <c r="H48" s="1155"/>
      <c r="I48" s="1155"/>
      <c r="J48" s="1156"/>
      <c r="K48" s="63">
        <v>1244</v>
      </c>
      <c r="L48" s="64">
        <v>1176</v>
      </c>
      <c r="M48" s="64">
        <v>1054</v>
      </c>
      <c r="N48" s="64">
        <v>983</v>
      </c>
      <c r="O48" s="65">
        <v>1059</v>
      </c>
      <c r="P48" s="48"/>
      <c r="Q48" s="48"/>
      <c r="R48" s="48"/>
      <c r="S48" s="48"/>
      <c r="T48" s="48"/>
      <c r="U48" s="48"/>
    </row>
    <row r="49" spans="1:21" ht="30.75" customHeight="1" x14ac:dyDescent="0.2">
      <c r="A49" s="48"/>
      <c r="B49" s="1178"/>
      <c r="C49" s="1179"/>
      <c r="D49" s="62"/>
      <c r="E49" s="1155" t="s">
        <v>14</v>
      </c>
      <c r="F49" s="1155"/>
      <c r="G49" s="1155"/>
      <c r="H49" s="1155"/>
      <c r="I49" s="1155"/>
      <c r="J49" s="1156"/>
      <c r="K49" s="63">
        <v>32</v>
      </c>
      <c r="L49" s="64">
        <v>30</v>
      </c>
      <c r="M49" s="64">
        <v>30</v>
      </c>
      <c r="N49" s="64">
        <v>29</v>
      </c>
      <c r="O49" s="65">
        <v>28</v>
      </c>
      <c r="P49" s="48"/>
      <c r="Q49" s="48"/>
      <c r="R49" s="48"/>
      <c r="S49" s="48"/>
      <c r="T49" s="48"/>
      <c r="U49" s="48"/>
    </row>
    <row r="50" spans="1:21" ht="30.75" customHeight="1" x14ac:dyDescent="0.2">
      <c r="A50" s="48"/>
      <c r="B50" s="1178"/>
      <c r="C50" s="1179"/>
      <c r="D50" s="62"/>
      <c r="E50" s="1155" t="s">
        <v>15</v>
      </c>
      <c r="F50" s="1155"/>
      <c r="G50" s="1155"/>
      <c r="H50" s="1155"/>
      <c r="I50" s="1155"/>
      <c r="J50" s="1156"/>
      <c r="K50" s="63">
        <v>27</v>
      </c>
      <c r="L50" s="64">
        <v>27</v>
      </c>
      <c r="M50" s="64">
        <v>19</v>
      </c>
      <c r="N50" s="64">
        <v>16</v>
      </c>
      <c r="O50" s="65">
        <v>11</v>
      </c>
      <c r="P50" s="48"/>
      <c r="Q50" s="48"/>
      <c r="R50" s="48"/>
      <c r="S50" s="48"/>
      <c r="T50" s="48"/>
      <c r="U50" s="48"/>
    </row>
    <row r="51" spans="1:21" ht="30.75" customHeight="1" x14ac:dyDescent="0.2">
      <c r="A51" s="48"/>
      <c r="B51" s="1180"/>
      <c r="C51" s="1181"/>
      <c r="D51" s="66"/>
      <c r="E51" s="1155" t="s">
        <v>16</v>
      </c>
      <c r="F51" s="1155"/>
      <c r="G51" s="1155"/>
      <c r="H51" s="1155"/>
      <c r="I51" s="1155"/>
      <c r="J51" s="1156"/>
      <c r="K51" s="63">
        <v>0</v>
      </c>
      <c r="L51" s="64" t="s">
        <v>489</v>
      </c>
      <c r="M51" s="64" t="s">
        <v>489</v>
      </c>
      <c r="N51" s="64">
        <v>0</v>
      </c>
      <c r="O51" s="65">
        <v>0</v>
      </c>
      <c r="P51" s="48"/>
      <c r="Q51" s="48"/>
      <c r="R51" s="48"/>
      <c r="S51" s="48"/>
      <c r="T51" s="48"/>
      <c r="U51" s="48"/>
    </row>
    <row r="52" spans="1:21" ht="30.75" customHeight="1" x14ac:dyDescent="0.2">
      <c r="A52" s="48"/>
      <c r="B52" s="1153" t="s">
        <v>17</v>
      </c>
      <c r="C52" s="1154"/>
      <c r="D52" s="66"/>
      <c r="E52" s="1155" t="s">
        <v>18</v>
      </c>
      <c r="F52" s="1155"/>
      <c r="G52" s="1155"/>
      <c r="H52" s="1155"/>
      <c r="I52" s="1155"/>
      <c r="J52" s="1156"/>
      <c r="K52" s="63">
        <v>3689</v>
      </c>
      <c r="L52" s="64">
        <v>3640</v>
      </c>
      <c r="M52" s="64">
        <v>3607</v>
      </c>
      <c r="N52" s="64">
        <v>3463</v>
      </c>
      <c r="O52" s="65">
        <v>3424</v>
      </c>
      <c r="P52" s="48"/>
      <c r="Q52" s="48"/>
      <c r="R52" s="48"/>
      <c r="S52" s="48"/>
      <c r="T52" s="48"/>
      <c r="U52" s="48"/>
    </row>
    <row r="53" spans="1:21" ht="30.75" customHeight="1" thickBot="1" x14ac:dyDescent="0.25">
      <c r="A53" s="48"/>
      <c r="B53" s="1157" t="s">
        <v>19</v>
      </c>
      <c r="C53" s="1158"/>
      <c r="D53" s="67"/>
      <c r="E53" s="1159" t="s">
        <v>20</v>
      </c>
      <c r="F53" s="1159"/>
      <c r="G53" s="1159"/>
      <c r="H53" s="1159"/>
      <c r="I53" s="1159"/>
      <c r="J53" s="1160"/>
      <c r="K53" s="68">
        <v>1229</v>
      </c>
      <c r="L53" s="69">
        <v>1309</v>
      </c>
      <c r="M53" s="69">
        <v>1103</v>
      </c>
      <c r="N53" s="69">
        <v>1135</v>
      </c>
      <c r="O53" s="70">
        <v>1050</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2">
      <c r="B58" s="1161" t="s">
        <v>24</v>
      </c>
      <c r="C58" s="1162"/>
      <c r="D58" s="1167" t="s">
        <v>25</v>
      </c>
      <c r="E58" s="1168"/>
      <c r="F58" s="1168"/>
      <c r="G58" s="1168"/>
      <c r="H58" s="1168"/>
      <c r="I58" s="1168"/>
      <c r="J58" s="1169"/>
      <c r="K58" s="83"/>
      <c r="L58" s="84"/>
      <c r="M58" s="84"/>
      <c r="N58" s="84"/>
      <c r="O58" s="85"/>
    </row>
    <row r="59" spans="1:21" ht="31.5" customHeight="1" x14ac:dyDescent="0.2">
      <c r="B59" s="1163"/>
      <c r="C59" s="1164"/>
      <c r="D59" s="1170" t="s">
        <v>26</v>
      </c>
      <c r="E59" s="1171"/>
      <c r="F59" s="1171"/>
      <c r="G59" s="1171"/>
      <c r="H59" s="1171"/>
      <c r="I59" s="1171"/>
      <c r="J59" s="1172"/>
      <c r="K59" s="86"/>
      <c r="L59" s="87"/>
      <c r="M59" s="87"/>
      <c r="N59" s="87"/>
      <c r="O59" s="88"/>
    </row>
    <row r="60" spans="1:21" ht="31.5" customHeight="1" thickBot="1" x14ac:dyDescent="0.25">
      <c r="B60" s="1165"/>
      <c r="C60" s="1166"/>
      <c r="D60" s="1173" t="s">
        <v>27</v>
      </c>
      <c r="E60" s="1174"/>
      <c r="F60" s="1174"/>
      <c r="G60" s="1174"/>
      <c r="H60" s="1174"/>
      <c r="I60" s="1174"/>
      <c r="J60" s="1175"/>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sTywUVC7VnKrVQ1oZy4bLGJ4S3XHtBURVvgR+JbgWKhAWolqKuT5QZljj2QoUAPQJdW47xH5s38ajBYL5KWLxg==" saltValue="mejh9SyNmp20c3YdvF77x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527</v>
      </c>
      <c r="J40" s="103" t="s">
        <v>528</v>
      </c>
      <c r="K40" s="103" t="s">
        <v>529</v>
      </c>
      <c r="L40" s="103" t="s">
        <v>530</v>
      </c>
      <c r="M40" s="104" t="s">
        <v>531</v>
      </c>
    </row>
    <row r="41" spans="2:13" ht="27.75" customHeight="1" x14ac:dyDescent="0.2">
      <c r="B41" s="1196" t="s">
        <v>30</v>
      </c>
      <c r="C41" s="1197"/>
      <c r="D41" s="105"/>
      <c r="E41" s="1198" t="s">
        <v>31</v>
      </c>
      <c r="F41" s="1198"/>
      <c r="G41" s="1198"/>
      <c r="H41" s="1199"/>
      <c r="I41" s="343">
        <v>37875</v>
      </c>
      <c r="J41" s="344">
        <v>37542</v>
      </c>
      <c r="K41" s="344">
        <v>36249</v>
      </c>
      <c r="L41" s="344">
        <v>36041</v>
      </c>
      <c r="M41" s="345">
        <v>35698</v>
      </c>
    </row>
    <row r="42" spans="2:13" ht="27.75" customHeight="1" x14ac:dyDescent="0.2">
      <c r="B42" s="1186"/>
      <c r="C42" s="1187"/>
      <c r="D42" s="106"/>
      <c r="E42" s="1190" t="s">
        <v>32</v>
      </c>
      <c r="F42" s="1190"/>
      <c r="G42" s="1190"/>
      <c r="H42" s="1191"/>
      <c r="I42" s="346">
        <v>678</v>
      </c>
      <c r="J42" s="347">
        <v>587</v>
      </c>
      <c r="K42" s="347">
        <v>504</v>
      </c>
      <c r="L42" s="347">
        <v>425</v>
      </c>
      <c r="M42" s="348">
        <v>352</v>
      </c>
    </row>
    <row r="43" spans="2:13" ht="27.75" customHeight="1" x14ac:dyDescent="0.2">
      <c r="B43" s="1186"/>
      <c r="C43" s="1187"/>
      <c r="D43" s="106"/>
      <c r="E43" s="1190" t="s">
        <v>33</v>
      </c>
      <c r="F43" s="1190"/>
      <c r="G43" s="1190"/>
      <c r="H43" s="1191"/>
      <c r="I43" s="346">
        <v>9237</v>
      </c>
      <c r="J43" s="347">
        <v>8745</v>
      </c>
      <c r="K43" s="347">
        <v>8783</v>
      </c>
      <c r="L43" s="347">
        <v>8530</v>
      </c>
      <c r="M43" s="348">
        <v>8134</v>
      </c>
    </row>
    <row r="44" spans="2:13" ht="27.75" customHeight="1" x14ac:dyDescent="0.2">
      <c r="B44" s="1186"/>
      <c r="C44" s="1187"/>
      <c r="D44" s="106"/>
      <c r="E44" s="1190" t="s">
        <v>34</v>
      </c>
      <c r="F44" s="1190"/>
      <c r="G44" s="1190"/>
      <c r="H44" s="1191"/>
      <c r="I44" s="346" t="s">
        <v>489</v>
      </c>
      <c r="J44" s="347" t="s">
        <v>489</v>
      </c>
      <c r="K44" s="347" t="s">
        <v>489</v>
      </c>
      <c r="L44" s="347" t="s">
        <v>489</v>
      </c>
      <c r="M44" s="348" t="s">
        <v>489</v>
      </c>
    </row>
    <row r="45" spans="2:13" ht="27.75" customHeight="1" x14ac:dyDescent="0.2">
      <c r="B45" s="1186"/>
      <c r="C45" s="1187"/>
      <c r="D45" s="106"/>
      <c r="E45" s="1190" t="s">
        <v>35</v>
      </c>
      <c r="F45" s="1190"/>
      <c r="G45" s="1190"/>
      <c r="H45" s="1191"/>
      <c r="I45" s="346">
        <v>3337</v>
      </c>
      <c r="J45" s="347">
        <v>3079</v>
      </c>
      <c r="K45" s="347">
        <v>2822</v>
      </c>
      <c r="L45" s="347">
        <v>2965</v>
      </c>
      <c r="M45" s="348">
        <v>3559</v>
      </c>
    </row>
    <row r="46" spans="2:13" ht="27.75" customHeight="1" x14ac:dyDescent="0.2">
      <c r="B46" s="1186"/>
      <c r="C46" s="1187"/>
      <c r="D46" s="107"/>
      <c r="E46" s="1190" t="s">
        <v>36</v>
      </c>
      <c r="F46" s="1190"/>
      <c r="G46" s="1190"/>
      <c r="H46" s="1191"/>
      <c r="I46" s="346" t="s">
        <v>489</v>
      </c>
      <c r="J46" s="347" t="s">
        <v>489</v>
      </c>
      <c r="K46" s="347" t="s">
        <v>489</v>
      </c>
      <c r="L46" s="347" t="s">
        <v>489</v>
      </c>
      <c r="M46" s="348" t="s">
        <v>489</v>
      </c>
    </row>
    <row r="47" spans="2:13" ht="27.75" customHeight="1" x14ac:dyDescent="0.2">
      <c r="B47" s="1186"/>
      <c r="C47" s="1187"/>
      <c r="D47" s="108"/>
      <c r="E47" s="1200" t="s">
        <v>37</v>
      </c>
      <c r="F47" s="1201"/>
      <c r="G47" s="1201"/>
      <c r="H47" s="1202"/>
      <c r="I47" s="346" t="s">
        <v>489</v>
      </c>
      <c r="J47" s="347" t="s">
        <v>489</v>
      </c>
      <c r="K47" s="347" t="s">
        <v>489</v>
      </c>
      <c r="L47" s="347" t="s">
        <v>489</v>
      </c>
      <c r="M47" s="348" t="s">
        <v>489</v>
      </c>
    </row>
    <row r="48" spans="2:13" ht="27.75" customHeight="1" x14ac:dyDescent="0.2">
      <c r="B48" s="1186"/>
      <c r="C48" s="1187"/>
      <c r="D48" s="106"/>
      <c r="E48" s="1190" t="s">
        <v>38</v>
      </c>
      <c r="F48" s="1190"/>
      <c r="G48" s="1190"/>
      <c r="H48" s="1191"/>
      <c r="I48" s="346" t="s">
        <v>489</v>
      </c>
      <c r="J48" s="347" t="s">
        <v>489</v>
      </c>
      <c r="K48" s="347" t="s">
        <v>489</v>
      </c>
      <c r="L48" s="347" t="s">
        <v>489</v>
      </c>
      <c r="M48" s="348" t="s">
        <v>489</v>
      </c>
    </row>
    <row r="49" spans="2:13" ht="27.75" customHeight="1" x14ac:dyDescent="0.2">
      <c r="B49" s="1188"/>
      <c r="C49" s="1189"/>
      <c r="D49" s="106"/>
      <c r="E49" s="1190" t="s">
        <v>39</v>
      </c>
      <c r="F49" s="1190"/>
      <c r="G49" s="1190"/>
      <c r="H49" s="1191"/>
      <c r="I49" s="346" t="s">
        <v>489</v>
      </c>
      <c r="J49" s="347" t="s">
        <v>489</v>
      </c>
      <c r="K49" s="347" t="s">
        <v>489</v>
      </c>
      <c r="L49" s="347" t="s">
        <v>489</v>
      </c>
      <c r="M49" s="348" t="s">
        <v>489</v>
      </c>
    </row>
    <row r="50" spans="2:13" ht="27.75" customHeight="1" x14ac:dyDescent="0.2">
      <c r="B50" s="1184" t="s">
        <v>40</v>
      </c>
      <c r="C50" s="1185"/>
      <c r="D50" s="109"/>
      <c r="E50" s="1190" t="s">
        <v>41</v>
      </c>
      <c r="F50" s="1190"/>
      <c r="G50" s="1190"/>
      <c r="H50" s="1191"/>
      <c r="I50" s="346">
        <v>6998</v>
      </c>
      <c r="J50" s="347">
        <v>9092</v>
      </c>
      <c r="K50" s="347">
        <v>11585</v>
      </c>
      <c r="L50" s="347">
        <v>13502</v>
      </c>
      <c r="M50" s="348">
        <v>13396</v>
      </c>
    </row>
    <row r="51" spans="2:13" ht="27.75" customHeight="1" x14ac:dyDescent="0.2">
      <c r="B51" s="1186"/>
      <c r="C51" s="1187"/>
      <c r="D51" s="106"/>
      <c r="E51" s="1190" t="s">
        <v>42</v>
      </c>
      <c r="F51" s="1190"/>
      <c r="G51" s="1190"/>
      <c r="H51" s="1191"/>
      <c r="I51" s="346">
        <v>8961</v>
      </c>
      <c r="J51" s="347">
        <v>9900</v>
      </c>
      <c r="K51" s="347">
        <v>10174</v>
      </c>
      <c r="L51" s="347">
        <v>10559</v>
      </c>
      <c r="M51" s="348">
        <v>10577</v>
      </c>
    </row>
    <row r="52" spans="2:13" ht="27.75" customHeight="1" x14ac:dyDescent="0.2">
      <c r="B52" s="1188"/>
      <c r="C52" s="1189"/>
      <c r="D52" s="106"/>
      <c r="E52" s="1190" t="s">
        <v>43</v>
      </c>
      <c r="F52" s="1190"/>
      <c r="G52" s="1190"/>
      <c r="H52" s="1191"/>
      <c r="I52" s="346">
        <v>31369</v>
      </c>
      <c r="J52" s="347">
        <v>30647</v>
      </c>
      <c r="K52" s="347">
        <v>29596</v>
      </c>
      <c r="L52" s="347">
        <v>28537</v>
      </c>
      <c r="M52" s="348">
        <v>28203</v>
      </c>
    </row>
    <row r="53" spans="2:13" ht="27.75" customHeight="1" thickBot="1" x14ac:dyDescent="0.25">
      <c r="B53" s="1192" t="s">
        <v>19</v>
      </c>
      <c r="C53" s="1193"/>
      <c r="D53" s="110"/>
      <c r="E53" s="1194" t="s">
        <v>44</v>
      </c>
      <c r="F53" s="1194"/>
      <c r="G53" s="1194"/>
      <c r="H53" s="1195"/>
      <c r="I53" s="349">
        <v>3799</v>
      </c>
      <c r="J53" s="350">
        <v>315</v>
      </c>
      <c r="K53" s="350">
        <v>-2997</v>
      </c>
      <c r="L53" s="350">
        <v>-4638</v>
      </c>
      <c r="M53" s="351">
        <v>-4433</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mimseh5ASVWTmUCetTDAYmOhXqhPh3eMZvhuYc5FRrvR9Mh6vztfJZrf9B3MDLj7uSgL2QXLuTDlwMw0YG0Xig==" saltValue="GzvzRlBYBoY1U0nwyjw1p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529</v>
      </c>
      <c r="G54" s="119" t="s">
        <v>530</v>
      </c>
      <c r="H54" s="120" t="s">
        <v>531</v>
      </c>
    </row>
    <row r="55" spans="2:8" ht="52.5" customHeight="1" x14ac:dyDescent="0.2">
      <c r="B55" s="121"/>
      <c r="C55" s="1211" t="s">
        <v>46</v>
      </c>
      <c r="D55" s="1211"/>
      <c r="E55" s="1212"/>
      <c r="F55" s="352">
        <v>3171</v>
      </c>
      <c r="G55" s="352">
        <v>3227</v>
      </c>
      <c r="H55" s="353">
        <v>3776</v>
      </c>
    </row>
    <row r="56" spans="2:8" ht="52.5" customHeight="1" x14ac:dyDescent="0.2">
      <c r="B56" s="122"/>
      <c r="C56" s="1213" t="s">
        <v>47</v>
      </c>
      <c r="D56" s="1213"/>
      <c r="E56" s="1214"/>
      <c r="F56" s="354">
        <v>1683</v>
      </c>
      <c r="G56" s="354">
        <v>1848</v>
      </c>
      <c r="H56" s="355">
        <v>1802</v>
      </c>
    </row>
    <row r="57" spans="2:8" ht="53.25" customHeight="1" x14ac:dyDescent="0.2">
      <c r="B57" s="122"/>
      <c r="C57" s="1215" t="s">
        <v>48</v>
      </c>
      <c r="D57" s="1215"/>
      <c r="E57" s="1216"/>
      <c r="F57" s="356">
        <v>3069</v>
      </c>
      <c r="G57" s="356">
        <v>3210</v>
      </c>
      <c r="H57" s="357">
        <v>3653</v>
      </c>
    </row>
    <row r="58" spans="2:8" ht="45.75" customHeight="1" x14ac:dyDescent="0.2">
      <c r="B58" s="123"/>
      <c r="C58" s="1203" t="s">
        <v>557</v>
      </c>
      <c r="D58" s="1204"/>
      <c r="E58" s="1205"/>
      <c r="F58" s="358">
        <v>1004</v>
      </c>
      <c r="G58" s="358">
        <v>1119</v>
      </c>
      <c r="H58" s="359">
        <v>1797</v>
      </c>
    </row>
    <row r="59" spans="2:8" ht="45.75" customHeight="1" x14ac:dyDescent="0.2">
      <c r="B59" s="123"/>
      <c r="C59" s="1203" t="s">
        <v>558</v>
      </c>
      <c r="D59" s="1204"/>
      <c r="E59" s="1205"/>
      <c r="F59" s="358">
        <v>995</v>
      </c>
      <c r="G59" s="358">
        <v>937</v>
      </c>
      <c r="H59" s="359">
        <v>938</v>
      </c>
    </row>
    <row r="60" spans="2:8" ht="45.75" customHeight="1" x14ac:dyDescent="0.2">
      <c r="B60" s="123"/>
      <c r="C60" s="1203" t="s">
        <v>559</v>
      </c>
      <c r="D60" s="1204"/>
      <c r="E60" s="1205"/>
      <c r="F60" s="358">
        <v>491</v>
      </c>
      <c r="G60" s="358">
        <v>516</v>
      </c>
      <c r="H60" s="359">
        <v>287</v>
      </c>
    </row>
    <row r="61" spans="2:8" ht="45.75" customHeight="1" x14ac:dyDescent="0.2">
      <c r="B61" s="123"/>
      <c r="C61" s="1203" t="s">
        <v>560</v>
      </c>
      <c r="D61" s="1204"/>
      <c r="E61" s="1205"/>
      <c r="F61" s="358">
        <v>121</v>
      </c>
      <c r="G61" s="358">
        <v>176</v>
      </c>
      <c r="H61" s="359">
        <v>176</v>
      </c>
    </row>
    <row r="62" spans="2:8" ht="45.75" customHeight="1" thickBot="1" x14ac:dyDescent="0.25">
      <c r="B62" s="124"/>
      <c r="C62" s="1206" t="s">
        <v>561</v>
      </c>
      <c r="D62" s="1207"/>
      <c r="E62" s="1208"/>
      <c r="F62" s="360">
        <v>71</v>
      </c>
      <c r="G62" s="360">
        <v>71</v>
      </c>
      <c r="H62" s="361">
        <v>141</v>
      </c>
    </row>
    <row r="63" spans="2:8" ht="52.5" customHeight="1" thickBot="1" x14ac:dyDescent="0.25">
      <c r="B63" s="125"/>
      <c r="C63" s="1209" t="s">
        <v>49</v>
      </c>
      <c r="D63" s="1209"/>
      <c r="E63" s="1210"/>
      <c r="F63" s="362">
        <v>7923</v>
      </c>
      <c r="G63" s="362">
        <v>8285</v>
      </c>
      <c r="H63" s="363">
        <v>9230</v>
      </c>
    </row>
    <row r="64" spans="2:8" ht="13.2" x14ac:dyDescent="0.2"/>
  </sheetData>
  <sheetProtection algorithmName="SHA-512" hashValue="QK+n3mQA/FadG4PkJEWMgsdwAMhiBQ6IkD0jEUOuXnkwSEFyIRAe8UoT8m8a842GBDcCimPdboYiefMb/qRPPQ==" saltValue="Avg6x7nd98nkRLUQhIio/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1219" customWidth="1"/>
    <col min="2" max="107" width="2.44140625" style="1219" customWidth="1"/>
    <col min="108" max="108" width="6.109375" style="1226" customWidth="1"/>
    <col min="109" max="109" width="5.88671875" style="1225" customWidth="1"/>
    <col min="110" max="16384" width="8.6640625" style="1219" hidden="1"/>
  </cols>
  <sheetData>
    <row r="1" spans="1:109" ht="42.75" customHeight="1" x14ac:dyDescent="0.2">
      <c r="A1" s="1217"/>
      <c r="B1" s="1218"/>
      <c r="DD1" s="1219"/>
      <c r="DE1" s="1219"/>
    </row>
    <row r="2" spans="1:109" ht="25.5" customHeight="1" x14ac:dyDescent="0.2">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2">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2" x14ac:dyDescent="0.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2" x14ac:dyDescent="0.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2" x14ac:dyDescent="0.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2" x14ac:dyDescent="0.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2" x14ac:dyDescent="0.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2" x14ac:dyDescent="0.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2" x14ac:dyDescent="0.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2" x14ac:dyDescent="0.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2" x14ac:dyDescent="0.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2" x14ac:dyDescent="0.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2" x14ac:dyDescent="0.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2" x14ac:dyDescent="0.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2" x14ac:dyDescent="0.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2" x14ac:dyDescent="0.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2" x14ac:dyDescent="0.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2" x14ac:dyDescent="0.2">
      <c r="DD19" s="1219"/>
      <c r="DE19" s="1219"/>
    </row>
    <row r="20" spans="1:109" ht="13.2" x14ac:dyDescent="0.2">
      <c r="DD20" s="1219"/>
      <c r="DE20" s="1219"/>
    </row>
    <row r="21" spans="1:109" ht="17.25" customHeight="1" x14ac:dyDescent="0.2">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2">
      <c r="B22" s="1225"/>
    </row>
    <row r="23" spans="1:109" ht="13.2" x14ac:dyDescent="0.2">
      <c r="B23" s="1225"/>
    </row>
    <row r="24" spans="1:109" ht="13.2" x14ac:dyDescent="0.2">
      <c r="B24" s="1225"/>
    </row>
    <row r="25" spans="1:109" ht="13.2" x14ac:dyDescent="0.2">
      <c r="B25" s="1225"/>
    </row>
    <row r="26" spans="1:109" ht="13.2" x14ac:dyDescent="0.2">
      <c r="B26" s="1225"/>
    </row>
    <row r="27" spans="1:109" ht="13.2" x14ac:dyDescent="0.2">
      <c r="B27" s="1225"/>
    </row>
    <row r="28" spans="1:109" ht="13.2" x14ac:dyDescent="0.2">
      <c r="B28" s="1225"/>
    </row>
    <row r="29" spans="1:109" ht="13.2" x14ac:dyDescent="0.2">
      <c r="B29" s="1225"/>
    </row>
    <row r="30" spans="1:109" ht="13.2" x14ac:dyDescent="0.2">
      <c r="B30" s="1225"/>
    </row>
    <row r="31" spans="1:109" ht="13.2" x14ac:dyDescent="0.2">
      <c r="B31" s="1225"/>
    </row>
    <row r="32" spans="1:109" ht="13.2" x14ac:dyDescent="0.2">
      <c r="B32" s="1225"/>
    </row>
    <row r="33" spans="2:109" ht="13.2" x14ac:dyDescent="0.2">
      <c r="B33" s="1225"/>
    </row>
    <row r="34" spans="2:109" ht="13.2" x14ac:dyDescent="0.2">
      <c r="B34" s="1225"/>
    </row>
    <row r="35" spans="2:109" ht="13.2" x14ac:dyDescent="0.2">
      <c r="B35" s="1225"/>
    </row>
    <row r="36" spans="2:109" ht="13.2" x14ac:dyDescent="0.2">
      <c r="B36" s="1225"/>
    </row>
    <row r="37" spans="2:109" ht="13.2" x14ac:dyDescent="0.2">
      <c r="B37" s="1225"/>
    </row>
    <row r="38" spans="2:109" ht="13.2" x14ac:dyDescent="0.2">
      <c r="B38" s="1225"/>
    </row>
    <row r="39" spans="2:109" ht="13.2" x14ac:dyDescent="0.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2" x14ac:dyDescent="0.2">
      <c r="B40" s="1230"/>
      <c r="DD40" s="1230"/>
      <c r="DE40" s="1219"/>
    </row>
    <row r="41" spans="2:109" ht="16.2" x14ac:dyDescent="0.2">
      <c r="B41" s="1231" t="s">
        <v>562</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2" x14ac:dyDescent="0.2">
      <c r="B42" s="1225"/>
      <c r="G42" s="1232"/>
      <c r="I42" s="1233"/>
      <c r="J42" s="1233"/>
      <c r="K42" s="1233"/>
      <c r="AM42" s="1232"/>
      <c r="AN42" s="1232" t="s">
        <v>563</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2">
      <c r="B43" s="1225"/>
      <c r="AN43" s="1234" t="s">
        <v>564</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2" x14ac:dyDescent="0.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2" x14ac:dyDescent="0.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2" x14ac:dyDescent="0.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2" x14ac:dyDescent="0.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2" x14ac:dyDescent="0.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2" x14ac:dyDescent="0.2">
      <c r="B49" s="1225"/>
      <c r="AN49" s="1219" t="s">
        <v>565</v>
      </c>
    </row>
    <row r="50" spans="1:109" ht="13.2" x14ac:dyDescent="0.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527</v>
      </c>
      <c r="BQ50" s="1250"/>
      <c r="BR50" s="1250"/>
      <c r="BS50" s="1250"/>
      <c r="BT50" s="1250"/>
      <c r="BU50" s="1250"/>
      <c r="BV50" s="1250"/>
      <c r="BW50" s="1250"/>
      <c r="BX50" s="1250" t="s">
        <v>528</v>
      </c>
      <c r="BY50" s="1250"/>
      <c r="BZ50" s="1250"/>
      <c r="CA50" s="1250"/>
      <c r="CB50" s="1250"/>
      <c r="CC50" s="1250"/>
      <c r="CD50" s="1250"/>
      <c r="CE50" s="1250"/>
      <c r="CF50" s="1250" t="s">
        <v>529</v>
      </c>
      <c r="CG50" s="1250"/>
      <c r="CH50" s="1250"/>
      <c r="CI50" s="1250"/>
      <c r="CJ50" s="1250"/>
      <c r="CK50" s="1250"/>
      <c r="CL50" s="1250"/>
      <c r="CM50" s="1250"/>
      <c r="CN50" s="1250" t="s">
        <v>530</v>
      </c>
      <c r="CO50" s="1250"/>
      <c r="CP50" s="1250"/>
      <c r="CQ50" s="1250"/>
      <c r="CR50" s="1250"/>
      <c r="CS50" s="1250"/>
      <c r="CT50" s="1250"/>
      <c r="CU50" s="1250"/>
      <c r="CV50" s="1250" t="s">
        <v>531</v>
      </c>
      <c r="CW50" s="1250"/>
      <c r="CX50" s="1250"/>
      <c r="CY50" s="1250"/>
      <c r="CZ50" s="1250"/>
      <c r="DA50" s="1250"/>
      <c r="DB50" s="1250"/>
      <c r="DC50" s="1250"/>
    </row>
    <row r="51" spans="1:109" ht="13.5" customHeight="1" x14ac:dyDescent="0.2">
      <c r="B51" s="1225"/>
      <c r="G51" s="1251"/>
      <c r="H51" s="1251"/>
      <c r="I51" s="1252"/>
      <c r="J51" s="1252"/>
      <c r="K51" s="1253"/>
      <c r="L51" s="1253"/>
      <c r="M51" s="1253"/>
      <c r="N51" s="1253"/>
      <c r="AM51" s="1243"/>
      <c r="AN51" s="1254" t="s">
        <v>566</v>
      </c>
      <c r="AO51" s="1254"/>
      <c r="AP51" s="1254"/>
      <c r="AQ51" s="1254"/>
      <c r="AR51" s="1254"/>
      <c r="AS51" s="1254"/>
      <c r="AT51" s="1254"/>
      <c r="AU51" s="1254"/>
      <c r="AV51" s="1254"/>
      <c r="AW51" s="1254"/>
      <c r="AX51" s="1254"/>
      <c r="AY51" s="1254"/>
      <c r="AZ51" s="1254"/>
      <c r="BA51" s="1254"/>
      <c r="BB51" s="1254" t="s">
        <v>567</v>
      </c>
      <c r="BC51" s="1254"/>
      <c r="BD51" s="1254"/>
      <c r="BE51" s="1254"/>
      <c r="BF51" s="1254"/>
      <c r="BG51" s="1254"/>
      <c r="BH51" s="1254"/>
      <c r="BI51" s="1254"/>
      <c r="BJ51" s="1254"/>
      <c r="BK51" s="1254"/>
      <c r="BL51" s="1254"/>
      <c r="BM51" s="1254"/>
      <c r="BN51" s="1254"/>
      <c r="BO51" s="1254"/>
      <c r="BP51" s="1255">
        <v>16.8</v>
      </c>
      <c r="BQ51" s="1255"/>
      <c r="BR51" s="1255"/>
      <c r="BS51" s="1255"/>
      <c r="BT51" s="1255"/>
      <c r="BU51" s="1255"/>
      <c r="BV51" s="1255"/>
      <c r="BW51" s="1255"/>
      <c r="BX51" s="1255">
        <v>1.3</v>
      </c>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ht="13.2" x14ac:dyDescent="0.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x14ac:dyDescent="0.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568</v>
      </c>
      <c r="BC53" s="1254"/>
      <c r="BD53" s="1254"/>
      <c r="BE53" s="1254"/>
      <c r="BF53" s="1254"/>
      <c r="BG53" s="1254"/>
      <c r="BH53" s="1254"/>
      <c r="BI53" s="1254"/>
      <c r="BJ53" s="1254"/>
      <c r="BK53" s="1254"/>
      <c r="BL53" s="1254"/>
      <c r="BM53" s="1254"/>
      <c r="BN53" s="1254"/>
      <c r="BO53" s="1254"/>
      <c r="BP53" s="1255">
        <v>80.900000000000006</v>
      </c>
      <c r="BQ53" s="1255"/>
      <c r="BR53" s="1255"/>
      <c r="BS53" s="1255"/>
      <c r="BT53" s="1255"/>
      <c r="BU53" s="1255"/>
      <c r="BV53" s="1255"/>
      <c r="BW53" s="1255"/>
      <c r="BX53" s="1255">
        <v>81.3</v>
      </c>
      <c r="BY53" s="1255"/>
      <c r="BZ53" s="1255"/>
      <c r="CA53" s="1255"/>
      <c r="CB53" s="1255"/>
      <c r="CC53" s="1255"/>
      <c r="CD53" s="1255"/>
      <c r="CE53" s="1255"/>
      <c r="CF53" s="1255">
        <v>81.2</v>
      </c>
      <c r="CG53" s="1255"/>
      <c r="CH53" s="1255"/>
      <c r="CI53" s="1255"/>
      <c r="CJ53" s="1255"/>
      <c r="CK53" s="1255"/>
      <c r="CL53" s="1255"/>
      <c r="CM53" s="1255"/>
      <c r="CN53" s="1255">
        <v>81</v>
      </c>
      <c r="CO53" s="1255"/>
      <c r="CP53" s="1255"/>
      <c r="CQ53" s="1255"/>
      <c r="CR53" s="1255"/>
      <c r="CS53" s="1255"/>
      <c r="CT53" s="1255"/>
      <c r="CU53" s="1255"/>
      <c r="CV53" s="1255">
        <v>81.2</v>
      </c>
      <c r="CW53" s="1255"/>
      <c r="CX53" s="1255"/>
      <c r="CY53" s="1255"/>
      <c r="CZ53" s="1255"/>
      <c r="DA53" s="1255"/>
      <c r="DB53" s="1255"/>
      <c r="DC53" s="1255"/>
    </row>
    <row r="54" spans="1:109" ht="13.2" x14ac:dyDescent="0.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x14ac:dyDescent="0.2">
      <c r="A55" s="1233"/>
      <c r="B55" s="1225"/>
      <c r="G55" s="1244"/>
      <c r="H55" s="1244"/>
      <c r="I55" s="1244"/>
      <c r="J55" s="1244"/>
      <c r="K55" s="1253"/>
      <c r="L55" s="1253"/>
      <c r="M55" s="1253"/>
      <c r="N55" s="1253"/>
      <c r="AN55" s="1250" t="s">
        <v>569</v>
      </c>
      <c r="AO55" s="1250"/>
      <c r="AP55" s="1250"/>
      <c r="AQ55" s="1250"/>
      <c r="AR55" s="1250"/>
      <c r="AS55" s="1250"/>
      <c r="AT55" s="1250"/>
      <c r="AU55" s="1250"/>
      <c r="AV55" s="1250"/>
      <c r="AW55" s="1250"/>
      <c r="AX55" s="1250"/>
      <c r="AY55" s="1250"/>
      <c r="AZ55" s="1250"/>
      <c r="BA55" s="1250"/>
      <c r="BB55" s="1254" t="s">
        <v>567</v>
      </c>
      <c r="BC55" s="1254"/>
      <c r="BD55" s="1254"/>
      <c r="BE55" s="1254"/>
      <c r="BF55" s="1254"/>
      <c r="BG55" s="1254"/>
      <c r="BH55" s="1254"/>
      <c r="BI55" s="1254"/>
      <c r="BJ55" s="1254"/>
      <c r="BK55" s="1254"/>
      <c r="BL55" s="1254"/>
      <c r="BM55" s="1254"/>
      <c r="BN55" s="1254"/>
      <c r="BO55" s="1254"/>
      <c r="BP55" s="1255">
        <v>3.9</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ht="13.2" x14ac:dyDescent="0.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2" x14ac:dyDescent="0.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568</v>
      </c>
      <c r="BC57" s="1254"/>
      <c r="BD57" s="1254"/>
      <c r="BE57" s="1254"/>
      <c r="BF57" s="1254"/>
      <c r="BG57" s="1254"/>
      <c r="BH57" s="1254"/>
      <c r="BI57" s="1254"/>
      <c r="BJ57" s="1254"/>
      <c r="BK57" s="1254"/>
      <c r="BL57" s="1254"/>
      <c r="BM57" s="1254"/>
      <c r="BN57" s="1254"/>
      <c r="BO57" s="1254"/>
      <c r="BP57" s="1255">
        <v>63.1</v>
      </c>
      <c r="BQ57" s="1255"/>
      <c r="BR57" s="1255"/>
      <c r="BS57" s="1255"/>
      <c r="BT57" s="1255"/>
      <c r="BU57" s="1255"/>
      <c r="BV57" s="1255"/>
      <c r="BW57" s="1255"/>
      <c r="BX57" s="1255">
        <v>63.2</v>
      </c>
      <c r="BY57" s="1255"/>
      <c r="BZ57" s="1255"/>
      <c r="CA57" s="1255"/>
      <c r="CB57" s="1255"/>
      <c r="CC57" s="1255"/>
      <c r="CD57" s="1255"/>
      <c r="CE57" s="1255"/>
      <c r="CF57" s="1255">
        <v>64</v>
      </c>
      <c r="CG57" s="1255"/>
      <c r="CH57" s="1255"/>
      <c r="CI57" s="1255"/>
      <c r="CJ57" s="1255"/>
      <c r="CK57" s="1255"/>
      <c r="CL57" s="1255"/>
      <c r="CM57" s="1255"/>
      <c r="CN57" s="1255">
        <v>65.5</v>
      </c>
      <c r="CO57" s="1255"/>
      <c r="CP57" s="1255"/>
      <c r="CQ57" s="1255"/>
      <c r="CR57" s="1255"/>
      <c r="CS57" s="1255"/>
      <c r="CT57" s="1255"/>
      <c r="CU57" s="1255"/>
      <c r="CV57" s="1255">
        <v>66.099999999999994</v>
      </c>
      <c r="CW57" s="1255"/>
      <c r="CX57" s="1255"/>
      <c r="CY57" s="1255"/>
      <c r="CZ57" s="1255"/>
      <c r="DA57" s="1255"/>
      <c r="DB57" s="1255"/>
      <c r="DC57" s="1255"/>
      <c r="DD57" s="1258"/>
      <c r="DE57" s="1256"/>
    </row>
    <row r="58" spans="1:109" s="1233" customFormat="1" ht="13.2" x14ac:dyDescent="0.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2" x14ac:dyDescent="0.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2" x14ac:dyDescent="0.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2" x14ac:dyDescent="0.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2" x14ac:dyDescent="0.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2" x14ac:dyDescent="0.2">
      <c r="B63" s="1264" t="s">
        <v>570</v>
      </c>
    </row>
    <row r="64" spans="1:109" ht="13.2" x14ac:dyDescent="0.2">
      <c r="B64" s="1225"/>
      <c r="G64" s="1232"/>
      <c r="I64" s="1265"/>
      <c r="J64" s="1265"/>
      <c r="K64" s="1265"/>
      <c r="L64" s="1265"/>
      <c r="M64" s="1265"/>
      <c r="N64" s="1266"/>
      <c r="AM64" s="1232"/>
      <c r="AN64" s="1232" t="s">
        <v>563</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2" x14ac:dyDescent="0.2">
      <c r="B65" s="1225"/>
      <c r="AN65" s="1234" t="s">
        <v>571</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2" x14ac:dyDescent="0.2">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2" x14ac:dyDescent="0.2">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2" x14ac:dyDescent="0.2">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2" x14ac:dyDescent="0.2">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2" x14ac:dyDescent="0.2">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2" x14ac:dyDescent="0.2">
      <c r="B71" s="1225"/>
      <c r="G71" s="1270"/>
      <c r="I71" s="1271"/>
      <c r="J71" s="1268"/>
      <c r="K71" s="1268"/>
      <c r="L71" s="1269"/>
      <c r="M71" s="1268"/>
      <c r="N71" s="1269"/>
      <c r="AM71" s="1270"/>
      <c r="AN71" s="1219" t="s">
        <v>565</v>
      </c>
    </row>
    <row r="72" spans="2:107" ht="13.2" x14ac:dyDescent="0.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527</v>
      </c>
      <c r="BQ72" s="1250"/>
      <c r="BR72" s="1250"/>
      <c r="BS72" s="1250"/>
      <c r="BT72" s="1250"/>
      <c r="BU72" s="1250"/>
      <c r="BV72" s="1250"/>
      <c r="BW72" s="1250"/>
      <c r="BX72" s="1250" t="s">
        <v>528</v>
      </c>
      <c r="BY72" s="1250"/>
      <c r="BZ72" s="1250"/>
      <c r="CA72" s="1250"/>
      <c r="CB72" s="1250"/>
      <c r="CC72" s="1250"/>
      <c r="CD72" s="1250"/>
      <c r="CE72" s="1250"/>
      <c r="CF72" s="1250" t="s">
        <v>529</v>
      </c>
      <c r="CG72" s="1250"/>
      <c r="CH72" s="1250"/>
      <c r="CI72" s="1250"/>
      <c r="CJ72" s="1250"/>
      <c r="CK72" s="1250"/>
      <c r="CL72" s="1250"/>
      <c r="CM72" s="1250"/>
      <c r="CN72" s="1250" t="s">
        <v>530</v>
      </c>
      <c r="CO72" s="1250"/>
      <c r="CP72" s="1250"/>
      <c r="CQ72" s="1250"/>
      <c r="CR72" s="1250"/>
      <c r="CS72" s="1250"/>
      <c r="CT72" s="1250"/>
      <c r="CU72" s="1250"/>
      <c r="CV72" s="1250" t="s">
        <v>531</v>
      </c>
      <c r="CW72" s="1250"/>
      <c r="CX72" s="1250"/>
      <c r="CY72" s="1250"/>
      <c r="CZ72" s="1250"/>
      <c r="DA72" s="1250"/>
      <c r="DB72" s="1250"/>
      <c r="DC72" s="1250"/>
    </row>
    <row r="73" spans="2:107" ht="13.2" x14ac:dyDescent="0.2">
      <c r="B73" s="1225"/>
      <c r="G73" s="1251"/>
      <c r="H73" s="1251"/>
      <c r="I73" s="1251"/>
      <c r="J73" s="1251"/>
      <c r="K73" s="1272"/>
      <c r="L73" s="1272"/>
      <c r="M73" s="1272"/>
      <c r="N73" s="1272"/>
      <c r="AM73" s="1243"/>
      <c r="AN73" s="1254" t="s">
        <v>566</v>
      </c>
      <c r="AO73" s="1254"/>
      <c r="AP73" s="1254"/>
      <c r="AQ73" s="1254"/>
      <c r="AR73" s="1254"/>
      <c r="AS73" s="1254"/>
      <c r="AT73" s="1254"/>
      <c r="AU73" s="1254"/>
      <c r="AV73" s="1254"/>
      <c r="AW73" s="1254"/>
      <c r="AX73" s="1254"/>
      <c r="AY73" s="1254"/>
      <c r="AZ73" s="1254"/>
      <c r="BA73" s="1254"/>
      <c r="BB73" s="1254" t="s">
        <v>567</v>
      </c>
      <c r="BC73" s="1254"/>
      <c r="BD73" s="1254"/>
      <c r="BE73" s="1254"/>
      <c r="BF73" s="1254"/>
      <c r="BG73" s="1254"/>
      <c r="BH73" s="1254"/>
      <c r="BI73" s="1254"/>
      <c r="BJ73" s="1254"/>
      <c r="BK73" s="1254"/>
      <c r="BL73" s="1254"/>
      <c r="BM73" s="1254"/>
      <c r="BN73" s="1254"/>
      <c r="BO73" s="1254"/>
      <c r="BP73" s="1255">
        <v>16.8</v>
      </c>
      <c r="BQ73" s="1255"/>
      <c r="BR73" s="1255"/>
      <c r="BS73" s="1255"/>
      <c r="BT73" s="1255"/>
      <c r="BU73" s="1255"/>
      <c r="BV73" s="1255"/>
      <c r="BW73" s="1255"/>
      <c r="BX73" s="1255">
        <v>1.3</v>
      </c>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ht="13.2" x14ac:dyDescent="0.2">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x14ac:dyDescent="0.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572</v>
      </c>
      <c r="BC75" s="1254"/>
      <c r="BD75" s="1254"/>
      <c r="BE75" s="1254"/>
      <c r="BF75" s="1254"/>
      <c r="BG75" s="1254"/>
      <c r="BH75" s="1254"/>
      <c r="BI75" s="1254"/>
      <c r="BJ75" s="1254"/>
      <c r="BK75" s="1254"/>
      <c r="BL75" s="1254"/>
      <c r="BM75" s="1254"/>
      <c r="BN75" s="1254"/>
      <c r="BO75" s="1254"/>
      <c r="BP75" s="1255">
        <v>6.3</v>
      </c>
      <c r="BQ75" s="1255"/>
      <c r="BR75" s="1255"/>
      <c r="BS75" s="1255"/>
      <c r="BT75" s="1255"/>
      <c r="BU75" s="1255"/>
      <c r="BV75" s="1255"/>
      <c r="BW75" s="1255"/>
      <c r="BX75" s="1255">
        <v>5.6</v>
      </c>
      <c r="BY75" s="1255"/>
      <c r="BZ75" s="1255"/>
      <c r="CA75" s="1255"/>
      <c r="CB75" s="1255"/>
      <c r="CC75" s="1255"/>
      <c r="CD75" s="1255"/>
      <c r="CE75" s="1255"/>
      <c r="CF75" s="1255">
        <v>5.0999999999999996</v>
      </c>
      <c r="CG75" s="1255"/>
      <c r="CH75" s="1255"/>
      <c r="CI75" s="1255"/>
      <c r="CJ75" s="1255"/>
      <c r="CK75" s="1255"/>
      <c r="CL75" s="1255"/>
      <c r="CM75" s="1255"/>
      <c r="CN75" s="1255">
        <v>4.8</v>
      </c>
      <c r="CO75" s="1255"/>
      <c r="CP75" s="1255"/>
      <c r="CQ75" s="1255"/>
      <c r="CR75" s="1255"/>
      <c r="CS75" s="1255"/>
      <c r="CT75" s="1255"/>
      <c r="CU75" s="1255"/>
      <c r="CV75" s="1255">
        <v>4.4000000000000004</v>
      </c>
      <c r="CW75" s="1255"/>
      <c r="CX75" s="1255"/>
      <c r="CY75" s="1255"/>
      <c r="CZ75" s="1255"/>
      <c r="DA75" s="1255"/>
      <c r="DB75" s="1255"/>
      <c r="DC75" s="1255"/>
    </row>
    <row r="76" spans="2:107" ht="13.2" x14ac:dyDescent="0.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x14ac:dyDescent="0.2">
      <c r="B77" s="1225"/>
      <c r="G77" s="1244"/>
      <c r="H77" s="1244"/>
      <c r="I77" s="1244"/>
      <c r="J77" s="1244"/>
      <c r="K77" s="1272"/>
      <c r="L77" s="1272"/>
      <c r="M77" s="1272"/>
      <c r="N77" s="1272"/>
      <c r="AN77" s="1250" t="s">
        <v>569</v>
      </c>
      <c r="AO77" s="1250"/>
      <c r="AP77" s="1250"/>
      <c r="AQ77" s="1250"/>
      <c r="AR77" s="1250"/>
      <c r="AS77" s="1250"/>
      <c r="AT77" s="1250"/>
      <c r="AU77" s="1250"/>
      <c r="AV77" s="1250"/>
      <c r="AW77" s="1250"/>
      <c r="AX77" s="1250"/>
      <c r="AY77" s="1250"/>
      <c r="AZ77" s="1250"/>
      <c r="BA77" s="1250"/>
      <c r="BB77" s="1254" t="s">
        <v>567</v>
      </c>
      <c r="BC77" s="1254"/>
      <c r="BD77" s="1254"/>
      <c r="BE77" s="1254"/>
      <c r="BF77" s="1254"/>
      <c r="BG77" s="1254"/>
      <c r="BH77" s="1254"/>
      <c r="BI77" s="1254"/>
      <c r="BJ77" s="1254"/>
      <c r="BK77" s="1254"/>
      <c r="BL77" s="1254"/>
      <c r="BM77" s="1254"/>
      <c r="BN77" s="1254"/>
      <c r="BO77" s="1254"/>
      <c r="BP77" s="1255">
        <v>3.9</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ht="13.2" x14ac:dyDescent="0.2">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x14ac:dyDescent="0.2">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572</v>
      </c>
      <c r="BC79" s="1254"/>
      <c r="BD79" s="1254"/>
      <c r="BE79" s="1254"/>
      <c r="BF79" s="1254"/>
      <c r="BG79" s="1254"/>
      <c r="BH79" s="1254"/>
      <c r="BI79" s="1254"/>
      <c r="BJ79" s="1254"/>
      <c r="BK79" s="1254"/>
      <c r="BL79" s="1254"/>
      <c r="BM79" s="1254"/>
      <c r="BN79" s="1254"/>
      <c r="BO79" s="1254"/>
      <c r="BP79" s="1255">
        <v>4.2</v>
      </c>
      <c r="BQ79" s="1255"/>
      <c r="BR79" s="1255"/>
      <c r="BS79" s="1255"/>
      <c r="BT79" s="1255"/>
      <c r="BU79" s="1255"/>
      <c r="BV79" s="1255"/>
      <c r="BW79" s="1255"/>
      <c r="BX79" s="1255">
        <v>4.5</v>
      </c>
      <c r="BY79" s="1255"/>
      <c r="BZ79" s="1255"/>
      <c r="CA79" s="1255"/>
      <c r="CB79" s="1255"/>
      <c r="CC79" s="1255"/>
      <c r="CD79" s="1255"/>
      <c r="CE79" s="1255"/>
      <c r="CF79" s="1255">
        <v>4.5999999999999996</v>
      </c>
      <c r="CG79" s="1255"/>
      <c r="CH79" s="1255"/>
      <c r="CI79" s="1255"/>
      <c r="CJ79" s="1255"/>
      <c r="CK79" s="1255"/>
      <c r="CL79" s="1255"/>
      <c r="CM79" s="1255"/>
      <c r="CN79" s="1255">
        <v>4.7</v>
      </c>
      <c r="CO79" s="1255"/>
      <c r="CP79" s="1255"/>
      <c r="CQ79" s="1255"/>
      <c r="CR79" s="1255"/>
      <c r="CS79" s="1255"/>
      <c r="CT79" s="1255"/>
      <c r="CU79" s="1255"/>
      <c r="CV79" s="1255">
        <v>4.7</v>
      </c>
      <c r="CW79" s="1255"/>
      <c r="CX79" s="1255"/>
      <c r="CY79" s="1255"/>
      <c r="CZ79" s="1255"/>
      <c r="DA79" s="1255"/>
      <c r="DB79" s="1255"/>
      <c r="DC79" s="1255"/>
    </row>
    <row r="80" spans="2:107" ht="13.2" x14ac:dyDescent="0.2">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x14ac:dyDescent="0.2">
      <c r="B81" s="1225"/>
    </row>
    <row r="82" spans="2:109" ht="16.2" x14ac:dyDescent="0.2">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2" x14ac:dyDescent="0.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2" x14ac:dyDescent="0.2">
      <c r="DD84" s="1219"/>
      <c r="DE84" s="1219"/>
    </row>
    <row r="85" spans="2:109" ht="13.2" x14ac:dyDescent="0.2">
      <c r="DD85" s="1219"/>
      <c r="DE85" s="1219"/>
    </row>
  </sheetData>
  <sheetProtection algorithmName="SHA-512" hashValue="RysiPS3bXlKbno11RzzJvSsPokVHBXCgAdwCbTUNmtnWGZw/07nWXU6bk06YmQb4zzyfuIxCRncGLsBxcbaREA==" saltValue="mIjHBBbDmpIh2jwnv5+rd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573</v>
      </c>
    </row>
  </sheetData>
  <sheetProtection algorithmName="SHA-512" hashValue="D7dzJw3e5P4M6sRfcH4CGPfqLLR4cu5h0BuSpFK2fCy62nEvNfsU956aXvOaBfAzaLk3gdLCLQcb0rQYN3s0Qg==" saltValue="P9NAM2WXZjnP/jrGoxVb0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574</v>
      </c>
    </row>
  </sheetData>
  <sheetProtection algorithmName="SHA-512" hashValue="Ve2fB9d+vEFnNHyyV+IVi57rt6YmVuzl3aa0S9wjv40eDIV6Xqsk8jSB8fJLr9DnndkEn8xS8vgHCoRKbB81mQ==" saltValue="Y1a+AJrzoF97DeepIUJvw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526</v>
      </c>
      <c r="G2" s="139"/>
      <c r="H2" s="140"/>
    </row>
    <row r="3" spans="1:8" x14ac:dyDescent="0.2">
      <c r="A3" s="136" t="s">
        <v>519</v>
      </c>
      <c r="B3" s="141"/>
      <c r="C3" s="142"/>
      <c r="D3" s="143">
        <v>28322</v>
      </c>
      <c r="E3" s="144"/>
      <c r="F3" s="145">
        <v>44161</v>
      </c>
      <c r="G3" s="146"/>
      <c r="H3" s="147"/>
    </row>
    <row r="4" spans="1:8" x14ac:dyDescent="0.2">
      <c r="A4" s="148"/>
      <c r="B4" s="149"/>
      <c r="C4" s="150"/>
      <c r="D4" s="151">
        <v>12076</v>
      </c>
      <c r="E4" s="152"/>
      <c r="F4" s="153">
        <v>23644</v>
      </c>
      <c r="G4" s="154"/>
      <c r="H4" s="155"/>
    </row>
    <row r="5" spans="1:8" x14ac:dyDescent="0.2">
      <c r="A5" s="136" t="s">
        <v>521</v>
      </c>
      <c r="B5" s="141"/>
      <c r="C5" s="142"/>
      <c r="D5" s="143">
        <v>35347</v>
      </c>
      <c r="E5" s="144"/>
      <c r="F5" s="145">
        <v>43955</v>
      </c>
      <c r="G5" s="146"/>
      <c r="H5" s="147"/>
    </row>
    <row r="6" spans="1:8" x14ac:dyDescent="0.2">
      <c r="A6" s="148"/>
      <c r="B6" s="149"/>
      <c r="C6" s="150"/>
      <c r="D6" s="151">
        <v>11540</v>
      </c>
      <c r="E6" s="152"/>
      <c r="F6" s="153">
        <v>21318</v>
      </c>
      <c r="G6" s="154"/>
      <c r="H6" s="155"/>
    </row>
    <row r="7" spans="1:8" x14ac:dyDescent="0.2">
      <c r="A7" s="136" t="s">
        <v>522</v>
      </c>
      <c r="B7" s="141"/>
      <c r="C7" s="142"/>
      <c r="D7" s="143">
        <v>32405</v>
      </c>
      <c r="E7" s="144"/>
      <c r="F7" s="145">
        <v>41921</v>
      </c>
      <c r="G7" s="146"/>
      <c r="H7" s="147"/>
    </row>
    <row r="8" spans="1:8" x14ac:dyDescent="0.2">
      <c r="A8" s="148"/>
      <c r="B8" s="149"/>
      <c r="C8" s="150"/>
      <c r="D8" s="151">
        <v>11699</v>
      </c>
      <c r="E8" s="152"/>
      <c r="F8" s="153">
        <v>21655</v>
      </c>
      <c r="G8" s="154"/>
      <c r="H8" s="155"/>
    </row>
    <row r="9" spans="1:8" x14ac:dyDescent="0.2">
      <c r="A9" s="136" t="s">
        <v>523</v>
      </c>
      <c r="B9" s="141"/>
      <c r="C9" s="142"/>
      <c r="D9" s="143">
        <v>50006</v>
      </c>
      <c r="E9" s="144"/>
      <c r="F9" s="145">
        <v>44585</v>
      </c>
      <c r="G9" s="146"/>
      <c r="H9" s="147"/>
    </row>
    <row r="10" spans="1:8" x14ac:dyDescent="0.2">
      <c r="A10" s="148"/>
      <c r="B10" s="149"/>
      <c r="C10" s="150"/>
      <c r="D10" s="151">
        <v>17284</v>
      </c>
      <c r="E10" s="152"/>
      <c r="F10" s="153">
        <v>23077</v>
      </c>
      <c r="G10" s="154"/>
      <c r="H10" s="155"/>
    </row>
    <row r="11" spans="1:8" x14ac:dyDescent="0.2">
      <c r="A11" s="136" t="s">
        <v>524</v>
      </c>
      <c r="B11" s="141"/>
      <c r="C11" s="142"/>
      <c r="D11" s="143">
        <v>46425</v>
      </c>
      <c r="E11" s="144"/>
      <c r="F11" s="145">
        <v>49779</v>
      </c>
      <c r="G11" s="146"/>
      <c r="H11" s="147"/>
    </row>
    <row r="12" spans="1:8" x14ac:dyDescent="0.2">
      <c r="A12" s="148"/>
      <c r="B12" s="149"/>
      <c r="C12" s="156"/>
      <c r="D12" s="151">
        <v>23957</v>
      </c>
      <c r="E12" s="152"/>
      <c r="F12" s="153">
        <v>28921</v>
      </c>
      <c r="G12" s="154"/>
      <c r="H12" s="155"/>
    </row>
    <row r="13" spans="1:8" x14ac:dyDescent="0.2">
      <c r="A13" s="136"/>
      <c r="B13" s="141"/>
      <c r="C13" s="157"/>
      <c r="D13" s="158">
        <v>38501</v>
      </c>
      <c r="E13" s="159"/>
      <c r="F13" s="160">
        <v>44880</v>
      </c>
      <c r="G13" s="161"/>
      <c r="H13" s="147"/>
    </row>
    <row r="14" spans="1:8" x14ac:dyDescent="0.2">
      <c r="A14" s="148"/>
      <c r="B14" s="149"/>
      <c r="C14" s="150"/>
      <c r="D14" s="151">
        <v>15311</v>
      </c>
      <c r="E14" s="152"/>
      <c r="F14" s="153">
        <v>23723</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3.91</v>
      </c>
      <c r="C19" s="162">
        <f>ROUND(VALUE(SUBSTITUTE(実質収支比率等に係る経年分析!G$48,"▲","-")),2)</f>
        <v>5.66</v>
      </c>
      <c r="D19" s="162">
        <f>ROUND(VALUE(SUBSTITUTE(実質収支比率等に係る経年分析!H$48,"▲","-")),2)</f>
        <v>4.7699999999999996</v>
      </c>
      <c r="E19" s="162">
        <f>ROUND(VALUE(SUBSTITUTE(実質収支比率等に係る経年分析!I$48,"▲","-")),2)</f>
        <v>4.8899999999999997</v>
      </c>
      <c r="F19" s="162">
        <f>ROUND(VALUE(SUBSTITUTE(実質収支比率等に係る経年分析!J$48,"▲","-")),2)</f>
        <v>4.9000000000000004</v>
      </c>
    </row>
    <row r="20" spans="1:11" x14ac:dyDescent="0.2">
      <c r="A20" s="162" t="s">
        <v>53</v>
      </c>
      <c r="B20" s="162">
        <f>ROUND(VALUE(SUBSTITUTE(実質収支比率等に係る経年分析!F$47,"▲","-")),2)</f>
        <v>4.91</v>
      </c>
      <c r="C20" s="162">
        <f>ROUND(VALUE(SUBSTITUTE(実質収支比率等に係る経年分析!G$47,"▲","-")),2)</f>
        <v>8.91</v>
      </c>
      <c r="D20" s="162">
        <f>ROUND(VALUE(SUBSTITUTE(実質収支比率等に係る経年分析!H$47,"▲","-")),2)</f>
        <v>11.66</v>
      </c>
      <c r="E20" s="162">
        <f>ROUND(VALUE(SUBSTITUTE(実質収支比率等に係る経年分析!I$47,"▲","-")),2)</f>
        <v>11.71</v>
      </c>
      <c r="F20" s="162">
        <f>ROUND(VALUE(SUBSTITUTE(実質収支比率等に係る経年分析!J$47,"▲","-")),2)</f>
        <v>13.39</v>
      </c>
    </row>
    <row r="21" spans="1:11" x14ac:dyDescent="0.2">
      <c r="A21" s="162" t="s">
        <v>54</v>
      </c>
      <c r="B21" s="162">
        <f>IF(ISNUMBER(VALUE(SUBSTITUTE(実質収支比率等に係る経年分析!F$49,"▲","-"))),ROUND(VALUE(SUBSTITUTE(実質収支比率等に係る経年分析!F$49,"▲","-")),2),NA())</f>
        <v>2.94</v>
      </c>
      <c r="C21" s="162">
        <f>IF(ISNUMBER(VALUE(SUBSTITUTE(実質収支比率等に係る経年分析!G$49,"▲","-"))),ROUND(VALUE(SUBSTITUTE(実質収支比率等に係る経年分析!G$49,"▲","-")),2),NA())</f>
        <v>6.22</v>
      </c>
      <c r="D21" s="162">
        <f>IF(ISNUMBER(VALUE(SUBSTITUTE(実質収支比率等に係る経年分析!H$49,"▲","-"))),ROUND(VALUE(SUBSTITUTE(実質収支比率等に係る経年分析!H$49,"▲","-")),2),NA())</f>
        <v>2.0299999999999998</v>
      </c>
      <c r="E21" s="162">
        <f>IF(ISNUMBER(VALUE(SUBSTITUTE(実質収支比率等に係る経年分析!I$49,"▲","-"))),ROUND(VALUE(SUBSTITUTE(実質収支比率等に係る経年分析!I$49,"▲","-")),2),NA())</f>
        <v>0.4</v>
      </c>
      <c r="F21" s="162">
        <f>IF(ISNUMBER(VALUE(SUBSTITUTE(実質収支比率等に係る経年分析!J$49,"▲","-"))),ROUND(VALUE(SUBSTITUTE(実質収支比率等に係る経年分析!J$49,"▲","-")),2),NA())</f>
        <v>2.0699999999999998</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病院事業会計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2">
      <c r="A30" s="163" t="str">
        <f>IF(連結実質赤字比率に係る赤字・黒字の構成分析!C$40="",NA(),連結実質赤字比率に係る赤字・黒字の構成分析!C$40)</f>
        <v>基本財産基金運用特別会計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2">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0.03</v>
      </c>
    </row>
    <row r="32" spans="1:11" x14ac:dyDescent="0.2">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0.46</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0.66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0.21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0.22</v>
      </c>
    </row>
    <row r="33" spans="1:16" x14ac:dyDescent="0.2">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1.98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2.06</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0.51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0.63</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3.14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3.34</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3.23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3.29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3.87</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3.9</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5.65</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4.76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4.8899999999999997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4.9000000000000004</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6.32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6.28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5.59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5.16</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3689</v>
      </c>
      <c r="E42" s="164"/>
      <c r="F42" s="164"/>
      <c r="G42" s="164">
        <f>'実質公債費比率（分子）の構造'!L$52</f>
        <v>3640</v>
      </c>
      <c r="H42" s="164"/>
      <c r="I42" s="164"/>
      <c r="J42" s="164">
        <f>'実質公債費比率（分子）の構造'!M$52</f>
        <v>3607</v>
      </c>
      <c r="K42" s="164"/>
      <c r="L42" s="164"/>
      <c r="M42" s="164">
        <f>'実質公債費比率（分子）の構造'!N$52</f>
        <v>3463</v>
      </c>
      <c r="N42" s="164"/>
      <c r="O42" s="164"/>
      <c r="P42" s="164">
        <f>'実質公債費比率（分子）の構造'!O$52</f>
        <v>3424</v>
      </c>
    </row>
    <row r="43" spans="1:16" x14ac:dyDescent="0.2">
      <c r="A43" s="164" t="s">
        <v>16</v>
      </c>
      <c r="B43" s="164">
        <f>'実質公債費比率（分子）の構造'!K$51</f>
        <v>0</v>
      </c>
      <c r="C43" s="164"/>
      <c r="D43" s="164"/>
      <c r="E43" s="164" t="str">
        <f>'実質公債費比率（分子）の構造'!L$51</f>
        <v>-</v>
      </c>
      <c r="F43" s="164"/>
      <c r="G43" s="164"/>
      <c r="H43" s="164" t="str">
        <f>'実質公債費比率（分子）の構造'!M$51</f>
        <v>-</v>
      </c>
      <c r="I43" s="164"/>
      <c r="J43" s="164"/>
      <c r="K43" s="164">
        <f>'実質公債費比率（分子）の構造'!N$51</f>
        <v>0</v>
      </c>
      <c r="L43" s="164"/>
      <c r="M43" s="164"/>
      <c r="N43" s="164">
        <f>'実質公債費比率（分子）の構造'!O$51</f>
        <v>0</v>
      </c>
      <c r="O43" s="164"/>
      <c r="P43" s="164"/>
    </row>
    <row r="44" spans="1:16" x14ac:dyDescent="0.2">
      <c r="A44" s="164" t="s">
        <v>62</v>
      </c>
      <c r="B44" s="164">
        <f>'実質公債費比率（分子）の構造'!K$50</f>
        <v>27</v>
      </c>
      <c r="C44" s="164"/>
      <c r="D44" s="164"/>
      <c r="E44" s="164">
        <f>'実質公債費比率（分子）の構造'!L$50</f>
        <v>27</v>
      </c>
      <c r="F44" s="164"/>
      <c r="G44" s="164"/>
      <c r="H44" s="164">
        <f>'実質公債費比率（分子）の構造'!M$50</f>
        <v>19</v>
      </c>
      <c r="I44" s="164"/>
      <c r="J44" s="164"/>
      <c r="K44" s="164">
        <f>'実質公債費比率（分子）の構造'!N$50</f>
        <v>16</v>
      </c>
      <c r="L44" s="164"/>
      <c r="M44" s="164"/>
      <c r="N44" s="164">
        <f>'実質公債費比率（分子）の構造'!O$50</f>
        <v>11</v>
      </c>
      <c r="O44" s="164"/>
      <c r="P44" s="164"/>
    </row>
    <row r="45" spans="1:16" x14ac:dyDescent="0.2">
      <c r="A45" s="164" t="s">
        <v>63</v>
      </c>
      <c r="B45" s="164">
        <f>'実質公債費比率（分子）の構造'!K$49</f>
        <v>32</v>
      </c>
      <c r="C45" s="164"/>
      <c r="D45" s="164"/>
      <c r="E45" s="164">
        <f>'実質公債費比率（分子）の構造'!L$49</f>
        <v>30</v>
      </c>
      <c r="F45" s="164"/>
      <c r="G45" s="164"/>
      <c r="H45" s="164">
        <f>'実質公債費比率（分子）の構造'!M$49</f>
        <v>30</v>
      </c>
      <c r="I45" s="164"/>
      <c r="J45" s="164"/>
      <c r="K45" s="164">
        <f>'実質公債費比率（分子）の構造'!N$49</f>
        <v>29</v>
      </c>
      <c r="L45" s="164"/>
      <c r="M45" s="164"/>
      <c r="N45" s="164">
        <f>'実質公債費比率（分子）の構造'!O$49</f>
        <v>28</v>
      </c>
      <c r="O45" s="164"/>
      <c r="P45" s="164"/>
    </row>
    <row r="46" spans="1:16" x14ac:dyDescent="0.2">
      <c r="A46" s="164" t="s">
        <v>64</v>
      </c>
      <c r="B46" s="164">
        <f>'実質公債費比率（分子）の構造'!K$48</f>
        <v>1244</v>
      </c>
      <c r="C46" s="164"/>
      <c r="D46" s="164"/>
      <c r="E46" s="164">
        <f>'実質公債費比率（分子）の構造'!L$48</f>
        <v>1176</v>
      </c>
      <c r="F46" s="164"/>
      <c r="G46" s="164"/>
      <c r="H46" s="164">
        <f>'実質公債費比率（分子）の構造'!M$48</f>
        <v>1054</v>
      </c>
      <c r="I46" s="164"/>
      <c r="J46" s="164"/>
      <c r="K46" s="164">
        <f>'実質公債費比率（分子）の構造'!N$48</f>
        <v>983</v>
      </c>
      <c r="L46" s="164"/>
      <c r="M46" s="164"/>
      <c r="N46" s="164">
        <f>'実質公債費比率（分子）の構造'!O$48</f>
        <v>1059</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3615</v>
      </c>
      <c r="C49" s="164"/>
      <c r="D49" s="164"/>
      <c r="E49" s="164">
        <f>'実質公債費比率（分子）の構造'!L$45</f>
        <v>3716</v>
      </c>
      <c r="F49" s="164"/>
      <c r="G49" s="164"/>
      <c r="H49" s="164">
        <f>'実質公債費比率（分子）の構造'!M$45</f>
        <v>3607</v>
      </c>
      <c r="I49" s="164"/>
      <c r="J49" s="164"/>
      <c r="K49" s="164">
        <f>'実質公債費比率（分子）の構造'!N$45</f>
        <v>3570</v>
      </c>
      <c r="L49" s="164"/>
      <c r="M49" s="164"/>
      <c r="N49" s="164">
        <f>'実質公債費比率（分子）の構造'!O$45</f>
        <v>3376</v>
      </c>
      <c r="O49" s="164"/>
      <c r="P49" s="164"/>
    </row>
    <row r="50" spans="1:16" x14ac:dyDescent="0.2">
      <c r="A50" s="164" t="s">
        <v>67</v>
      </c>
      <c r="B50" s="164" t="e">
        <f>NA()</f>
        <v>#N/A</v>
      </c>
      <c r="C50" s="164">
        <f>IF(ISNUMBER('実質公債費比率（分子）の構造'!K$53),'実質公債費比率（分子）の構造'!K$53,NA())</f>
        <v>1229</v>
      </c>
      <c r="D50" s="164" t="e">
        <f>NA()</f>
        <v>#N/A</v>
      </c>
      <c r="E50" s="164" t="e">
        <f>NA()</f>
        <v>#N/A</v>
      </c>
      <c r="F50" s="164">
        <f>IF(ISNUMBER('実質公債費比率（分子）の構造'!L$53),'実質公債費比率（分子）の構造'!L$53,NA())</f>
        <v>1309</v>
      </c>
      <c r="G50" s="164" t="e">
        <f>NA()</f>
        <v>#N/A</v>
      </c>
      <c r="H50" s="164" t="e">
        <f>NA()</f>
        <v>#N/A</v>
      </c>
      <c r="I50" s="164">
        <f>IF(ISNUMBER('実質公債費比率（分子）の構造'!M$53),'実質公債費比率（分子）の構造'!M$53,NA())</f>
        <v>1103</v>
      </c>
      <c r="J50" s="164" t="e">
        <f>NA()</f>
        <v>#N/A</v>
      </c>
      <c r="K50" s="164" t="e">
        <f>NA()</f>
        <v>#N/A</v>
      </c>
      <c r="L50" s="164">
        <f>IF(ISNUMBER('実質公債費比率（分子）の構造'!N$53),'実質公債費比率（分子）の構造'!N$53,NA())</f>
        <v>1135</v>
      </c>
      <c r="M50" s="164" t="e">
        <f>NA()</f>
        <v>#N/A</v>
      </c>
      <c r="N50" s="164" t="e">
        <f>NA()</f>
        <v>#N/A</v>
      </c>
      <c r="O50" s="164">
        <f>IF(ISNUMBER('実質公債費比率（分子）の構造'!O$53),'実質公債費比率（分子）の構造'!O$53,NA())</f>
        <v>1050</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31369</v>
      </c>
      <c r="E56" s="163"/>
      <c r="F56" s="163"/>
      <c r="G56" s="163">
        <f>'将来負担比率（分子）の構造'!J$52</f>
        <v>30647</v>
      </c>
      <c r="H56" s="163"/>
      <c r="I56" s="163"/>
      <c r="J56" s="163">
        <f>'将来負担比率（分子）の構造'!K$52</f>
        <v>29596</v>
      </c>
      <c r="K56" s="163"/>
      <c r="L56" s="163"/>
      <c r="M56" s="163">
        <f>'将来負担比率（分子）の構造'!L$52</f>
        <v>28537</v>
      </c>
      <c r="N56" s="163"/>
      <c r="O56" s="163"/>
      <c r="P56" s="163">
        <f>'将来負担比率（分子）の構造'!M$52</f>
        <v>28203</v>
      </c>
    </row>
    <row r="57" spans="1:16" x14ac:dyDescent="0.2">
      <c r="A57" s="163" t="s">
        <v>42</v>
      </c>
      <c r="B57" s="163"/>
      <c r="C57" s="163"/>
      <c r="D57" s="163">
        <f>'将来負担比率（分子）の構造'!I$51</f>
        <v>8961</v>
      </c>
      <c r="E57" s="163"/>
      <c r="F57" s="163"/>
      <c r="G57" s="163">
        <f>'将来負担比率（分子）の構造'!J$51</f>
        <v>9900</v>
      </c>
      <c r="H57" s="163"/>
      <c r="I57" s="163"/>
      <c r="J57" s="163">
        <f>'将来負担比率（分子）の構造'!K$51</f>
        <v>10174</v>
      </c>
      <c r="K57" s="163"/>
      <c r="L57" s="163"/>
      <c r="M57" s="163">
        <f>'将来負担比率（分子）の構造'!L$51</f>
        <v>10559</v>
      </c>
      <c r="N57" s="163"/>
      <c r="O57" s="163"/>
      <c r="P57" s="163">
        <f>'将来負担比率（分子）の構造'!M$51</f>
        <v>10577</v>
      </c>
    </row>
    <row r="58" spans="1:16" x14ac:dyDescent="0.2">
      <c r="A58" s="163" t="s">
        <v>41</v>
      </c>
      <c r="B58" s="163"/>
      <c r="C58" s="163"/>
      <c r="D58" s="163">
        <f>'将来負担比率（分子）の構造'!I$50</f>
        <v>6998</v>
      </c>
      <c r="E58" s="163"/>
      <c r="F58" s="163"/>
      <c r="G58" s="163">
        <f>'将来負担比率（分子）の構造'!J$50</f>
        <v>9092</v>
      </c>
      <c r="H58" s="163"/>
      <c r="I58" s="163"/>
      <c r="J58" s="163">
        <f>'将来負担比率（分子）の構造'!K$50</f>
        <v>11585</v>
      </c>
      <c r="K58" s="163"/>
      <c r="L58" s="163"/>
      <c r="M58" s="163">
        <f>'将来負担比率（分子）の構造'!L$50</f>
        <v>13502</v>
      </c>
      <c r="N58" s="163"/>
      <c r="O58" s="163"/>
      <c r="P58" s="163">
        <f>'将来負担比率（分子）の構造'!M$50</f>
        <v>13396</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3337</v>
      </c>
      <c r="C62" s="163"/>
      <c r="D62" s="163"/>
      <c r="E62" s="163">
        <f>'将来負担比率（分子）の構造'!J$45</f>
        <v>3079</v>
      </c>
      <c r="F62" s="163"/>
      <c r="G62" s="163"/>
      <c r="H62" s="163">
        <f>'将来負担比率（分子）の構造'!K$45</f>
        <v>2822</v>
      </c>
      <c r="I62" s="163"/>
      <c r="J62" s="163"/>
      <c r="K62" s="163">
        <f>'将来負担比率（分子）の構造'!L$45</f>
        <v>2965</v>
      </c>
      <c r="L62" s="163"/>
      <c r="M62" s="163"/>
      <c r="N62" s="163">
        <f>'将来負担比率（分子）の構造'!M$45</f>
        <v>3559</v>
      </c>
      <c r="O62" s="163"/>
      <c r="P62" s="163"/>
    </row>
    <row r="63" spans="1:16" x14ac:dyDescent="0.2">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2">
      <c r="A64" s="163" t="s">
        <v>33</v>
      </c>
      <c r="B64" s="163">
        <f>'将来負担比率（分子）の構造'!I$43</f>
        <v>9237</v>
      </c>
      <c r="C64" s="163"/>
      <c r="D64" s="163"/>
      <c r="E64" s="163">
        <f>'将来負担比率（分子）の構造'!J$43</f>
        <v>8745</v>
      </c>
      <c r="F64" s="163"/>
      <c r="G64" s="163"/>
      <c r="H64" s="163">
        <f>'将来負担比率（分子）の構造'!K$43</f>
        <v>8783</v>
      </c>
      <c r="I64" s="163"/>
      <c r="J64" s="163"/>
      <c r="K64" s="163">
        <f>'将来負担比率（分子）の構造'!L$43</f>
        <v>8530</v>
      </c>
      <c r="L64" s="163"/>
      <c r="M64" s="163"/>
      <c r="N64" s="163">
        <f>'将来負担比率（分子）の構造'!M$43</f>
        <v>8134</v>
      </c>
      <c r="O64" s="163"/>
      <c r="P64" s="163"/>
    </row>
    <row r="65" spans="1:16" x14ac:dyDescent="0.2">
      <c r="A65" s="163" t="s">
        <v>32</v>
      </c>
      <c r="B65" s="163">
        <f>'将来負担比率（分子）の構造'!I$42</f>
        <v>678</v>
      </c>
      <c r="C65" s="163"/>
      <c r="D65" s="163"/>
      <c r="E65" s="163">
        <f>'将来負担比率（分子）の構造'!J$42</f>
        <v>587</v>
      </c>
      <c r="F65" s="163"/>
      <c r="G65" s="163"/>
      <c r="H65" s="163">
        <f>'将来負担比率（分子）の構造'!K$42</f>
        <v>504</v>
      </c>
      <c r="I65" s="163"/>
      <c r="J65" s="163"/>
      <c r="K65" s="163">
        <f>'将来負担比率（分子）の構造'!L$42</f>
        <v>425</v>
      </c>
      <c r="L65" s="163"/>
      <c r="M65" s="163"/>
      <c r="N65" s="163">
        <f>'将来負担比率（分子）の構造'!M$42</f>
        <v>352</v>
      </c>
      <c r="O65" s="163"/>
      <c r="P65" s="163"/>
    </row>
    <row r="66" spans="1:16" x14ac:dyDescent="0.2">
      <c r="A66" s="163" t="s">
        <v>31</v>
      </c>
      <c r="B66" s="163">
        <f>'将来負担比率（分子）の構造'!I$41</f>
        <v>37875</v>
      </c>
      <c r="C66" s="163"/>
      <c r="D66" s="163"/>
      <c r="E66" s="163">
        <f>'将来負担比率（分子）の構造'!J$41</f>
        <v>37542</v>
      </c>
      <c r="F66" s="163"/>
      <c r="G66" s="163"/>
      <c r="H66" s="163">
        <f>'将来負担比率（分子）の構造'!K$41</f>
        <v>36249</v>
      </c>
      <c r="I66" s="163"/>
      <c r="J66" s="163"/>
      <c r="K66" s="163">
        <f>'将来負担比率（分子）の構造'!L$41</f>
        <v>36041</v>
      </c>
      <c r="L66" s="163"/>
      <c r="M66" s="163"/>
      <c r="N66" s="163">
        <f>'将来負担比率（分子）の構造'!M$41</f>
        <v>35698</v>
      </c>
      <c r="O66" s="163"/>
      <c r="P66" s="163"/>
    </row>
    <row r="67" spans="1:16" x14ac:dyDescent="0.2">
      <c r="A67" s="163" t="s">
        <v>71</v>
      </c>
      <c r="B67" s="163" t="e">
        <f>NA()</f>
        <v>#N/A</v>
      </c>
      <c r="C67" s="163">
        <f>IF(ISNUMBER('将来負担比率（分子）の構造'!I$53), IF('将来負担比率（分子）の構造'!I$53 &lt; 0, 0, '将来負担比率（分子）の構造'!I$53), NA())</f>
        <v>3799</v>
      </c>
      <c r="D67" s="163" t="e">
        <f>NA()</f>
        <v>#N/A</v>
      </c>
      <c r="E67" s="163" t="e">
        <f>NA()</f>
        <v>#N/A</v>
      </c>
      <c r="F67" s="163">
        <f>IF(ISNUMBER('将来負担比率（分子）の構造'!J$53), IF('将来負担比率（分子）の構造'!J$53 &lt; 0, 0, '将来負担比率（分子）の構造'!J$53), NA())</f>
        <v>315</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3171</v>
      </c>
      <c r="C72" s="167">
        <f>基金残高に係る経年分析!G55</f>
        <v>3227</v>
      </c>
      <c r="D72" s="167">
        <f>基金残高に係る経年分析!H55</f>
        <v>3776</v>
      </c>
    </row>
    <row r="73" spans="1:16" x14ac:dyDescent="0.2">
      <c r="A73" s="166" t="s">
        <v>74</v>
      </c>
      <c r="B73" s="167">
        <f>基金残高に係る経年分析!F56</f>
        <v>1683</v>
      </c>
      <c r="C73" s="167">
        <f>基金残高に係る経年分析!G56</f>
        <v>1848</v>
      </c>
      <c r="D73" s="167">
        <f>基金残高に係る経年分析!H56</f>
        <v>1802</v>
      </c>
    </row>
    <row r="74" spans="1:16" x14ac:dyDescent="0.2">
      <c r="A74" s="166" t="s">
        <v>75</v>
      </c>
      <c r="B74" s="167">
        <f>基金残高に係る経年分析!F57</f>
        <v>3069</v>
      </c>
      <c r="C74" s="167">
        <f>基金残高に係る経年分析!G57</f>
        <v>3210</v>
      </c>
      <c r="D74" s="167">
        <f>基金残高に係る経年分析!H57</f>
        <v>3653</v>
      </c>
    </row>
  </sheetData>
  <sheetProtection algorithmName="SHA-512" hashValue="8SFD3VtE5e8yXU34z68c178T+RKexob+HHTT1/pM0Gtrhk21bwxWqfmOhy3HOrdufgpRSGKPPnUK09PT8oskyg==" saltValue="CDhzsHWPwzktXU6oM32IW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2026-03-16T01:43:46Z</cp:lastPrinted>
  <dcterms:created xsi:type="dcterms:W3CDTF">2026-02-23T03:53:46Z</dcterms:created>
  <dcterms:modified xsi:type="dcterms:W3CDTF">2026-09-08T07:57:37Z</dcterms:modified>
</cp:coreProperties>
</file>