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384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<sst xmlns="http://schemas.openxmlformats.org/spreadsheetml/2006/main" count="1052" uniqueCount="562">
  <si>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</si>
  <si>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</si>
  <si>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</si>
  <si>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</si>
  <si>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</si>
  <si>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</si>
  <si>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</si>
  <si>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</si>
  <si>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</si>
  <si>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</si>
  <si>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</si>
  <si>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</si>
  <si>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</si>
  <si>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</si>
  <si>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</si>
  <si>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</si>
  <si>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</si>
  <si>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</si>
  <si>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</si>
  <si>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</si>
  <si>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</si>
  <si>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</si>
  <si>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</si>
  <si>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</si>
  <si>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</si>
  <si>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</si>
  <si>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</si>
  <si>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</si>
  <si>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</si>
  <si>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</si>
  <si>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</si>
  <si>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</si>
  <si>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</si>
  <si>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</si>
  <si>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</si>
  <si>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</si>
  <si>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</si>
  <si>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</si>
  <si>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</si>
  <si>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</si>
  <si>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</si>
  <si>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</si>
  <si>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</si>
  <si>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</si>
  <si>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</si>
  <si>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</si>
  <si>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</si>
  <si>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</si>
  <si>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</si>
  <si>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</si>
  <si>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</si>
  <si>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</si>
  <si>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</si>
  <si>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</si>
  <si>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</si>
  <si>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</si>
  <si>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</si>
  <si>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</si>
  <si>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</si>
  <si>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</si>
  <si>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</si>
  <si>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</si>
  <si>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</si>
  <si>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</si>
  <si>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</si>
  <si>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</si>
  <si>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</si>
  <si>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</si>
  <si>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</si>
  <si>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</si>
  <si>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</si>
  <si>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</si>
  <si>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</si>
  <si>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</si>
  <si>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</si>
  <si>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</si>
  <si>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</si>
  <si>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</si>
  <si>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</si>
  <si>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</si>
  <si>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</si>
  <si>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</si>
  <si>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</si>
  <si>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</si>
  <si>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</si>
  <si>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</si>
  <si>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</si>
  <si>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</si>
  <si>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</si>
  <si>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</si>
  <si>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</si>
  <si>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</si>
  <si>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</si>
  <si>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</si>
  <si>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江別市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</si>
  <si>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</si>
  <si>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</si>
  <si>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</si>
  <si>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</si>
  <si>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</si>
  <si>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</si>
  <si>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</si>
  <si>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</si>
  <si>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</si>
  <si>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</si>
  <si>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</si>
  <si>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</si>
  <si>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</si>
  <si>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</si>
  <si>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</si>
  <si>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</si>
  <si>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</si>
  <si>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</si>
  <si>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</si>
  <si>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</si>
  <si>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</si>
  <si>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</si>
  <si>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</si>
  <si>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</si>
  <si>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</si>
  <si>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</si>
  <si>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</si>
  <si>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</si>
  <si>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</si>
  <si>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</si>
  <si>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</si>
  <si>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</si>
  <si>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</si>
  <si>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</si>
  <si>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</si>
  <si>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</si>
  <si>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</si>
  <si>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</si>
  <si>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</si>
  <si>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</si>
  <si>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</si>
  <si>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</si>
  <si>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</si>
  <si>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</si>
  <si>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</si>
  <si>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</si>
  <si>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</si>
  <si>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</si>
  <si>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</si>
  <si>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</si>
  <si>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</si>
  <si>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</si>
  <si>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</si>
  <si>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</si>
  <si>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</si>
  <si>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</si>
  <si>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</si>
  <si>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</si>
  <si>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</si>
  <si>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</si>
  <si>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</si>
  <si>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</si>
  <si>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</si>
  <si>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</si>
  <si>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</si>
  <si>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</si>
  <si>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</si>
  <si>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</si>
  <si>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</si>
  <si>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</si>
  <si>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</si>
  <si>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</si>
  <si>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</si>
  <si>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</si>
  <si>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</si>
  <si>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</si>
  <si>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</si>
  <si>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</si>
  <si>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</si>
  <si>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</si>
  <si>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</si>
  <si>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</si>
  <si>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</si>
  <si>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</si>
  <si>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</si>
  <si>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</si>
  <si>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</si>
  <si>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</si>
  <si>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</si>
  <si>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</si>
  <si>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</si>
  <si>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</si>
  <si>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</si>
  <si>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</si>
  <si>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</si>
  <si>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</si>
  <si>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</si>
  <si>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</si>
  <si>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</si>
  <si>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</si>
  <si>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</si>
  <si>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</si>
  <si>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</si>
  <si>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</si>
  <si>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</si>
  <si>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</si>
  <si>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</si>
  <si>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</si>
  <si>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</si>
  <si>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北海道江別市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</si>
  <si>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</si>
  <si>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</si>
  <si>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</si>
  <si>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</si>
  <si>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</si>
  <si>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</si>
  <si>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</si>
  <si>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</si>
  <si>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</si>
  <si>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</si>
  <si>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</si>
  <si>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</si>
  <si>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</si>
  <si>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</si>
  <si>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</si>
  <si>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</si>
  <si>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</si>
  <si>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</si>
  <si>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</si>
  <si>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</si>
  <si>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</si>
  <si>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</si>
  <si>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</si>
  <si>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</si>
  <si>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</si>
  <si>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</si>
  <si>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</si>
  <si>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</si>
  <si>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</si>
  <si>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</si>
  <si>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</si>
  <si>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</si>
  <si>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</si>
  <si>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</si>
  <si>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</si>
  <si>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</si>
  <si>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</si>
  <si>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</si>
  <si>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</si>
  <si>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</si>
  <si>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</si>
  <si>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</si>
  <si>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</si>
  <si>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</si>
  <si>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</si>
  <si>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</si>
  <si>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</si>
  <si>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</si>
  <si>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</si>
  <si>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</si>
  <si>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</si>
  <si>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</si>
  <si>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</si>
  <si>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</si>
  <si>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</si>
  <si>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</si>
  <si>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</si>
  <si>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</si>
  <si>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</si>
  <si>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</si>
  <si>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</si>
  <si>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</si>
  <si>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</si>
  <si>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</si>
  <si>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</si>
  <si>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</si>
  <si>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</si>
  <si>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</si>
  <si>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</si>
  <si>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</si>
  <si>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</si>
  <si>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</si>
  <si>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</si>
  <si>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</si>
  <si>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</si>
  <si>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</si>
  <si>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</si>
  <si>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</si>
  <si>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</si>
  <si>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</si>
  <si>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</si>
  <si>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</si>
  <si>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</si>
  <si>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</si>
  <si>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</si>
  <si>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</si>
  <si>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</si>
  <si>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</si>
  <si>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</si>
  <si>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</si>
  <si>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</si>
  <si>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</si>
  <si>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</si>
  <si>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</si>
  <si>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</si>
  <si>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</si>
  <si>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</si>
  <si>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</si>
  <si>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</si>
  <si>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</si>
  <si>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</si>
  <si>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</si>
  <si>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</si>
  <si>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</si>
  <si>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</si>
  <si>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</si>
  <si>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</si>
  <si>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</si>
  <si>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</si>
  <si>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</si>
  <si>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</si>
  <si>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</si>
  <si>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</si>
  <si>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</si>
  <si>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</si>
  <si>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</si>
  <si>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</si>
  <si>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</si>
  <si>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</si>
  <si>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</si>
  <si>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</si>
  <si>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</si>
  <si>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</si>
  <si>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</si>
  <si>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</si>
  <si>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</si>
  <si>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</si>
  <si>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</si>
  <si>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</si>
  <si>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</si>
  <si>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</si>
  <si>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</si>
  <si>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</si>
  <si>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</si>
  <si>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</si>
  <si>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</si>
  <si>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</si>
  <si>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</si>
  <si>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</si>
  <si>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</si>
  <si>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</si>
  <si>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</si>
  <si>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</si>
  <si>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</si>
  <si>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</si>
  <si>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</si>
  <si>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</si>
  <si>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</si>
  <si>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</si>
  <si>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</si>
  <si>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北海道江別市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</si>
  <si>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</si>
  <si>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</si>
  <si>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</si>
  <si>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</si>
  <si>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</si>
  <si>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</si>
  <si>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</si>
  <si>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</si>
  <si>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</si>
  <si>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</si>
  <si>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</si>
  <si>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</si>
  <si>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</si>
  <si>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</si>
  <si>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</si>
  <si>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</si>
  <si>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</si>
  <si>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</si>
  <si>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</si>
  <si>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</si>
  <si>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基本財産基金運用特別会計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</si>
  <si>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</si>
  <si>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</si>
  <si>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</si>
  <si>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</si>
  <si>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</si>
  <si>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</si>
  <si>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</si>
  <si>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</si>
  <si>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</si>
  <si>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</si>
  <si>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</si>
  <si>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</si>
  <si>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</si>
  <si>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</si>
  <si>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</si>
  <si>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</si>
  <si>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</si>
  <si>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</si>
  <si>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</si>
  <si>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</si>
  <si>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</si>
  <si>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</si>
  <si>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</si>
  <si>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</si>
  <si>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</si>
  <si>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</si>
  <si>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</si>
  <si>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</si>
  <si>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</si>
  <si>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</si>
  <si>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</si>
  <si>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</si>
  <si>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</si>
  <si>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</si>
  <si>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</si>
  <si>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</si>
  <si>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</si>
  <si>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</si>
  <si>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</si>
  <si>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</si>
  <si>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</si>
  <si>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</si>
  <si>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</si>
  <si>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</si>
  <si>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</si>
  <si>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</si>
  <si>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</si>
  <si>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</si>
  <si>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</si>
  <si>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</si>
  <si>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</si>
  <si>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</si>
  <si>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</si>
  <si>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</si>
  <si>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</si>
  <si>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</si>
  <si>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</si>
  <si>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</si>
  <si>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</si>
  <si>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</si>
  <si>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</si>
  <si>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</si>
  <si>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</si>
  <si>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</si>
  <si>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</si>
  <si>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</si>
  <si>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</si>
  <si>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</si>
  <si>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</si>
  <si>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</si>
  <si>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</si>
  <si>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</si>
  <si>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</si>
  <si>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</si>
  <si>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</si>
  <si>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</si>
  <si>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</si>
  <si>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</si>
  <si>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</si>
  <si>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</si>
  <si>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</si>
  <si>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</si>
  <si>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</si>
  <si>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</si>
  <si>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</si>
  <si>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</si>
  <si>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</si>
  <si>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</si>
  <si>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</si>
  <si>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</si>
  <si>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</si>
  <si>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</si>
  <si>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</si>
  <si>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</si>
  <si>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</si>
  <si>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</si>
  <si>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</si>
  <si>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</si>
  <si>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</si>
  <si>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</si>
  <si>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</si>
  <si>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</si>
  <si>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</si>
  <si>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</si>
  <si>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</si>
  <si>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</si>
  <si>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</si>
  <si>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</si>
  <si>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</si>
  <si>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</si>
  <si>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</si>
  <si>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</si>
  <si>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</si>
  <si>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</si>
  <si>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</si>
  <si>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</si>
  <si>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</si>
  <si>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</si>
  <si>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</si>
  <si>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</si>
  <si>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</si>
  <si>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</si>
  <si>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</si>
  <si>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</si>
  <si>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</si>
  <si>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</si>
  <si>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</si>
  <si>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</si>
  <si>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</si>
  <si>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</si>
  <si>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</si>
  <si>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</si>
  <si>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</si>
  <si>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</si>
  <si>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</si>
  <si>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</si>
  <si>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</si>
  <si>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</si>
  <si>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</si>
  <si>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</si>
  <si>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</si>
  <si>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</si>
  <si>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</si>
  <si>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</si>
  <si>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</si>
  <si>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</si>
  <si>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</si>
  <si>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</si>
  <si>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</si>
  <si>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</si>
  <si>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</si>
  <si>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</si>
  <si>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</si>
  <si>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</si>
  <si>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</si>
  <si>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</si>
  <si>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</si>
  <si>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</si>
  <si>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介護保険特別会計</t>
  </si>
  <si>
    <t>国民健康保険特別会計</t>
  </si>
  <si>
    <t>後期高齢者医療特別会計</t>
  </si>
  <si>
    <t>基本財産基金運用特別会計</t>
  </si>
  <si>
    <t>病院事業会計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</si>
  <si>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</si>
  <si>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</si>
  <si>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</si>
  <si>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</si>
  <si>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</si>
  <si>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</si>
  <si>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</si>
  <si>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</si>
  <si>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</si>
  <si>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</si>
  <si>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</si>
  <si>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石狩教育研修センター組合一般会計</t>
    <rPh sb="0" eb="2">
      <t>イシカリ</t>
    </rPh>
    <rPh sb="2" eb="4">
      <t>キョウイク</t>
    </rPh>
    <rPh sb="4" eb="6">
      <t>ケンシュウ</t>
    </rPh>
    <rPh sb="10" eb="12">
      <t>クミアイ</t>
    </rPh>
    <rPh sb="12" eb="14">
      <t>イッパン</t>
    </rPh>
    <rPh sb="14" eb="16">
      <t>カイケイ</t>
    </rPh>
    <phoneticPr fontId="2"/>
  </si>
  <si>
    <t>江別振興公社</t>
    <rPh sb="0" eb="2">
      <t>エベツ</t>
    </rPh>
    <rPh sb="2" eb="4">
      <t>シンコウ</t>
    </rPh>
    <rPh sb="4" eb="6">
      <t>コウシャ</t>
    </rPh>
    <phoneticPr fontId="2"/>
  </si>
  <si>
    <t>江別市スポーツ振興財団</t>
    <rPh sb="0" eb="3">
      <t>エベツシ</t>
    </rPh>
    <rPh sb="7" eb="9">
      <t>シンコウ</t>
    </rPh>
    <rPh sb="9" eb="11">
      <t>ザイダン</t>
    </rPh>
    <phoneticPr fontId="2"/>
  </si>
  <si>
    <t>フラワーテクニカえべつ</t>
    <phoneticPr fontId="2"/>
  </si>
  <si>
    <t>-</t>
    <phoneticPr fontId="2"/>
  </si>
  <si>
    <t>-</t>
    <phoneticPr fontId="2"/>
  </si>
  <si>
    <t>庁舎整備基金</t>
    <phoneticPr fontId="5"/>
  </si>
  <si>
    <t>廃棄物処理施設整備基金</t>
    <phoneticPr fontId="5"/>
  </si>
  <si>
    <t>ふるさとふれあい推進基金</t>
    <phoneticPr fontId="5"/>
  </si>
  <si>
    <t>社会福祉振興基金</t>
    <phoneticPr fontId="5"/>
  </si>
  <si>
    <t>公共公益施設整備基金</t>
    <rPh sb="0" eb="2">
      <t>コウキョウ</t>
    </rPh>
    <rPh sb="2" eb="4">
      <t>コウエキ</t>
    </rPh>
    <rPh sb="4" eb="6">
      <t>シセツ</t>
    </rPh>
    <rPh sb="6" eb="8">
      <t>セイビ</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</si>
</sst>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xmlns:c16r2="http://schemas.microsoft.com/office/drawing/2015/06/chart">
            <c:ext xmlns:c16="http://schemas.microsoft.com/office/drawing/2014/chart" uri="{C3380CC4-5D6E-409C-BE32-E72D297353CC}">
              <c16:uniqueId val="{00000000-1E48-4D9F-9C63-D5732196EF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28322</c:v>
                </c:pt>
                <c:pt idx="1">
                  <c:v>35347</c:v>
                </c:pt>
                <c:pt idx="2">
                  <c:v>32405</c:v>
                </c:pt>
                <c:pt idx="3">
                  <c:v>50006</c:v>
                </c:pt>
                <c:pt idx="4">
                  <c:v>46425</c:v>
                </c:pt>
              </c:numCache>
            </c:numRef>
          </c:val>
          <c:smooth val="0"/>
          <c:extLst xmlns:c16r2="http://schemas.microsoft.com/office/drawing/2015/06/chart">
            <c:ext xmlns:c16="http://schemas.microsoft.com/office/drawing/2014/chart" uri="{C3380CC4-5D6E-409C-BE32-E72D297353CC}">
              <c16:uniqueId val="{00000001-1E48-4D9F-9C63-D5732196EF60}"/>
            </c:ext>
          </c:extLst>
        </c:ser>
        <c:dLbls>
          <c:showLegendKey val="0"/>
          <c:showVal val="0"/>
          <c:showCatName val="0"/>
          <c:showSerName val="0"/>
          <c:showPercent val="0"/>
          <c:showBubbleSize val="0"/>
        </c:dLbls>
        <c:marker val="1"/>
        <c:smooth val="0"/>
        <c:axId val="206321536"/>
        <c:axId val="206340096"/>
      </c:lineChart>
      <c:catAx>
        <c:axId val="2063215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340096"/>
        <c:crosses val="autoZero"/>
        <c:auto val="1"/>
        <c:lblAlgn val="ctr"/>
        <c:lblOffset val="100"/>
        <c:tickLblSkip val="1"/>
        <c:tickMarkSkip val="1"/>
        <c:noMultiLvlLbl val="0"/>
      </c:catAx>
      <c:valAx>
        <c:axId val="20634009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321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3.91</c:v>
                </c:pt>
                <c:pt idx="1">
                  <c:v>5.66</c:v>
                </c:pt>
                <c:pt idx="2">
                  <c:v>4.7699999999999996</c:v>
                </c:pt>
                <c:pt idx="3">
                  <c:v>4.8899999999999997</c:v>
                </c:pt>
                <c:pt idx="4">
                  <c:v>4.9000000000000004</c:v>
                </c:pt>
              </c:numCache>
            </c:numRef>
          </c:val>
          <c:extLst xmlns:c16r2="http://schemas.microsoft.com/office/drawing/2015/06/chart">
            <c:ext xmlns:c16="http://schemas.microsoft.com/office/drawing/2014/chart" uri="{C3380CC4-5D6E-409C-BE32-E72D297353CC}">
              <c16:uniqueId val="{00000000-0777-4E96-9D95-21DBE36AD4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4.91</c:v>
                </c:pt>
                <c:pt idx="1">
                  <c:v>8.91</c:v>
                </c:pt>
                <c:pt idx="2">
                  <c:v>11.66</c:v>
                </c:pt>
                <c:pt idx="3">
                  <c:v>11.71</c:v>
                </c:pt>
                <c:pt idx="4">
                  <c:v>13.39</c:v>
                </c:pt>
              </c:numCache>
            </c:numRef>
          </c:val>
          <c:extLst xmlns:c16r2="http://schemas.microsoft.com/office/drawing/2015/06/chart">
            <c:ext xmlns:c16="http://schemas.microsoft.com/office/drawing/2014/chart" uri="{C3380CC4-5D6E-409C-BE32-E72D297353CC}">
              <c16:uniqueId val="{00000001-0777-4E96-9D95-21DBE36AD4E6}"/>
            </c:ext>
          </c:extLst>
        </c:ser>
        <c:dLbls>
          <c:showLegendKey val="0"/>
          <c:showVal val="0"/>
          <c:showCatName val="0"/>
          <c:showSerName val="0"/>
          <c:showPercent val="0"/>
          <c:showBubbleSize val="0"/>
        </c:dLbls>
        <c:gapWidth val="250"/>
        <c:overlap val="100"/>
        <c:axId val="246569216"/>
        <c:axId val="246575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2.94</c:v>
                </c:pt>
                <c:pt idx="1">
                  <c:v>6.22</c:v>
                </c:pt>
                <c:pt idx="2">
                  <c:v>2.0299999999999998</c:v>
                </c:pt>
                <c:pt idx="3">
                  <c:v>0.4</c:v>
                </c:pt>
                <c:pt idx="4">
                  <c:v>2.0699999999999998</c:v>
                </c:pt>
              </c:numCache>
            </c:numRef>
          </c:val>
          <c:smooth val="0"/>
          <c:extLst xmlns:c16r2="http://schemas.microsoft.com/office/drawing/2015/06/chart">
            <c:ext xmlns:c16="http://schemas.microsoft.com/office/drawing/2014/chart" uri="{C3380CC4-5D6E-409C-BE32-E72D297353CC}">
              <c16:uniqueId val="{00000002-0777-4E96-9D95-21DBE36AD4E6}"/>
            </c:ext>
          </c:extLst>
        </c:ser>
        <c:dLbls>
          <c:showLegendKey val="0"/>
          <c:showVal val="0"/>
          <c:showCatName val="0"/>
          <c:showSerName val="0"/>
          <c:showPercent val="0"/>
          <c:showBubbleSize val="0"/>
        </c:dLbls>
        <c:marker val="1"/>
        <c:smooth val="0"/>
        <c:axId val="246569216"/>
        <c:axId val="246575488"/>
      </c:lineChart>
      <c:catAx>
        <c:axId val="246569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6575488"/>
        <c:crosses val="autoZero"/>
        <c:auto val="1"/>
        <c:lblAlgn val="ctr"/>
        <c:lblOffset val="100"/>
        <c:tickLblSkip val="1"/>
        <c:tickMarkSkip val="1"/>
        <c:noMultiLvlLbl val="0"/>
      </c:catAx>
      <c:valAx>
        <c:axId val="246575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569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A1F-4459-8A1B-2B7FB3206C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A1F-4459-8A1B-2B7FB3206C4F}"/>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A1F-4459-8A1B-2B7FB3206C4F}"/>
            </c:ext>
          </c:extLst>
        </c:ser>
        <c:ser>
          <c:idx val="3"/>
          <c:order val="3"/>
          <c:tx>
            <c:strRef>
              <c:f>データシート!$A$30</c:f>
              <c:strCache>
                <c:ptCount val="1"/>
                <c:pt idx="0">
                  <c:v>基本財産基金運用特別会計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9A1F-4459-8A1B-2B7FB3206C4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4-9A1F-4459-8A1B-2B7FB3206C4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0.66</c:v>
                </c:pt>
                <c:pt idx="4">
                  <c:v>#N/A</c:v>
                </c:pt>
                <c:pt idx="5">
                  <c:v>0.21</c:v>
                </c:pt>
                <c:pt idx="6">
                  <c:v>#N/A</c:v>
                </c:pt>
                <c:pt idx="7">
                  <c:v>0.12</c:v>
                </c:pt>
                <c:pt idx="8">
                  <c:v>#N/A</c:v>
                </c:pt>
                <c:pt idx="9">
                  <c:v>0.22</c:v>
                </c:pt>
              </c:numCache>
            </c:numRef>
          </c:val>
          <c:extLst xmlns:c16r2="http://schemas.microsoft.com/office/drawing/2015/06/chart">
            <c:ext xmlns:c16="http://schemas.microsoft.com/office/drawing/2014/chart" uri="{C3380CC4-5D6E-409C-BE32-E72D297353CC}">
              <c16:uniqueId val="{00000005-9A1F-4459-8A1B-2B7FB3206C4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c:v>
                </c:pt>
                <c:pt idx="2">
                  <c:v>#N/A</c:v>
                </c:pt>
                <c:pt idx="3">
                  <c:v>1.98</c:v>
                </c:pt>
                <c:pt idx="4">
                  <c:v>#N/A</c:v>
                </c:pt>
                <c:pt idx="5">
                  <c:v>2.06</c:v>
                </c:pt>
                <c:pt idx="6">
                  <c:v>#N/A</c:v>
                </c:pt>
                <c:pt idx="7">
                  <c:v>0.51</c:v>
                </c:pt>
                <c:pt idx="8">
                  <c:v>#N/A</c:v>
                </c:pt>
                <c:pt idx="9">
                  <c:v>0.63</c:v>
                </c:pt>
              </c:numCache>
            </c:numRef>
          </c:val>
          <c:extLst xmlns:c16r2="http://schemas.microsoft.com/office/drawing/2015/06/chart">
            <c:ext xmlns:c16="http://schemas.microsoft.com/office/drawing/2014/chart" uri="{C3380CC4-5D6E-409C-BE32-E72D297353CC}">
              <c16:uniqueId val="{00000006-9A1F-4459-8A1B-2B7FB3206C4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3.14</c:v>
                </c:pt>
                <c:pt idx="2">
                  <c:v>#N/A</c:v>
                </c:pt>
                <c:pt idx="3">
                  <c:v>3.34</c:v>
                </c:pt>
                <c:pt idx="4">
                  <c:v>#N/A</c:v>
                </c:pt>
                <c:pt idx="5">
                  <c:v>3.23</c:v>
                </c:pt>
                <c:pt idx="6">
                  <c:v>#N/A</c:v>
                </c:pt>
                <c:pt idx="7">
                  <c:v>3.29</c:v>
                </c:pt>
                <c:pt idx="8">
                  <c:v>#N/A</c:v>
                </c:pt>
                <c:pt idx="9">
                  <c:v>3.87</c:v>
                </c:pt>
              </c:numCache>
            </c:numRef>
          </c:val>
          <c:extLst xmlns:c16r2="http://schemas.microsoft.com/office/drawing/2015/06/chart">
            <c:ext xmlns:c16="http://schemas.microsoft.com/office/drawing/2014/chart" uri="{C3380CC4-5D6E-409C-BE32-E72D297353CC}">
              <c16:uniqueId val="{00000007-9A1F-4459-8A1B-2B7FB3206C4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c:v>
                </c:pt>
                <c:pt idx="2">
                  <c:v>#N/A</c:v>
                </c:pt>
                <c:pt idx="3">
                  <c:v>5.65</c:v>
                </c:pt>
                <c:pt idx="4">
                  <c:v>#N/A</c:v>
                </c:pt>
                <c:pt idx="5">
                  <c:v>4.76</c:v>
                </c:pt>
                <c:pt idx="6">
                  <c:v>#N/A</c:v>
                </c:pt>
                <c:pt idx="7">
                  <c:v>4.8899999999999997</c:v>
                </c:pt>
                <c:pt idx="8">
                  <c:v>#N/A</c:v>
                </c:pt>
                <c:pt idx="9">
                  <c:v>4.9000000000000004</c:v>
                </c:pt>
              </c:numCache>
            </c:numRef>
          </c:val>
          <c:extLst xmlns:c16r2="http://schemas.microsoft.com/office/drawing/2015/06/chart">
            <c:ext xmlns:c16="http://schemas.microsoft.com/office/drawing/2014/chart" uri="{C3380CC4-5D6E-409C-BE32-E72D297353CC}">
              <c16:uniqueId val="{00000008-9A1F-4459-8A1B-2B7FB3206C4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c:v>
                </c:pt>
                <c:pt idx="2">
                  <c:v>#N/A</c:v>
                </c:pt>
                <c:pt idx="3">
                  <c:v>6.32</c:v>
                </c:pt>
                <c:pt idx="4">
                  <c:v>#N/A</c:v>
                </c:pt>
                <c:pt idx="5">
                  <c:v>6.28</c:v>
                </c:pt>
                <c:pt idx="6">
                  <c:v>#N/A</c:v>
                </c:pt>
                <c:pt idx="7">
                  <c:v>5.59</c:v>
                </c:pt>
                <c:pt idx="8">
                  <c:v>#N/A</c:v>
                </c:pt>
                <c:pt idx="9">
                  <c:v>5.16</c:v>
                </c:pt>
              </c:numCache>
            </c:numRef>
          </c:val>
          <c:extLst xmlns:c16r2="http://schemas.microsoft.com/office/drawing/2015/06/chart">
            <c:ext xmlns:c16="http://schemas.microsoft.com/office/drawing/2014/chart" uri="{C3380CC4-5D6E-409C-BE32-E72D297353CC}">
              <c16:uniqueId val="{00000009-9A1F-4459-8A1B-2B7FB3206C4F}"/>
            </c:ext>
          </c:extLst>
        </c:ser>
        <c:dLbls>
          <c:showLegendKey val="0"/>
          <c:showVal val="0"/>
          <c:showCatName val="0"/>
          <c:showSerName val="0"/>
          <c:showPercent val="0"/>
          <c:showBubbleSize val="0"/>
        </c:dLbls>
        <c:gapWidth val="150"/>
        <c:overlap val="100"/>
        <c:axId val="245826304"/>
        <c:axId val="245827840"/>
      </c:barChart>
      <c:catAx>
        <c:axId val="24582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5827840"/>
        <c:crosses val="autoZero"/>
        <c:auto val="1"/>
        <c:lblAlgn val="ctr"/>
        <c:lblOffset val="100"/>
        <c:tickLblSkip val="1"/>
        <c:tickMarkSkip val="1"/>
        <c:noMultiLvlLbl val="0"/>
      </c:catAx>
      <c:valAx>
        <c:axId val="245827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826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3689</c:v>
                </c:pt>
                <c:pt idx="5">
                  <c:v>3640</c:v>
                </c:pt>
                <c:pt idx="8">
                  <c:v>3607</c:v>
                </c:pt>
                <c:pt idx="11">
                  <c:v>3463</c:v>
                </c:pt>
                <c:pt idx="14">
                  <c:v>3424</c:v>
                </c:pt>
              </c:numCache>
            </c:numRef>
          </c:val>
          <c:extLst xmlns:c16r2="http://schemas.microsoft.com/office/drawing/2015/06/chart">
            <c:ext xmlns:c16="http://schemas.microsoft.com/office/drawing/2014/chart" uri="{C3380CC4-5D6E-409C-BE32-E72D297353CC}">
              <c16:uniqueId val="{00000000-2600-4B54-86C9-FA83830E13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600-4B54-86C9-FA83830E13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c:v>
                </c:pt>
                <c:pt idx="3">
                  <c:v>27</c:v>
                </c:pt>
                <c:pt idx="6">
                  <c:v>19</c:v>
                </c:pt>
                <c:pt idx="9">
                  <c:v>16</c:v>
                </c:pt>
                <c:pt idx="12">
                  <c:v>11</c:v>
                </c:pt>
              </c:numCache>
            </c:numRef>
          </c:val>
          <c:extLst xmlns:c16r2="http://schemas.microsoft.com/office/drawing/2015/06/chart">
            <c:ext xmlns:c16="http://schemas.microsoft.com/office/drawing/2014/chart" uri="{C3380CC4-5D6E-409C-BE32-E72D297353CC}">
              <c16:uniqueId val="{00000002-2600-4B54-86C9-FA83830E13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32</c:v>
                </c:pt>
                <c:pt idx="3">
                  <c:v>30</c:v>
                </c:pt>
                <c:pt idx="6">
                  <c:v>30</c:v>
                </c:pt>
                <c:pt idx="9">
                  <c:v>29</c:v>
                </c:pt>
                <c:pt idx="12">
                  <c:v>28</c:v>
                </c:pt>
              </c:numCache>
            </c:numRef>
          </c:val>
          <c:extLst xmlns:c16r2="http://schemas.microsoft.com/office/drawing/2015/06/chart">
            <c:ext xmlns:c16="http://schemas.microsoft.com/office/drawing/2014/chart" uri="{C3380CC4-5D6E-409C-BE32-E72D297353CC}">
              <c16:uniqueId val="{00000003-2600-4B54-86C9-FA83830E13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1244</c:v>
                </c:pt>
                <c:pt idx="3">
                  <c:v>1176</c:v>
                </c:pt>
                <c:pt idx="6">
                  <c:v>1054</c:v>
                </c:pt>
                <c:pt idx="9">
                  <c:v>983</c:v>
                </c:pt>
                <c:pt idx="12">
                  <c:v>1059</c:v>
                </c:pt>
              </c:numCache>
            </c:numRef>
          </c:val>
          <c:extLst xmlns:c16r2="http://schemas.microsoft.com/office/drawing/2015/06/chart">
            <c:ext xmlns:c16="http://schemas.microsoft.com/office/drawing/2014/chart" uri="{C3380CC4-5D6E-409C-BE32-E72D297353CC}">
              <c16:uniqueId val="{00000004-2600-4B54-86C9-FA83830E13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600-4B54-86C9-FA83830E13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600-4B54-86C9-FA83830E13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3615</c:v>
                </c:pt>
                <c:pt idx="3">
                  <c:v>3716</c:v>
                </c:pt>
                <c:pt idx="6">
                  <c:v>3607</c:v>
                </c:pt>
                <c:pt idx="9">
                  <c:v>3570</c:v>
                </c:pt>
                <c:pt idx="12">
                  <c:v>3376</c:v>
                </c:pt>
              </c:numCache>
            </c:numRef>
          </c:val>
          <c:extLst xmlns:c16r2="http://schemas.microsoft.com/office/drawing/2015/06/chart">
            <c:ext xmlns:c16="http://schemas.microsoft.com/office/drawing/2014/chart" uri="{C3380CC4-5D6E-409C-BE32-E72D297353CC}">
              <c16:uniqueId val="{00000007-2600-4B54-86C9-FA83830E1386}"/>
            </c:ext>
          </c:extLst>
        </c:ser>
        <c:dLbls>
          <c:showLegendKey val="0"/>
          <c:showVal val="0"/>
          <c:showCatName val="0"/>
          <c:showSerName val="0"/>
          <c:showPercent val="0"/>
          <c:showBubbleSize val="0"/>
        </c:dLbls>
        <c:gapWidth val="100"/>
        <c:overlap val="100"/>
        <c:axId val="205705216"/>
        <c:axId val="205707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1229</c:v>
                </c:pt>
                <c:pt idx="2">
                  <c:v>#N/A</c:v>
                </c:pt>
                <c:pt idx="3">
                  <c:v>#N/A</c:v>
                </c:pt>
                <c:pt idx="4">
                  <c:v>1309</c:v>
                </c:pt>
                <c:pt idx="5">
                  <c:v>#N/A</c:v>
                </c:pt>
                <c:pt idx="6">
                  <c:v>#N/A</c:v>
                </c:pt>
                <c:pt idx="7">
                  <c:v>1103</c:v>
                </c:pt>
                <c:pt idx="8">
                  <c:v>#N/A</c:v>
                </c:pt>
                <c:pt idx="9">
                  <c:v>#N/A</c:v>
                </c:pt>
                <c:pt idx="10">
                  <c:v>1135</c:v>
                </c:pt>
                <c:pt idx="11">
                  <c:v>#N/A</c:v>
                </c:pt>
                <c:pt idx="12">
                  <c:v>#N/A</c:v>
                </c:pt>
                <c:pt idx="13">
                  <c:v>1050</c:v>
                </c:pt>
                <c:pt idx="14">
                  <c:v>#N/A</c:v>
                </c:pt>
              </c:numCache>
            </c:numRef>
          </c:val>
          <c:smooth val="0"/>
          <c:extLst xmlns:c16r2="http://schemas.microsoft.com/office/drawing/2015/06/chart">
            <c:ext xmlns:c16="http://schemas.microsoft.com/office/drawing/2014/chart" uri="{C3380CC4-5D6E-409C-BE32-E72D297353CC}">
              <c16:uniqueId val="{00000008-2600-4B54-86C9-FA83830E1386}"/>
            </c:ext>
          </c:extLst>
        </c:ser>
        <c:dLbls>
          <c:showLegendKey val="0"/>
          <c:showVal val="0"/>
          <c:showCatName val="0"/>
          <c:showSerName val="0"/>
          <c:showPercent val="0"/>
          <c:showBubbleSize val="0"/>
        </c:dLbls>
        <c:marker val="1"/>
        <c:smooth val="0"/>
        <c:axId val="205705216"/>
        <c:axId val="205707136"/>
      </c:lineChart>
      <c:catAx>
        <c:axId val="20570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5707136"/>
        <c:crosses val="autoZero"/>
        <c:auto val="1"/>
        <c:lblAlgn val="ctr"/>
        <c:lblOffset val="100"/>
        <c:tickLblSkip val="1"/>
        <c:tickMarkSkip val="1"/>
        <c:noMultiLvlLbl val="0"/>
      </c:catAx>
      <c:valAx>
        <c:axId val="205707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705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31369</c:v>
                </c:pt>
                <c:pt idx="5">
                  <c:v>30647</c:v>
                </c:pt>
                <c:pt idx="8">
                  <c:v>29596</c:v>
                </c:pt>
                <c:pt idx="11">
                  <c:v>28537</c:v>
                </c:pt>
                <c:pt idx="14">
                  <c:v>28203</c:v>
                </c:pt>
              </c:numCache>
            </c:numRef>
          </c:val>
          <c:extLst xmlns:c16r2="http://schemas.microsoft.com/office/drawing/2015/06/chart">
            <c:ext xmlns:c16="http://schemas.microsoft.com/office/drawing/2014/chart" uri="{C3380CC4-5D6E-409C-BE32-E72D297353CC}">
              <c16:uniqueId val="{00000000-EB55-4FD0-A86E-5CCF52ED45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8961</c:v>
                </c:pt>
                <c:pt idx="5">
                  <c:v>9900</c:v>
                </c:pt>
                <c:pt idx="8">
                  <c:v>10174</c:v>
                </c:pt>
                <c:pt idx="11">
                  <c:v>10559</c:v>
                </c:pt>
                <c:pt idx="14">
                  <c:v>10577</c:v>
                </c:pt>
              </c:numCache>
            </c:numRef>
          </c:val>
          <c:extLst xmlns:c16r2="http://schemas.microsoft.com/office/drawing/2015/06/chart">
            <c:ext xmlns:c16="http://schemas.microsoft.com/office/drawing/2014/chart" uri="{C3380CC4-5D6E-409C-BE32-E72D297353CC}">
              <c16:uniqueId val="{00000001-EB55-4FD0-A86E-5CCF52ED45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6998</c:v>
                </c:pt>
                <c:pt idx="5">
                  <c:v>9092</c:v>
                </c:pt>
                <c:pt idx="8">
                  <c:v>11585</c:v>
                </c:pt>
                <c:pt idx="11">
                  <c:v>13502</c:v>
                </c:pt>
                <c:pt idx="14">
                  <c:v>13396</c:v>
                </c:pt>
              </c:numCache>
            </c:numRef>
          </c:val>
          <c:extLst xmlns:c16r2="http://schemas.microsoft.com/office/drawing/2015/06/chart">
            <c:ext xmlns:c16="http://schemas.microsoft.com/office/drawing/2014/chart" uri="{C3380CC4-5D6E-409C-BE32-E72D297353CC}">
              <c16:uniqueId val="{00000002-EB55-4FD0-A86E-5CCF52ED45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B55-4FD0-A86E-5CCF52ED45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B55-4FD0-A86E-5CCF52ED45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B55-4FD0-A86E-5CCF52ED45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3337</c:v>
                </c:pt>
                <c:pt idx="3">
                  <c:v>3079</c:v>
                </c:pt>
                <c:pt idx="6">
                  <c:v>2822</c:v>
                </c:pt>
                <c:pt idx="9">
                  <c:v>2965</c:v>
                </c:pt>
                <c:pt idx="12">
                  <c:v>3559</c:v>
                </c:pt>
              </c:numCache>
            </c:numRef>
          </c:val>
          <c:extLst xmlns:c16r2="http://schemas.microsoft.com/office/drawing/2015/06/chart">
            <c:ext xmlns:c16="http://schemas.microsoft.com/office/drawing/2014/chart" uri="{C3380CC4-5D6E-409C-BE32-E72D297353CC}">
              <c16:uniqueId val="{00000006-EB55-4FD0-A86E-5CCF52ED45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EB55-4FD0-A86E-5CCF52ED45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9237</c:v>
                </c:pt>
                <c:pt idx="3">
                  <c:v>8745</c:v>
                </c:pt>
                <c:pt idx="6">
                  <c:v>8783</c:v>
                </c:pt>
                <c:pt idx="9">
                  <c:v>8530</c:v>
                </c:pt>
                <c:pt idx="12">
                  <c:v>8134</c:v>
                </c:pt>
              </c:numCache>
            </c:numRef>
          </c:val>
          <c:extLst xmlns:c16r2="http://schemas.microsoft.com/office/drawing/2015/06/chart">
            <c:ext xmlns:c16="http://schemas.microsoft.com/office/drawing/2014/chart" uri="{C3380CC4-5D6E-409C-BE32-E72D297353CC}">
              <c16:uniqueId val="{00000008-EB55-4FD0-A86E-5CCF52ED45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678</c:v>
                </c:pt>
                <c:pt idx="3">
                  <c:v>587</c:v>
                </c:pt>
                <c:pt idx="6">
                  <c:v>504</c:v>
                </c:pt>
                <c:pt idx="9">
                  <c:v>425</c:v>
                </c:pt>
                <c:pt idx="12">
                  <c:v>352</c:v>
                </c:pt>
              </c:numCache>
            </c:numRef>
          </c:val>
          <c:extLst xmlns:c16r2="http://schemas.microsoft.com/office/drawing/2015/06/chart">
            <c:ext xmlns:c16="http://schemas.microsoft.com/office/drawing/2014/chart" uri="{C3380CC4-5D6E-409C-BE32-E72D297353CC}">
              <c16:uniqueId val="{00000009-EB55-4FD0-A86E-5CCF52ED45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37875</c:v>
                </c:pt>
                <c:pt idx="3">
                  <c:v>37542</c:v>
                </c:pt>
                <c:pt idx="6">
                  <c:v>36249</c:v>
                </c:pt>
                <c:pt idx="9">
                  <c:v>36041</c:v>
                </c:pt>
                <c:pt idx="12">
                  <c:v>35698</c:v>
                </c:pt>
              </c:numCache>
            </c:numRef>
          </c:val>
          <c:extLst xmlns:c16r2="http://schemas.microsoft.com/office/drawing/2015/06/chart">
            <c:ext xmlns:c16="http://schemas.microsoft.com/office/drawing/2014/chart" uri="{C3380CC4-5D6E-409C-BE32-E72D297353CC}">
              <c16:uniqueId val="{0000000A-EB55-4FD0-A86E-5CCF52ED450C}"/>
            </c:ext>
          </c:extLst>
        </c:ser>
        <c:dLbls>
          <c:showLegendKey val="0"/>
          <c:showVal val="0"/>
          <c:showCatName val="0"/>
          <c:showSerName val="0"/>
          <c:showPercent val="0"/>
          <c:showBubbleSize val="0"/>
        </c:dLbls>
        <c:gapWidth val="100"/>
        <c:overlap val="100"/>
        <c:axId val="246460800"/>
        <c:axId val="246462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3799</c:v>
                </c:pt>
                <c:pt idx="2">
                  <c:v>#N/A</c:v>
                </c:pt>
                <c:pt idx="3">
                  <c:v>#N/A</c:v>
                </c:pt>
                <c:pt idx="4">
                  <c:v>315</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B55-4FD0-A86E-5CCF52ED450C}"/>
            </c:ext>
          </c:extLst>
        </c:ser>
        <c:dLbls>
          <c:showLegendKey val="0"/>
          <c:showVal val="0"/>
          <c:showCatName val="0"/>
          <c:showSerName val="0"/>
          <c:showPercent val="0"/>
          <c:showBubbleSize val="0"/>
        </c:dLbls>
        <c:marker val="1"/>
        <c:smooth val="0"/>
        <c:axId val="246460800"/>
        <c:axId val="246462720"/>
      </c:lineChart>
      <c:catAx>
        <c:axId val="246460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6462720"/>
        <c:crosses val="autoZero"/>
        <c:auto val="1"/>
        <c:lblAlgn val="ctr"/>
        <c:lblOffset val="100"/>
        <c:tickLblSkip val="1"/>
        <c:tickMarkSkip val="1"/>
        <c:noMultiLvlLbl val="0"/>
      </c:catAx>
      <c:valAx>
        <c:axId val="246462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460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3171</c:v>
                </c:pt>
                <c:pt idx="1">
                  <c:v>3227</c:v>
                </c:pt>
                <c:pt idx="2">
                  <c:v>3776</c:v>
                </c:pt>
              </c:numCache>
            </c:numRef>
          </c:val>
          <c:extLst xmlns:c16r2="http://schemas.microsoft.com/office/drawing/2015/06/chart">
            <c:ext xmlns:c16="http://schemas.microsoft.com/office/drawing/2014/chart" uri="{C3380CC4-5D6E-409C-BE32-E72D297353CC}">
              <c16:uniqueId val="{00000000-68CF-4438-8D8F-3707D87609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1683</c:v>
                </c:pt>
                <c:pt idx="1">
                  <c:v>1848</c:v>
                </c:pt>
                <c:pt idx="2">
                  <c:v>1802</c:v>
                </c:pt>
              </c:numCache>
            </c:numRef>
          </c:val>
          <c:extLst xmlns:c16r2="http://schemas.microsoft.com/office/drawing/2015/06/chart">
            <c:ext xmlns:c16="http://schemas.microsoft.com/office/drawing/2014/chart" uri="{C3380CC4-5D6E-409C-BE32-E72D297353CC}">
              <c16:uniqueId val="{00000001-68CF-4438-8D8F-3707D87609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3069</c:v>
                </c:pt>
                <c:pt idx="1">
                  <c:v>3210</c:v>
                </c:pt>
                <c:pt idx="2">
                  <c:v>3653</c:v>
                </c:pt>
              </c:numCache>
            </c:numRef>
          </c:val>
          <c:extLst xmlns:c16r2="http://schemas.microsoft.com/office/drawing/2015/06/chart">
            <c:ext xmlns:c16="http://schemas.microsoft.com/office/drawing/2014/chart" uri="{C3380CC4-5D6E-409C-BE32-E72D297353CC}">
              <c16:uniqueId val="{00000002-68CF-4438-8D8F-3707D8760906}"/>
            </c:ext>
          </c:extLst>
        </c:ser>
        <c:dLbls>
          <c:showLegendKey val="0"/>
          <c:showVal val="0"/>
          <c:showCatName val="0"/>
          <c:showSerName val="0"/>
          <c:showPercent val="0"/>
          <c:showBubbleSize val="0"/>
        </c:dLbls>
        <c:gapWidth val="120"/>
        <c:overlap val="100"/>
        <c:axId val="246932992"/>
        <c:axId val="246934528"/>
      </c:barChart>
      <c:catAx>
        <c:axId val="24693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6934528"/>
        <c:crosses val="autoZero"/>
        <c:auto val="1"/>
        <c:lblAlgn val="ctr"/>
        <c:lblOffset val="100"/>
        <c:tickLblSkip val="1"/>
        <c:tickMarkSkip val="1"/>
        <c:noMultiLvlLbl val="0"/>
      </c:catAx>
      <c:valAx>
        <c:axId val="246934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6932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北海道江別市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一般会計と公営企業会計の元利償還金が主であるが、除雪車両及び消防車両更新等に係る起債や臨時財政対策債の償還終了により数値は改善した。</a:t>
          </a:r>
        </a:p>
        <a:p>
          <a:r>
            <a:rPr kumimoji="1" lang="ja-JP" altLang="en-US" sz="1400">
              <a:latin typeface="ＭＳ ゴシック" pitchFamily="49" charset="-128"/>
              <a:ea typeface="ＭＳ ゴシック" pitchFamily="49" charset="-128"/>
            </a:rPr>
            <a:t>　中心市街地の活性化事業等の完了に伴い起債額が減少傾向にあったが、今後老朽化の進む公共施設の改修や本庁舎の建替え等により、起債額が増加する見込みとなっている。</a:t>
          </a:r>
        </a:p>
        <a:p>
          <a:r>
            <a:rPr kumimoji="1" lang="ja-JP" altLang="en-US" sz="1400">
              <a:latin typeface="ＭＳ ゴシック" pitchFamily="49" charset="-128"/>
              <a:ea typeface="ＭＳ ゴシック" pitchFamily="49" charset="-128"/>
            </a:rPr>
            <a:t>　引き続き基準財政需要額に算入されない起債が過大とならないよう留意するなど、計画的な起債と償還計画を引き続き実施することで、健全な財政運営に努める。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北海道江別市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地方債残高や債務負担支出予定額等の将来負担額は減少傾向にあるが、退職手当負担見込額の増加や充当可能基金の減少により将来負担比率の分子の数値は前年度と比較して微増となった。</a:t>
          </a:r>
        </a:p>
        <a:p>
          <a:r>
            <a:rPr kumimoji="1" lang="ja-JP" altLang="en-US" sz="1400">
              <a:latin typeface="ＭＳ ゴシック" pitchFamily="49" charset="-128"/>
              <a:ea typeface="ＭＳ ゴシック" pitchFamily="49" charset="-128"/>
            </a:rPr>
            <a:t>　中心市街地の活性化事業等の完了に伴い起債額が減少していたが、今後、老朽化の進む公共施設の改修や本庁舎の建替え等により、起債額が増加する見込みとなっており、計画的な起債と基金残高の確保によって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北海道江別市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心市街地の活性化事業や学校施設の耐震化・改築等の計画済大型事業の実施、病院事業会計の資金不足に対応した長期貸付金に加え、扶助費等の経常経費が増加傾向にあるなどして、基金残高は減少傾向にあったが、大型事業の完了や病院事業会計の経営改善等により取崩しが抑制されたことに加え、遊休市有地の売却を進めたことから、増加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歳入確保の取組とあわせ、事業の見直しや予算編成時における管理可能経費の削減目標の設定など歳出削減に引き続き取り組み、基金残高の確保に努める。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・庁舎整備基金：庁舎整備に必要な経費の確保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・廃棄物処理施設整備基金：廃棄物処理施設の施設及び設備の整備及び維持補修に必要な経費の確保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・ふるさとふれあい推進基金：地域の活性化及び地域づくりの推進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・社会福祉振興基金：社会福祉に関する事業の振興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・公共公益施設整備基金：秩序ある都市づくりの推進又は公共施設及び公益施設の整備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・庁舎整備基金：土地売払収入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百万円の積み立て等により増加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・ふるさとふれあい推進基金：国の河川事業に伴う建物の移転工事のための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百万円の取り崩し等により減少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・公共公益施設整備基金：土地売払収入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百万円の積み立て等により増加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遊休市有地の売却等による積み立てに努めるほか、寄附金については寄附者の意向に合わせて各基金へ積み立て、残高の確保に努めつつ事業に活用する。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百万円及び遊休市有地売却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百万円の積み立て等により増加。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歳入確保・歳出削減に引き続き取り組み残高の確保に努め、大型事業や災害対応などの事業費の年度間調整に備える。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・臨財債償還基金費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遊休市有地の売却による積み立てに努め、公債費の年度間調整に活用する。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北海道江別市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118,055
116,960
187.38
57,723,900
56,219,272
1,382,072
28,199,510
35,697,981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企業立地が少ないことなどの影響で、歳入全体のうち固定資産税・法人市民税を含む市税の占める割合が</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と少なく（人口一人当たりの市税は</a:t>
          </a:r>
          <a:r>
            <a:rPr kumimoji="1" lang="en-US" altLang="ja-JP" sz="1300">
              <a:latin typeface="ＭＳ Ｐゴシック" panose="020B0600070205080204" pitchFamily="50" charset="-128"/>
              <a:ea typeface="ＭＳ Ｐゴシック" panose="020B0600070205080204" pitchFamily="50" charset="-128"/>
            </a:rPr>
            <a:t>109,138</a:t>
          </a:r>
          <a:r>
            <a:rPr kumimoji="1" lang="ja-JP" altLang="en-US" sz="1300">
              <a:latin typeface="ＭＳ Ｐゴシック" panose="020B0600070205080204" pitchFamily="50" charset="-128"/>
              <a:ea typeface="ＭＳ Ｐゴシック" panose="020B0600070205080204" pitchFamily="50" charset="-128"/>
            </a:rPr>
            <a:t>円）、財政力指数は前年度と同じ</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であるものの、類似団体と比較して低い水準となっている。</a:t>
          </a:r>
        </a:p>
        <a:p>
          <a:r>
            <a:rPr kumimoji="1" lang="ja-JP" altLang="en-US" sz="1300">
              <a:latin typeface="ＭＳ Ｐゴシック" panose="020B0600070205080204" pitchFamily="50" charset="-128"/>
              <a:ea typeface="ＭＳ Ｐゴシック" panose="020B0600070205080204" pitchFamily="50" charset="-128"/>
            </a:rPr>
            <a:t>　子育て施策や教育関係施策等により人口減少対策に取り組むほか、税等徴収業務の強化、積極的な企業誘致等、歳入確保に努める。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96157</xdr:rowOff>
    </xdr:to>
    <xdr:cxnSp macro="">
      <xdr:nvCxnSpPr>
        <xdr:cNvPr id="71" name="直線コネクタ 70"/>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96157</xdr:rowOff>
    </xdr:to>
    <xdr:cxnSp macro="">
      <xdr:nvCxnSpPr>
        <xdr:cNvPr id="74" name="直線コネクタ 73"/>
        <xdr:cNvCxnSpPr/>
      </xdr:nvCxnSpPr>
      <xdr:spPr>
        <a:xfrm>
          <a:off x="3225800" y="76054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61685</xdr:rowOff>
    </xdr:to>
    <xdr:cxnSp macro="">
      <xdr:nvCxnSpPr>
        <xdr:cNvPr id="77" name="直線コネクタ 76"/>
        <xdr:cNvCxnSpPr/>
      </xdr:nvCxnSpPr>
      <xdr:spPr>
        <a:xfrm>
          <a:off x="2336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xdr:cNvCxnSpPr/>
      </xdr:nvCxnSpPr>
      <xdr:spPr>
        <a:xfrm>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90" name="楕円 89"/>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112684</xdr:rowOff>
    </xdr:from>
    <xdr:ext cx="762000" cy="259045"/>
    <xdr:sp macro="" textlink="">
      <xdr:nvSpPr>
        <xdr:cNvPr id="91" name="財政力該当値テキスト"/>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2" name="楕円 91"/>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3" name="テキスト ボックス 92"/>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年度は普通交付税の増加等により歳入経常一般財源総額が増加し数値が改善したが、令和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年度はいずれも前年度と比較して固定資産税等自主財源は増加したものの、臨時財政対策債の減少により数値が悪化した。</a:t>
          </a:r>
        </a:p>
        <a:p>
          <a:r>
            <a:rPr kumimoji="1" lang="ja-JP" altLang="en-US" sz="1300">
              <a:latin typeface="ＭＳ Ｐゴシック" panose="020B0600070205080204" pitchFamily="50" charset="-128"/>
              <a:ea typeface="ＭＳ Ｐゴシック" panose="020B0600070205080204" pitchFamily="50" charset="-128"/>
            </a:rPr>
            <a:t>　引き続き予算編成時の歳出削減率目標の設定や事業の統廃合等の見直しにより経常経費の削減を図るとともに、市税等の自主財源確保に努める。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30904</xdr:rowOff>
    </xdr:from>
    <xdr:to>
      <xdr:col>23</xdr:col>
      <xdr:colOff>133350</xdr:colOff>
      <xdr:row>61</xdr:row>
      <xdr:rowOff>30904</xdr:rowOff>
    </xdr:to>
    <xdr:cxnSp macro="">
      <xdr:nvCxnSpPr>
        <xdr:cNvPr id="134" name="直線コネクタ 133"/>
        <xdr:cNvCxnSpPr/>
      </xdr:nvCxnSpPr>
      <xdr:spPr>
        <a:xfrm>
          <a:off x="4114800" y="104893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89746</xdr:rowOff>
    </xdr:from>
    <xdr:to>
      <xdr:col>19</xdr:col>
      <xdr:colOff>133350</xdr:colOff>
      <xdr:row>61</xdr:row>
      <xdr:rowOff>30904</xdr:rowOff>
    </xdr:to>
    <xdr:cxnSp macro="">
      <xdr:nvCxnSpPr>
        <xdr:cNvPr id="137" name="直線コネクタ 136"/>
        <xdr:cNvCxnSpPr/>
      </xdr:nvCxnSpPr>
      <xdr:spPr>
        <a:xfrm>
          <a:off x="3225800" y="1037674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60</xdr:row>
      <xdr:rowOff>89746</xdr:rowOff>
    </xdr:to>
    <xdr:cxnSp macro="">
      <xdr:nvCxnSpPr>
        <xdr:cNvPr id="140" name="直線コネクタ 139"/>
        <xdr:cNvCxnSpPr/>
      </xdr:nvCxnSpPr>
      <xdr:spPr>
        <a:xfrm>
          <a:off x="2336800" y="10191750"/>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76200</xdr:rowOff>
    </xdr:from>
    <xdr:to>
      <xdr:col>11</xdr:col>
      <xdr:colOff>31750</xdr:colOff>
      <xdr:row>61</xdr:row>
      <xdr:rowOff>143510</xdr:rowOff>
    </xdr:to>
    <xdr:cxnSp macro="">
      <xdr:nvCxnSpPr>
        <xdr:cNvPr id="143" name="直線コネクタ 142"/>
        <xdr:cNvCxnSpPr/>
      </xdr:nvCxnSpPr>
      <xdr:spPr>
        <a:xfrm flipV="1">
          <a:off x="1447800" y="10191750"/>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151554</xdr:rowOff>
    </xdr:from>
    <xdr:to>
      <xdr:col>23</xdr:col>
      <xdr:colOff>184150</xdr:colOff>
      <xdr:row>61</xdr:row>
      <xdr:rowOff>81704</xdr:rowOff>
    </xdr:to>
    <xdr:sp macro="" textlink="">
      <xdr:nvSpPr>
        <xdr:cNvPr id="153" name="楕円 152"/>
        <xdr:cNvSpPr/>
      </xdr:nvSpPr>
      <xdr:spPr>
        <a:xfrm>
          <a:off x="4902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168081</xdr:rowOff>
    </xdr:from>
    <xdr:ext cx="762000" cy="259045"/>
    <xdr:sp macro="" textlink="">
      <xdr:nvSpPr>
        <xdr:cNvPr id="154" name="財政構造の弾力性該当値テキスト"/>
        <xdr:cNvSpPr txBox="1"/>
      </xdr:nvSpPr>
      <xdr:spPr>
        <a:xfrm>
          <a:off x="5041900" y="1028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151554</xdr:rowOff>
    </xdr:from>
    <xdr:to>
      <xdr:col>19</xdr:col>
      <xdr:colOff>184150</xdr:colOff>
      <xdr:row>61</xdr:row>
      <xdr:rowOff>81704</xdr:rowOff>
    </xdr:to>
    <xdr:sp macro="" textlink="">
      <xdr:nvSpPr>
        <xdr:cNvPr id="155" name="楕円 154"/>
        <xdr:cNvSpPr/>
      </xdr:nvSpPr>
      <xdr:spPr>
        <a:xfrm>
          <a:off x="4064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91881</xdr:rowOff>
    </xdr:from>
    <xdr:ext cx="736600" cy="259045"/>
    <xdr:sp macro="" textlink="">
      <xdr:nvSpPr>
        <xdr:cNvPr id="156" name="テキスト ボックス 155"/>
        <xdr:cNvSpPr txBox="1"/>
      </xdr:nvSpPr>
      <xdr:spPr>
        <a:xfrm>
          <a:off x="3733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38946</xdr:rowOff>
    </xdr:from>
    <xdr:to>
      <xdr:col>15</xdr:col>
      <xdr:colOff>133350</xdr:colOff>
      <xdr:row>60</xdr:row>
      <xdr:rowOff>140546</xdr:rowOff>
    </xdr:to>
    <xdr:sp macro="" textlink="">
      <xdr:nvSpPr>
        <xdr:cNvPr id="157" name="楕円 156"/>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150723</xdr:rowOff>
    </xdr:from>
    <xdr:ext cx="762000" cy="259045"/>
    <xdr:sp macro="" textlink="">
      <xdr:nvSpPr>
        <xdr:cNvPr id="158" name="テキスト ボックス 157"/>
        <xdr:cNvSpPr txBox="1"/>
      </xdr:nvSpPr>
      <xdr:spPr>
        <a:xfrm>
          <a:off x="2844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25400</xdr:rowOff>
    </xdr:from>
    <xdr:to>
      <xdr:col>11</xdr:col>
      <xdr:colOff>82550</xdr:colOff>
      <xdr:row>59</xdr:row>
      <xdr:rowOff>127000</xdr:rowOff>
    </xdr:to>
    <xdr:sp macro="" textlink="">
      <xdr:nvSpPr>
        <xdr:cNvPr id="159" name="楕円 158"/>
        <xdr:cNvSpPr/>
      </xdr:nvSpPr>
      <xdr:spPr>
        <a:xfrm>
          <a:off x="2286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137177</xdr:rowOff>
    </xdr:from>
    <xdr:ext cx="762000" cy="259045"/>
    <xdr:sp macro="" textlink="">
      <xdr:nvSpPr>
        <xdr:cNvPr id="160" name="テキスト ボックス 159"/>
        <xdr:cNvSpPr txBox="1"/>
      </xdr:nvSpPr>
      <xdr:spPr>
        <a:xfrm>
          <a:off x="1955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61" name="楕円 160"/>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62" name="テキスト ボックス 161"/>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需用費の節減や委託業務の見直し等により、物件費は類似団体平均よりも低い水準を維持している一方で、除排雪経費を含む維持補修費が高い数値となっている。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は、労務単価の上昇や物価高騰に伴う物件費等の増加に加え、老朽化した施設等の維持補修費や庁舎建替えに伴う普通建設費の増加が見込まれ、人口一人当たり人件費・物件費等決算額は増加していくことが予想されるため、業務の効率化や公共施設の統廃合等によりコストの低減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28338</xdr:rowOff>
    </xdr:from>
    <xdr:to>
      <xdr:col>23</xdr:col>
      <xdr:colOff>133350</xdr:colOff>
      <xdr:row>84</xdr:row>
      <xdr:rowOff>122203</xdr:rowOff>
    </xdr:to>
    <xdr:cxnSp macro="">
      <xdr:nvCxnSpPr>
        <xdr:cNvPr id="197" name="直線コネクタ 196"/>
        <xdr:cNvCxnSpPr/>
      </xdr:nvCxnSpPr>
      <xdr:spPr>
        <a:xfrm>
          <a:off x="4114800" y="14430138"/>
          <a:ext cx="838200" cy="9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28338</xdr:rowOff>
    </xdr:from>
    <xdr:to>
      <xdr:col>19</xdr:col>
      <xdr:colOff>133350</xdr:colOff>
      <xdr:row>84</xdr:row>
      <xdr:rowOff>97256</xdr:rowOff>
    </xdr:to>
    <xdr:cxnSp macro="">
      <xdr:nvCxnSpPr>
        <xdr:cNvPr id="200" name="直線コネクタ 199"/>
        <xdr:cNvCxnSpPr/>
      </xdr:nvCxnSpPr>
      <xdr:spPr>
        <a:xfrm flipV="1">
          <a:off x="3225800" y="14430138"/>
          <a:ext cx="889000" cy="6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2828</xdr:rowOff>
    </xdr:from>
    <xdr:to>
      <xdr:col>15</xdr:col>
      <xdr:colOff>82550</xdr:colOff>
      <xdr:row>84</xdr:row>
      <xdr:rowOff>97256</xdr:rowOff>
    </xdr:to>
    <xdr:cxnSp macro="">
      <xdr:nvCxnSpPr>
        <xdr:cNvPr id="203" name="直線コネクタ 202"/>
        <xdr:cNvCxnSpPr/>
      </xdr:nvCxnSpPr>
      <xdr:spPr>
        <a:xfrm>
          <a:off x="2336800" y="14404628"/>
          <a:ext cx="889000" cy="9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88374</xdr:rowOff>
    </xdr:from>
    <xdr:to>
      <xdr:col>11</xdr:col>
      <xdr:colOff>31750</xdr:colOff>
      <xdr:row>84</xdr:row>
      <xdr:rowOff>2828</xdr:rowOff>
    </xdr:to>
    <xdr:cxnSp macro="">
      <xdr:nvCxnSpPr>
        <xdr:cNvPr id="206" name="直線コネクタ 205"/>
        <xdr:cNvCxnSpPr/>
      </xdr:nvCxnSpPr>
      <xdr:spPr>
        <a:xfrm>
          <a:off x="1447800" y="14318724"/>
          <a:ext cx="889000" cy="8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71403</xdr:rowOff>
    </xdr:from>
    <xdr:to>
      <xdr:col>23</xdr:col>
      <xdr:colOff>184150</xdr:colOff>
      <xdr:row>85</xdr:row>
      <xdr:rowOff>1553</xdr:rowOff>
    </xdr:to>
    <xdr:sp macro="" textlink="">
      <xdr:nvSpPr>
        <xdr:cNvPr id="216" name="楕円 215"/>
        <xdr:cNvSpPr/>
      </xdr:nvSpPr>
      <xdr:spPr>
        <a:xfrm>
          <a:off x="4902200" y="1447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43480</xdr:rowOff>
    </xdr:from>
    <xdr:ext cx="762000" cy="259045"/>
    <xdr:sp macro="" textlink="">
      <xdr:nvSpPr>
        <xdr:cNvPr id="217" name="人件費・物件費等の状況該当値テキスト"/>
        <xdr:cNvSpPr txBox="1"/>
      </xdr:nvSpPr>
      <xdr:spPr>
        <a:xfrm>
          <a:off x="5041900" y="1444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148988</xdr:rowOff>
    </xdr:from>
    <xdr:to>
      <xdr:col>19</xdr:col>
      <xdr:colOff>184150</xdr:colOff>
      <xdr:row>84</xdr:row>
      <xdr:rowOff>79138</xdr:rowOff>
    </xdr:to>
    <xdr:sp macro="" textlink="">
      <xdr:nvSpPr>
        <xdr:cNvPr id="218" name="楕円 217"/>
        <xdr:cNvSpPr/>
      </xdr:nvSpPr>
      <xdr:spPr>
        <a:xfrm>
          <a:off x="4064000" y="143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63915</xdr:rowOff>
    </xdr:from>
    <xdr:ext cx="736600" cy="259045"/>
    <xdr:sp macro="" textlink="">
      <xdr:nvSpPr>
        <xdr:cNvPr id="219" name="テキスト ボックス 218"/>
        <xdr:cNvSpPr txBox="1"/>
      </xdr:nvSpPr>
      <xdr:spPr>
        <a:xfrm>
          <a:off x="3733800" y="14465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46456</xdr:rowOff>
    </xdr:from>
    <xdr:to>
      <xdr:col>15</xdr:col>
      <xdr:colOff>133350</xdr:colOff>
      <xdr:row>84</xdr:row>
      <xdr:rowOff>148056</xdr:rowOff>
    </xdr:to>
    <xdr:sp macro="" textlink="">
      <xdr:nvSpPr>
        <xdr:cNvPr id="220" name="楕円 219"/>
        <xdr:cNvSpPr/>
      </xdr:nvSpPr>
      <xdr:spPr>
        <a:xfrm>
          <a:off x="3175000" y="1444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132833</xdr:rowOff>
    </xdr:from>
    <xdr:ext cx="762000" cy="259045"/>
    <xdr:sp macro="" textlink="">
      <xdr:nvSpPr>
        <xdr:cNvPr id="221" name="テキスト ボックス 220"/>
        <xdr:cNvSpPr txBox="1"/>
      </xdr:nvSpPr>
      <xdr:spPr>
        <a:xfrm>
          <a:off x="2844800" y="145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123478</xdr:rowOff>
    </xdr:from>
    <xdr:to>
      <xdr:col>11</xdr:col>
      <xdr:colOff>82550</xdr:colOff>
      <xdr:row>84</xdr:row>
      <xdr:rowOff>53628</xdr:rowOff>
    </xdr:to>
    <xdr:sp macro="" textlink="">
      <xdr:nvSpPr>
        <xdr:cNvPr id="222" name="楕円 221"/>
        <xdr:cNvSpPr/>
      </xdr:nvSpPr>
      <xdr:spPr>
        <a:xfrm>
          <a:off x="2286000" y="1435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38405</xdr:rowOff>
    </xdr:from>
    <xdr:ext cx="762000" cy="259045"/>
    <xdr:sp macro="" textlink="">
      <xdr:nvSpPr>
        <xdr:cNvPr id="223" name="テキスト ボックス 222"/>
        <xdr:cNvSpPr txBox="1"/>
      </xdr:nvSpPr>
      <xdr:spPr>
        <a:xfrm>
          <a:off x="1955800" y="1444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37574</xdr:rowOff>
    </xdr:from>
    <xdr:to>
      <xdr:col>7</xdr:col>
      <xdr:colOff>31750</xdr:colOff>
      <xdr:row>83</xdr:row>
      <xdr:rowOff>139174</xdr:rowOff>
    </xdr:to>
    <xdr:sp macro="" textlink="">
      <xdr:nvSpPr>
        <xdr:cNvPr id="224" name="楕円 223"/>
        <xdr:cNvSpPr/>
      </xdr:nvSpPr>
      <xdr:spPr>
        <a:xfrm>
          <a:off x="1397000" y="1426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123951</xdr:rowOff>
    </xdr:from>
    <xdr:ext cx="762000" cy="259045"/>
    <xdr:sp macro="" textlink="">
      <xdr:nvSpPr>
        <xdr:cNvPr id="225" name="テキスト ボックス 224"/>
        <xdr:cNvSpPr txBox="1"/>
      </xdr:nvSpPr>
      <xdr:spPr>
        <a:xfrm>
          <a:off x="1066800" y="1435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年度より当市独自で行っていた給与削減が令和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年度末で終了したことから、令和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年度は数値が改善したが、類似団体平均と比較するとラスパイレス指数は低い。</a:t>
          </a:r>
        </a:p>
        <a:p>
          <a:r>
            <a:rPr kumimoji="1" lang="ja-JP" altLang="en-US" sz="1300">
              <a:latin typeface="ＭＳ Ｐゴシック" panose="020B0600070205080204" pitchFamily="50" charset="-128"/>
              <a:ea typeface="ＭＳ Ｐゴシック" panose="020B0600070205080204" pitchFamily="50" charset="-128"/>
            </a:rPr>
            <a:t>　今後も国家公務員や民間給与の状況を踏まえながら、人事評価制度を有効に活用するなどして給与の適正化に努める。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85</xdr:row>
      <xdr:rowOff>11641</xdr:rowOff>
    </xdr:to>
    <xdr:cxnSp macro="">
      <xdr:nvCxnSpPr>
        <xdr:cNvPr id="259" name="直線コネクタ 258"/>
        <xdr:cNvCxnSpPr/>
      </xdr:nvCxnSpPr>
      <xdr:spPr>
        <a:xfrm>
          <a:off x="16179800" y="1446424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142875</xdr:rowOff>
    </xdr:to>
    <xdr:cxnSp macro="">
      <xdr:nvCxnSpPr>
        <xdr:cNvPr id="262" name="直線コネクタ 261"/>
        <xdr:cNvCxnSpPr/>
      </xdr:nvCxnSpPr>
      <xdr:spPr>
        <a:xfrm flipV="1">
          <a:off x="15290800" y="144642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84</xdr:row>
      <xdr:rowOff>142875</xdr:rowOff>
    </xdr:to>
    <xdr:cxnSp macro="">
      <xdr:nvCxnSpPr>
        <xdr:cNvPr id="265" name="直線コネクタ 264"/>
        <xdr:cNvCxnSpPr/>
      </xdr:nvCxnSpPr>
      <xdr:spPr>
        <a:xfrm>
          <a:off x="14401800" y="14283266"/>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85</xdr:row>
      <xdr:rowOff>31750</xdr:rowOff>
    </xdr:to>
    <xdr:cxnSp macro="">
      <xdr:nvCxnSpPr>
        <xdr:cNvPr id="268" name="直線コネクタ 267"/>
        <xdr:cNvCxnSpPr/>
      </xdr:nvCxnSpPr>
      <xdr:spPr>
        <a:xfrm flipV="1">
          <a:off x="13512800" y="14283266"/>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8" name="楕円 277"/>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148818</xdr:rowOff>
    </xdr:from>
    <xdr:ext cx="762000" cy="259045"/>
    <xdr:sp macro="" textlink="">
      <xdr:nvSpPr>
        <xdr:cNvPr id="279" name="給与水準   （国との比較）該当値テキスト"/>
        <xdr:cNvSpPr txBox="1"/>
      </xdr:nvSpPr>
      <xdr:spPr>
        <a:xfrm>
          <a:off x="17106900" y="1437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80" name="楕円 279"/>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81" name="テキスト ボックス 280"/>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2" name="楕円 281"/>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3" name="テキスト ボックス 282"/>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4" name="楕円 283"/>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5" name="テキスト ボックス 284"/>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6" name="楕円 285"/>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7" name="テキスト ボックス 286"/>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組織の簡素化や業務の見直しなどによる人員削減（対平成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年度比 △</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日現在）の結果、人口千人当たり職員数は類似団体平均と比較して低い水準を維持している。</a:t>
          </a:r>
        </a:p>
        <a:p>
          <a:r>
            <a:rPr kumimoji="1" lang="ja-JP" altLang="en-US" sz="1300">
              <a:latin typeface="ＭＳ Ｐゴシック" panose="020B0600070205080204" pitchFamily="50" charset="-128"/>
              <a:ea typeface="ＭＳ Ｐゴシック" panose="020B0600070205080204" pitchFamily="50" charset="-128"/>
            </a:rPr>
            <a:t>　今後も簡素で効率的な組織体制の構築を図り、適正な定員管理に努める。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11747</xdr:rowOff>
    </xdr:from>
    <xdr:to>
      <xdr:col>81</xdr:col>
      <xdr:colOff>44450</xdr:colOff>
      <xdr:row>63</xdr:row>
      <xdr:rowOff>33867</xdr:rowOff>
    </xdr:to>
    <xdr:cxnSp macro="">
      <xdr:nvCxnSpPr>
        <xdr:cNvPr id="322" name="直線コネクタ 321"/>
        <xdr:cNvCxnSpPr/>
      </xdr:nvCxnSpPr>
      <xdr:spPr>
        <a:xfrm>
          <a:off x="16179800" y="10813097"/>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163089</xdr:rowOff>
    </xdr:from>
    <xdr:to>
      <xdr:col>77</xdr:col>
      <xdr:colOff>44450</xdr:colOff>
      <xdr:row>63</xdr:row>
      <xdr:rowOff>11747</xdr:rowOff>
    </xdr:to>
    <xdr:cxnSp macro="">
      <xdr:nvCxnSpPr>
        <xdr:cNvPr id="325" name="直線コネクタ 324"/>
        <xdr:cNvCxnSpPr/>
      </xdr:nvCxnSpPr>
      <xdr:spPr>
        <a:xfrm>
          <a:off x="15290800" y="1079298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161079</xdr:rowOff>
    </xdr:from>
    <xdr:to>
      <xdr:col>72</xdr:col>
      <xdr:colOff>203200</xdr:colOff>
      <xdr:row>62</xdr:row>
      <xdr:rowOff>163089</xdr:rowOff>
    </xdr:to>
    <xdr:cxnSp macro="">
      <xdr:nvCxnSpPr>
        <xdr:cNvPr id="328" name="直線コネクタ 327"/>
        <xdr:cNvCxnSpPr/>
      </xdr:nvCxnSpPr>
      <xdr:spPr>
        <a:xfrm>
          <a:off x="14401800" y="1079097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161079</xdr:rowOff>
    </xdr:from>
    <xdr:to>
      <xdr:col>68</xdr:col>
      <xdr:colOff>152400</xdr:colOff>
      <xdr:row>62</xdr:row>
      <xdr:rowOff>161079</xdr:rowOff>
    </xdr:to>
    <xdr:cxnSp macro="">
      <xdr:nvCxnSpPr>
        <xdr:cNvPr id="331" name="直線コネクタ 330"/>
        <xdr:cNvCxnSpPr/>
      </xdr:nvCxnSpPr>
      <xdr:spPr>
        <a:xfrm>
          <a:off x="13512800" y="10790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154517</xdr:rowOff>
    </xdr:from>
    <xdr:to>
      <xdr:col>81</xdr:col>
      <xdr:colOff>95250</xdr:colOff>
      <xdr:row>63</xdr:row>
      <xdr:rowOff>84667</xdr:rowOff>
    </xdr:to>
    <xdr:sp macro="" textlink="">
      <xdr:nvSpPr>
        <xdr:cNvPr id="341" name="楕円 340"/>
        <xdr:cNvSpPr/>
      </xdr:nvSpPr>
      <xdr:spPr>
        <a:xfrm>
          <a:off x="16967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171044</xdr:rowOff>
    </xdr:from>
    <xdr:ext cx="762000" cy="259045"/>
    <xdr:sp macro="" textlink="">
      <xdr:nvSpPr>
        <xdr:cNvPr id="342" name="定員管理の状況該当値テキスト"/>
        <xdr:cNvSpPr txBox="1"/>
      </xdr:nvSpPr>
      <xdr:spPr>
        <a:xfrm>
          <a:off x="171069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132397</xdr:rowOff>
    </xdr:from>
    <xdr:to>
      <xdr:col>77</xdr:col>
      <xdr:colOff>95250</xdr:colOff>
      <xdr:row>63</xdr:row>
      <xdr:rowOff>62547</xdr:rowOff>
    </xdr:to>
    <xdr:sp macro="" textlink="">
      <xdr:nvSpPr>
        <xdr:cNvPr id="343" name="楕円 342"/>
        <xdr:cNvSpPr/>
      </xdr:nvSpPr>
      <xdr:spPr>
        <a:xfrm>
          <a:off x="16129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72724</xdr:rowOff>
    </xdr:from>
    <xdr:ext cx="736600" cy="259045"/>
    <xdr:sp macro="" textlink="">
      <xdr:nvSpPr>
        <xdr:cNvPr id="344" name="テキスト ボックス 343"/>
        <xdr:cNvSpPr txBox="1"/>
      </xdr:nvSpPr>
      <xdr:spPr>
        <a:xfrm>
          <a:off x="15798800" y="10531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112289</xdr:rowOff>
    </xdr:from>
    <xdr:to>
      <xdr:col>73</xdr:col>
      <xdr:colOff>44450</xdr:colOff>
      <xdr:row>63</xdr:row>
      <xdr:rowOff>42439</xdr:rowOff>
    </xdr:to>
    <xdr:sp macro="" textlink="">
      <xdr:nvSpPr>
        <xdr:cNvPr id="345" name="楕円 344"/>
        <xdr:cNvSpPr/>
      </xdr:nvSpPr>
      <xdr:spPr>
        <a:xfrm>
          <a:off x="15240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52616</xdr:rowOff>
    </xdr:from>
    <xdr:ext cx="762000" cy="259045"/>
    <xdr:sp macro="" textlink="">
      <xdr:nvSpPr>
        <xdr:cNvPr id="346" name="テキスト ボックス 345"/>
        <xdr:cNvSpPr txBox="1"/>
      </xdr:nvSpPr>
      <xdr:spPr>
        <a:xfrm>
          <a:off x="14909800" y="1051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110279</xdr:rowOff>
    </xdr:from>
    <xdr:to>
      <xdr:col>68</xdr:col>
      <xdr:colOff>203200</xdr:colOff>
      <xdr:row>63</xdr:row>
      <xdr:rowOff>40429</xdr:rowOff>
    </xdr:to>
    <xdr:sp macro="" textlink="">
      <xdr:nvSpPr>
        <xdr:cNvPr id="347" name="楕円 346"/>
        <xdr:cNvSpPr/>
      </xdr:nvSpPr>
      <xdr:spPr>
        <a:xfrm>
          <a:off x="14351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50606</xdr:rowOff>
    </xdr:from>
    <xdr:ext cx="762000" cy="259045"/>
    <xdr:sp macro="" textlink="">
      <xdr:nvSpPr>
        <xdr:cNvPr id="348" name="テキスト ボックス 347"/>
        <xdr:cNvSpPr txBox="1"/>
      </xdr:nvSpPr>
      <xdr:spPr>
        <a:xfrm>
          <a:off x="14020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110279</xdr:rowOff>
    </xdr:from>
    <xdr:to>
      <xdr:col>64</xdr:col>
      <xdr:colOff>152400</xdr:colOff>
      <xdr:row>63</xdr:row>
      <xdr:rowOff>40429</xdr:rowOff>
    </xdr:to>
    <xdr:sp macro="" textlink="">
      <xdr:nvSpPr>
        <xdr:cNvPr id="349" name="楕円 348"/>
        <xdr:cNvSpPr/>
      </xdr:nvSpPr>
      <xdr:spPr>
        <a:xfrm>
          <a:off x="13462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50606</xdr:rowOff>
    </xdr:from>
    <xdr:ext cx="762000" cy="259045"/>
    <xdr:sp macro="" textlink="">
      <xdr:nvSpPr>
        <xdr:cNvPr id="350" name="テキスト ボックス 349"/>
        <xdr:cNvSpPr txBox="1"/>
      </xdr:nvSpPr>
      <xdr:spPr>
        <a:xfrm>
          <a:off x="13131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償還完了に伴う元利償還金の減少等により、数値は改善した。</a:t>
          </a:r>
        </a:p>
        <a:p>
          <a:r>
            <a:rPr kumimoji="1" lang="ja-JP" altLang="en-US" sz="1300">
              <a:latin typeface="ＭＳ Ｐゴシック" panose="020B0600070205080204" pitchFamily="50" charset="-128"/>
              <a:ea typeface="ＭＳ Ｐゴシック" panose="020B0600070205080204" pitchFamily="50" charset="-128"/>
            </a:rPr>
            <a:t>　中心市街地の活性化事業等の完了に伴い起債額が減少傾向にあったが、今後老朽化の進む公共施設の改修や本庁舎の建替え等により、起債額が増加する見込みとなっており、計画的な起債と償還計画を引き続き実施することで、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115509</xdr:rowOff>
    </xdr:from>
    <xdr:to>
      <xdr:col>81</xdr:col>
      <xdr:colOff>44450</xdr:colOff>
      <xdr:row>40</xdr:row>
      <xdr:rowOff>161472</xdr:rowOff>
    </xdr:to>
    <xdr:cxnSp macro="">
      <xdr:nvCxnSpPr>
        <xdr:cNvPr id="385" name="直線コネクタ 384"/>
        <xdr:cNvCxnSpPr/>
      </xdr:nvCxnSpPr>
      <xdr:spPr>
        <a:xfrm flipV="1">
          <a:off x="16179800" y="6973509"/>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24493</xdr:rowOff>
    </xdr:to>
    <xdr:cxnSp macro="">
      <xdr:nvCxnSpPr>
        <xdr:cNvPr id="388" name="直線コネクタ 387"/>
        <xdr:cNvCxnSpPr/>
      </xdr:nvCxnSpPr>
      <xdr:spPr>
        <a:xfrm flipV="1">
          <a:off x="15290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81945</xdr:rowOff>
    </xdr:to>
    <xdr:cxnSp macro="">
      <xdr:nvCxnSpPr>
        <xdr:cNvPr id="391" name="直線コネクタ 390"/>
        <xdr:cNvCxnSpPr/>
      </xdr:nvCxnSpPr>
      <xdr:spPr>
        <a:xfrm flipV="1">
          <a:off x="14401800" y="705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41</xdr:row>
      <xdr:rowOff>162378</xdr:rowOff>
    </xdr:to>
    <xdr:cxnSp macro="">
      <xdr:nvCxnSpPr>
        <xdr:cNvPr id="394" name="直線コネクタ 393"/>
        <xdr:cNvCxnSpPr/>
      </xdr:nvCxnSpPr>
      <xdr:spPr>
        <a:xfrm flipV="1">
          <a:off x="13512800" y="71113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64709</xdr:rowOff>
    </xdr:from>
    <xdr:to>
      <xdr:col>81</xdr:col>
      <xdr:colOff>95250</xdr:colOff>
      <xdr:row>40</xdr:row>
      <xdr:rowOff>166309</xdr:rowOff>
    </xdr:to>
    <xdr:sp macro="" textlink="">
      <xdr:nvSpPr>
        <xdr:cNvPr id="404" name="楕円 403"/>
        <xdr:cNvSpPr/>
      </xdr:nvSpPr>
      <xdr:spPr>
        <a:xfrm>
          <a:off x="16967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81236</xdr:rowOff>
    </xdr:from>
    <xdr:ext cx="762000" cy="259045"/>
    <xdr:sp macro="" textlink="">
      <xdr:nvSpPr>
        <xdr:cNvPr id="405" name="公債費負担の状況該当値テキスト"/>
        <xdr:cNvSpPr txBox="1"/>
      </xdr:nvSpPr>
      <xdr:spPr>
        <a:xfrm>
          <a:off x="171069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6" name="楕円 405"/>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7" name="テキスト ボックス 406"/>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08" name="楕円 407"/>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09" name="テキスト ボックス 408"/>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10" name="楕円 409"/>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1" name="テキスト ボックス 410"/>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412" name="楕円 411"/>
        <xdr:cNvSpPr/>
      </xdr:nvSpPr>
      <xdr:spPr>
        <a:xfrm>
          <a:off x="13462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413" name="テキスト ボックス 412"/>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地方債残高や債務負担支出予定額の減少及び充当可能基金の増加等により、数値は前年度に引き続き「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今後老朽化の進む公共施設の改修や庁舎建替え等により、起債額が増加する見込みとなっており、計画的な起債と基金残高の確保によって健全な財政運営に努める。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106771</xdr:rowOff>
    </xdr:from>
    <xdr:to>
      <xdr:col>68</xdr:col>
      <xdr:colOff>152400</xdr:colOff>
      <xdr:row>15</xdr:row>
      <xdr:rowOff>31024</xdr:rowOff>
    </xdr:to>
    <xdr:cxnSp macro="">
      <xdr:nvCxnSpPr>
        <xdr:cNvPr id="449" name="直線コネクタ 448"/>
        <xdr:cNvCxnSpPr/>
      </xdr:nvCxnSpPr>
      <xdr:spPr>
        <a:xfrm flipV="1">
          <a:off x="13512800" y="2335621"/>
          <a:ext cx="889000" cy="26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6" name="フローチャート: 判断 45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7" name="テキスト ボックス 45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8" name="フローチャート: 判断 457"/>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9" name="テキスト ボックス 458"/>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55971</xdr:rowOff>
    </xdr:from>
    <xdr:to>
      <xdr:col>68</xdr:col>
      <xdr:colOff>203200</xdr:colOff>
      <xdr:row>13</xdr:row>
      <xdr:rowOff>157571</xdr:rowOff>
    </xdr:to>
    <xdr:sp macro="" textlink="">
      <xdr:nvSpPr>
        <xdr:cNvPr id="465" name="楕円 464"/>
        <xdr:cNvSpPr/>
      </xdr:nvSpPr>
      <xdr:spPr>
        <a:xfrm>
          <a:off x="14351000" y="228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142348</xdr:rowOff>
    </xdr:from>
    <xdr:ext cx="762000" cy="259045"/>
    <xdr:sp macro="" textlink="">
      <xdr:nvSpPr>
        <xdr:cNvPr id="466" name="テキスト ボックス 465"/>
        <xdr:cNvSpPr txBox="1"/>
      </xdr:nvSpPr>
      <xdr:spPr>
        <a:xfrm>
          <a:off x="14020800" y="237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151674</xdr:rowOff>
    </xdr:from>
    <xdr:to>
      <xdr:col>64</xdr:col>
      <xdr:colOff>152400</xdr:colOff>
      <xdr:row>15</xdr:row>
      <xdr:rowOff>81824</xdr:rowOff>
    </xdr:to>
    <xdr:sp macro="" textlink="">
      <xdr:nvSpPr>
        <xdr:cNvPr id="467" name="楕円 466"/>
        <xdr:cNvSpPr/>
      </xdr:nvSpPr>
      <xdr:spPr>
        <a:xfrm>
          <a:off x="13462000" y="25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66601</xdr:rowOff>
    </xdr:from>
    <xdr:ext cx="762000" cy="259045"/>
    <xdr:sp macro="" textlink="">
      <xdr:nvSpPr>
        <xdr:cNvPr id="468" name="テキスト ボックス 467"/>
        <xdr:cNvSpPr txBox="1"/>
      </xdr:nvSpPr>
      <xdr:spPr>
        <a:xfrm>
          <a:off x="13131800" y="263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北海道江別市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118,055
116,960
187.38
57,723,900
56,219,272
1,382,072
28,199,510
35,697,981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組織の簡素化、業務の見直し、指定管理者制度導入などによる人件費削減（対平成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月１日現在）、給与制度改革等による給与費適正化等で人件費を抑制しており、類似団体平均よりも低い数値となっている。</a:t>
          </a:r>
        </a:p>
        <a:p>
          <a:r>
            <a:rPr kumimoji="1" lang="ja-JP" altLang="en-US" sz="1300">
              <a:latin typeface="ＭＳ Ｐゴシック" panose="020B0600070205080204" pitchFamily="50" charset="-128"/>
              <a:ea typeface="ＭＳ Ｐゴシック" panose="020B0600070205080204" pitchFamily="50" charset="-128"/>
            </a:rPr>
            <a:t>　今後も、簡素で効率的な組織体制の構築を図り、適正な定員管理に努めるとともに、国家公務員や民間企業の給与水準等を踏まえて人件費の適正化に努める。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73660</xdr:rowOff>
    </xdr:to>
    <xdr:cxnSp macro="">
      <xdr:nvCxnSpPr>
        <xdr:cNvPr id="66" name="直線コネクタ 65"/>
        <xdr:cNvCxnSpPr/>
      </xdr:nvCxnSpPr>
      <xdr:spPr>
        <a:xfrm>
          <a:off x="3987800" y="61620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12700</xdr:rowOff>
    </xdr:to>
    <xdr:cxnSp macro="">
      <xdr:nvCxnSpPr>
        <xdr:cNvPr id="69" name="直線コネクタ 68"/>
        <xdr:cNvCxnSpPr/>
      </xdr:nvCxnSpPr>
      <xdr:spPr>
        <a:xfrm flipV="1">
          <a:off x="3098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12700</xdr:rowOff>
    </xdr:to>
    <xdr:cxnSp macro="">
      <xdr:nvCxnSpPr>
        <xdr:cNvPr id="72" name="直線コネクタ 71"/>
        <xdr:cNvCxnSpPr/>
      </xdr:nvCxnSpPr>
      <xdr:spPr>
        <a:xfrm>
          <a:off x="2209800" y="616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165100</xdr:rowOff>
    </xdr:to>
    <xdr:cxnSp macro="">
      <xdr:nvCxnSpPr>
        <xdr:cNvPr id="75" name="直線コネクタ 74"/>
        <xdr:cNvCxnSpPr/>
      </xdr:nvCxnSpPr>
      <xdr:spPr>
        <a:xfrm flipV="1">
          <a:off x="1320800" y="61696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7" name="楕円 86"/>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8" name="テキスト ボックス 87"/>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従前より徹底した歳出削減を実施してきたところであるが、建築資材の高騰や物価、労務単価の上昇等の影響により委託料が増加傾向にある。</a:t>
          </a:r>
        </a:p>
        <a:p>
          <a:r>
            <a:rPr kumimoji="1" lang="ja-JP" altLang="en-US" sz="1300">
              <a:latin typeface="ＭＳ Ｐゴシック" panose="020B0600070205080204" pitchFamily="50" charset="-128"/>
              <a:ea typeface="ＭＳ Ｐゴシック" panose="020B0600070205080204" pitchFamily="50" charset="-128"/>
            </a:rPr>
            <a:t>　今後もこの傾向は続くと考えられるため、引き続き歳出削減を徹底する。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16</xdr:row>
      <xdr:rowOff>149860</xdr:rowOff>
    </xdr:to>
    <xdr:cxnSp macro="">
      <xdr:nvCxnSpPr>
        <xdr:cNvPr id="125" name="直線コネクタ 124"/>
        <xdr:cNvCxnSpPr/>
      </xdr:nvCxnSpPr>
      <xdr:spPr>
        <a:xfrm>
          <a:off x="15671800" y="28747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16</xdr:row>
      <xdr:rowOff>131572</xdr:rowOff>
    </xdr:to>
    <xdr:cxnSp macro="">
      <xdr:nvCxnSpPr>
        <xdr:cNvPr id="128" name="直線コネクタ 127"/>
        <xdr:cNvCxnSpPr/>
      </xdr:nvCxnSpPr>
      <xdr:spPr>
        <a:xfrm>
          <a:off x="14782800" y="2856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113284</xdr:rowOff>
    </xdr:to>
    <xdr:cxnSp macro="">
      <xdr:nvCxnSpPr>
        <xdr:cNvPr id="131" name="直線コネクタ 130"/>
        <xdr:cNvCxnSpPr/>
      </xdr:nvCxnSpPr>
      <xdr:spPr>
        <a:xfrm>
          <a:off x="13893800" y="266446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16</xdr:row>
      <xdr:rowOff>21844</xdr:rowOff>
    </xdr:to>
    <xdr:cxnSp macro="">
      <xdr:nvCxnSpPr>
        <xdr:cNvPr id="134" name="直線コネクタ 133"/>
        <xdr:cNvCxnSpPr/>
      </xdr:nvCxnSpPr>
      <xdr:spPr>
        <a:xfrm flipV="1">
          <a:off x="13004800" y="26644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5" name="物件費該当値テキスト"/>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6" name="楕円 145"/>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47" name="テキスト ボックス 146"/>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8" name="楕円 147"/>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9" name="テキスト ボックス 148"/>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2" name="楕円 151"/>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82821</xdr:rowOff>
    </xdr:from>
    <xdr:ext cx="762000" cy="259045"/>
    <xdr:sp macro="" textlink="">
      <xdr:nvSpPr>
        <xdr:cNvPr id="153" name="テキスト ボックス 152"/>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幼児教育の無償化による教育保育施設等給付費や、障がいサービスの利用増による自立支援給付費等が増加しており、全国的な増加傾向は今後も続くと見込まれる。</a:t>
          </a:r>
        </a:p>
        <a:p>
          <a:r>
            <a:rPr kumimoji="1" lang="ja-JP" altLang="en-US" sz="1300">
              <a:latin typeface="ＭＳ Ｐゴシック" panose="020B0600070205080204" pitchFamily="50" charset="-128"/>
              <a:ea typeface="ＭＳ Ｐゴシック" panose="020B0600070205080204" pitchFamily="50" charset="-128"/>
            </a:rPr>
            <a:t>　健康都市宣言に基づく健康寿命の延伸のための各種施策（成人検診・国保特定健診の受診勧奨や、介護予防、健康づくり事業等）に取り組み、社会保障関係経費の急激な増加の抑制に努める。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46990</xdr:rowOff>
    </xdr:from>
    <xdr:to>
      <xdr:col>24</xdr:col>
      <xdr:colOff>25400</xdr:colOff>
      <xdr:row>57</xdr:row>
      <xdr:rowOff>100330</xdr:rowOff>
    </xdr:to>
    <xdr:cxnSp macro="">
      <xdr:nvCxnSpPr>
        <xdr:cNvPr id="186" name="直線コネクタ 185"/>
        <xdr:cNvCxnSpPr/>
      </xdr:nvCxnSpPr>
      <xdr:spPr>
        <a:xfrm>
          <a:off x="3987800" y="98196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xdr:rowOff>
    </xdr:from>
    <xdr:to>
      <xdr:col>19</xdr:col>
      <xdr:colOff>187325</xdr:colOff>
      <xdr:row>57</xdr:row>
      <xdr:rowOff>46990</xdr:rowOff>
    </xdr:to>
    <xdr:cxnSp macro="">
      <xdr:nvCxnSpPr>
        <xdr:cNvPr id="189" name="直線コネクタ 188"/>
        <xdr:cNvCxnSpPr/>
      </xdr:nvCxnSpPr>
      <xdr:spPr>
        <a:xfrm>
          <a:off x="3098800" y="978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134620</xdr:rowOff>
    </xdr:from>
    <xdr:to>
      <xdr:col>15</xdr:col>
      <xdr:colOff>98425</xdr:colOff>
      <xdr:row>57</xdr:row>
      <xdr:rowOff>16510</xdr:rowOff>
    </xdr:to>
    <xdr:cxnSp macro="">
      <xdr:nvCxnSpPr>
        <xdr:cNvPr id="192" name="直線コネクタ 191"/>
        <xdr:cNvCxnSpPr/>
      </xdr:nvCxnSpPr>
      <xdr:spPr>
        <a:xfrm>
          <a:off x="2209800" y="973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134620</xdr:rowOff>
    </xdr:from>
    <xdr:to>
      <xdr:col>11</xdr:col>
      <xdr:colOff>9525</xdr:colOff>
      <xdr:row>56</xdr:row>
      <xdr:rowOff>165100</xdr:rowOff>
    </xdr:to>
    <xdr:cxnSp macro="">
      <xdr:nvCxnSpPr>
        <xdr:cNvPr id="195" name="直線コネクタ 194"/>
        <xdr:cNvCxnSpPr/>
      </xdr:nvCxnSpPr>
      <xdr:spPr>
        <a:xfrm flipV="1">
          <a:off x="1320800" y="973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49530</xdr:rowOff>
    </xdr:from>
    <xdr:to>
      <xdr:col>24</xdr:col>
      <xdr:colOff>76200</xdr:colOff>
      <xdr:row>57</xdr:row>
      <xdr:rowOff>151130</xdr:rowOff>
    </xdr:to>
    <xdr:sp macro="" textlink="">
      <xdr:nvSpPr>
        <xdr:cNvPr id="205" name="楕円 204"/>
        <xdr:cNvSpPr/>
      </xdr:nvSpPr>
      <xdr:spPr>
        <a:xfrm>
          <a:off x="4775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21607</xdr:rowOff>
    </xdr:from>
    <xdr:ext cx="762000" cy="259045"/>
    <xdr:sp macro="" textlink="">
      <xdr:nvSpPr>
        <xdr:cNvPr id="206" name="扶助費該当値テキスト"/>
        <xdr:cNvSpPr txBox="1"/>
      </xdr:nvSpPr>
      <xdr:spPr>
        <a:xfrm>
          <a:off x="4914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167640</xdr:rowOff>
    </xdr:from>
    <xdr:to>
      <xdr:col>20</xdr:col>
      <xdr:colOff>38100</xdr:colOff>
      <xdr:row>57</xdr:row>
      <xdr:rowOff>97790</xdr:rowOff>
    </xdr:to>
    <xdr:sp macro="" textlink="">
      <xdr:nvSpPr>
        <xdr:cNvPr id="207" name="楕円 206"/>
        <xdr:cNvSpPr/>
      </xdr:nvSpPr>
      <xdr:spPr>
        <a:xfrm>
          <a:off x="3937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208" name="テキスト ボックス 207"/>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137160</xdr:rowOff>
    </xdr:from>
    <xdr:to>
      <xdr:col>15</xdr:col>
      <xdr:colOff>149225</xdr:colOff>
      <xdr:row>57</xdr:row>
      <xdr:rowOff>67310</xdr:rowOff>
    </xdr:to>
    <xdr:sp macro="" textlink="">
      <xdr:nvSpPr>
        <xdr:cNvPr id="209" name="楕円 208"/>
        <xdr:cNvSpPr/>
      </xdr:nvSpPr>
      <xdr:spPr>
        <a:xfrm>
          <a:off x="3048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52087</xdr:rowOff>
    </xdr:from>
    <xdr:ext cx="762000" cy="259045"/>
    <xdr:sp macro="" textlink="">
      <xdr:nvSpPr>
        <xdr:cNvPr id="210" name="テキスト ボックス 209"/>
        <xdr:cNvSpPr txBox="1"/>
      </xdr:nvSpPr>
      <xdr:spPr>
        <a:xfrm>
          <a:off x="2717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83820</xdr:rowOff>
    </xdr:from>
    <xdr:to>
      <xdr:col>11</xdr:col>
      <xdr:colOff>60325</xdr:colOff>
      <xdr:row>57</xdr:row>
      <xdr:rowOff>13970</xdr:rowOff>
    </xdr:to>
    <xdr:sp macro="" textlink="">
      <xdr:nvSpPr>
        <xdr:cNvPr id="211" name="楕円 210"/>
        <xdr:cNvSpPr/>
      </xdr:nvSpPr>
      <xdr:spPr>
        <a:xfrm>
          <a:off x="2159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24147</xdr:rowOff>
    </xdr:from>
    <xdr:ext cx="762000" cy="259045"/>
    <xdr:sp macro="" textlink="">
      <xdr:nvSpPr>
        <xdr:cNvPr id="212" name="テキスト ボックス 211"/>
        <xdr:cNvSpPr txBox="1"/>
      </xdr:nvSpPr>
      <xdr:spPr>
        <a:xfrm>
          <a:off x="1828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3" name="楕円 212"/>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4" name="テキスト ボックス 213"/>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維持補修費のうち、除排雪経費が大きな割合を占めるため、類似団体数値に比べ高い傾向にある。</a:t>
          </a:r>
        </a:p>
        <a:p>
          <a:r>
            <a:rPr kumimoji="1" lang="ja-JP" altLang="en-US" sz="1300">
              <a:latin typeface="ＭＳ Ｐゴシック" panose="020B0600070205080204" pitchFamily="50" charset="-128"/>
              <a:ea typeface="ＭＳ Ｐゴシック" panose="020B0600070205080204" pitchFamily="50" charset="-128"/>
            </a:rPr>
            <a:t>　今後は老朽化した施設の修繕費等の増加が見込まれるが、公共施設の統廃合等によりコストの低減を図っていく。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121557</xdr:rowOff>
    </xdr:from>
    <xdr:to>
      <xdr:col>82</xdr:col>
      <xdr:colOff>107950</xdr:colOff>
      <xdr:row>61</xdr:row>
      <xdr:rowOff>58965</xdr:rowOff>
    </xdr:to>
    <xdr:cxnSp macro="">
      <xdr:nvCxnSpPr>
        <xdr:cNvPr id="249" name="直線コネクタ 248"/>
        <xdr:cNvCxnSpPr/>
      </xdr:nvCxnSpPr>
      <xdr:spPr>
        <a:xfrm flipV="1">
          <a:off x="15671800" y="10408557"/>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99785</xdr:rowOff>
    </xdr:from>
    <xdr:to>
      <xdr:col>78</xdr:col>
      <xdr:colOff>69850</xdr:colOff>
      <xdr:row>61</xdr:row>
      <xdr:rowOff>58965</xdr:rowOff>
    </xdr:to>
    <xdr:cxnSp macro="">
      <xdr:nvCxnSpPr>
        <xdr:cNvPr id="252" name="直線コネクタ 251"/>
        <xdr:cNvCxnSpPr/>
      </xdr:nvCxnSpPr>
      <xdr:spPr>
        <a:xfrm>
          <a:off x="14782800" y="103867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99785</xdr:rowOff>
    </xdr:from>
    <xdr:to>
      <xdr:col>73</xdr:col>
      <xdr:colOff>180975</xdr:colOff>
      <xdr:row>61</xdr:row>
      <xdr:rowOff>4535</xdr:rowOff>
    </xdr:to>
    <xdr:cxnSp macro="">
      <xdr:nvCxnSpPr>
        <xdr:cNvPr id="255" name="直線コネクタ 254"/>
        <xdr:cNvCxnSpPr/>
      </xdr:nvCxnSpPr>
      <xdr:spPr>
        <a:xfrm flipV="1">
          <a:off x="13893800" y="103867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4535</xdr:rowOff>
    </xdr:from>
    <xdr:to>
      <xdr:col>69</xdr:col>
      <xdr:colOff>92075</xdr:colOff>
      <xdr:row>61</xdr:row>
      <xdr:rowOff>4535</xdr:rowOff>
    </xdr:to>
    <xdr:cxnSp macro="">
      <xdr:nvCxnSpPr>
        <xdr:cNvPr id="258" name="直線コネクタ 257"/>
        <xdr:cNvCxnSpPr/>
      </xdr:nvCxnSpPr>
      <xdr:spPr>
        <a:xfrm>
          <a:off x="13004800" y="10462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70757</xdr:rowOff>
    </xdr:from>
    <xdr:to>
      <xdr:col>82</xdr:col>
      <xdr:colOff>158750</xdr:colOff>
      <xdr:row>61</xdr:row>
      <xdr:rowOff>907</xdr:rowOff>
    </xdr:to>
    <xdr:sp macro="" textlink="">
      <xdr:nvSpPr>
        <xdr:cNvPr id="268" name="楕円 267"/>
        <xdr:cNvSpPr/>
      </xdr:nvSpPr>
      <xdr:spPr>
        <a:xfrm>
          <a:off x="164592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150784</xdr:rowOff>
    </xdr:from>
    <xdr:ext cx="762000" cy="259045"/>
    <xdr:sp macro="" textlink="">
      <xdr:nvSpPr>
        <xdr:cNvPr id="269" name="その他該当値テキスト"/>
        <xdr:cNvSpPr txBox="1"/>
      </xdr:nvSpPr>
      <xdr:spPr>
        <a:xfrm>
          <a:off x="16598900" y="1026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8165</xdr:rowOff>
    </xdr:from>
    <xdr:to>
      <xdr:col>78</xdr:col>
      <xdr:colOff>120650</xdr:colOff>
      <xdr:row>61</xdr:row>
      <xdr:rowOff>109765</xdr:rowOff>
    </xdr:to>
    <xdr:sp macro="" textlink="">
      <xdr:nvSpPr>
        <xdr:cNvPr id="270" name="楕円 269"/>
        <xdr:cNvSpPr/>
      </xdr:nvSpPr>
      <xdr:spPr>
        <a:xfrm>
          <a:off x="15621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94542</xdr:rowOff>
    </xdr:from>
    <xdr:ext cx="736600" cy="259045"/>
    <xdr:sp macro="" textlink="">
      <xdr:nvSpPr>
        <xdr:cNvPr id="271" name="テキスト ボックス 270"/>
        <xdr:cNvSpPr txBox="1"/>
      </xdr:nvSpPr>
      <xdr:spPr>
        <a:xfrm>
          <a:off x="15290800" y="1055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48985</xdr:rowOff>
    </xdr:from>
    <xdr:to>
      <xdr:col>74</xdr:col>
      <xdr:colOff>31750</xdr:colOff>
      <xdr:row>60</xdr:row>
      <xdr:rowOff>150585</xdr:rowOff>
    </xdr:to>
    <xdr:sp macro="" textlink="">
      <xdr:nvSpPr>
        <xdr:cNvPr id="272" name="楕円 271"/>
        <xdr:cNvSpPr/>
      </xdr:nvSpPr>
      <xdr:spPr>
        <a:xfrm>
          <a:off x="14732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135362</xdr:rowOff>
    </xdr:from>
    <xdr:ext cx="762000" cy="259045"/>
    <xdr:sp macro="" textlink="">
      <xdr:nvSpPr>
        <xdr:cNvPr id="273" name="テキスト ボックス 272"/>
        <xdr:cNvSpPr txBox="1"/>
      </xdr:nvSpPr>
      <xdr:spPr>
        <a:xfrm>
          <a:off x="14401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125185</xdr:rowOff>
    </xdr:from>
    <xdr:to>
      <xdr:col>69</xdr:col>
      <xdr:colOff>142875</xdr:colOff>
      <xdr:row>61</xdr:row>
      <xdr:rowOff>55335</xdr:rowOff>
    </xdr:to>
    <xdr:sp macro="" textlink="">
      <xdr:nvSpPr>
        <xdr:cNvPr id="274" name="楕円 273"/>
        <xdr:cNvSpPr/>
      </xdr:nvSpPr>
      <xdr:spPr>
        <a:xfrm>
          <a:off x="13843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40112</xdr:rowOff>
    </xdr:from>
    <xdr:ext cx="762000" cy="259045"/>
    <xdr:sp macro="" textlink="">
      <xdr:nvSpPr>
        <xdr:cNvPr id="275" name="テキスト ボックス 274"/>
        <xdr:cNvSpPr txBox="1"/>
      </xdr:nvSpPr>
      <xdr:spPr>
        <a:xfrm>
          <a:off x="13512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76" name="楕円 275"/>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77" name="テキスト ボックス 276"/>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新型コロナウイルス感染症対策及び物価高騰対策関連経費を除いた補助費等の</a:t>
          </a:r>
          <a:r>
            <a:rPr kumimoji="1" lang="en-US" altLang="ja-JP" sz="1300">
              <a:latin typeface="ＭＳ Ｐゴシック" panose="020B0600070205080204" pitchFamily="50" charset="-128"/>
              <a:ea typeface="ＭＳ Ｐゴシック" panose="020B0600070205080204" pitchFamily="50" charset="-128"/>
            </a:rPr>
            <a:t>54.6</a:t>
          </a:r>
          <a:r>
            <a:rPr kumimoji="1" lang="ja-JP" altLang="en-US" sz="1300">
              <a:latin typeface="ＭＳ Ｐゴシック" panose="020B0600070205080204" pitchFamily="50" charset="-128"/>
              <a:ea typeface="ＭＳ Ｐゴシック" panose="020B0600070205080204" pitchFamily="50" charset="-128"/>
            </a:rPr>
            <a:t>％を占める病院・上下水道への補助については、下水道事業債の償還減などにより、今後減少していく見込みである。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53848</xdr:rowOff>
    </xdr:from>
    <xdr:to>
      <xdr:col>82</xdr:col>
      <xdr:colOff>107950</xdr:colOff>
      <xdr:row>34</xdr:row>
      <xdr:rowOff>53848</xdr:rowOff>
    </xdr:to>
    <xdr:cxnSp macro="">
      <xdr:nvCxnSpPr>
        <xdr:cNvPr id="308" name="直線コネクタ 307"/>
        <xdr:cNvCxnSpPr/>
      </xdr:nvCxnSpPr>
      <xdr:spPr>
        <a:xfrm>
          <a:off x="15671800" y="58831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53848</xdr:rowOff>
    </xdr:to>
    <xdr:cxnSp macro="">
      <xdr:nvCxnSpPr>
        <xdr:cNvPr id="311" name="直線コネクタ 310"/>
        <xdr:cNvCxnSpPr/>
      </xdr:nvCxnSpPr>
      <xdr:spPr>
        <a:xfrm>
          <a:off x="14782800" y="5864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34</xdr:row>
      <xdr:rowOff>35560</xdr:rowOff>
    </xdr:to>
    <xdr:cxnSp macro="">
      <xdr:nvCxnSpPr>
        <xdr:cNvPr id="314" name="直線コネクタ 313"/>
        <xdr:cNvCxnSpPr/>
      </xdr:nvCxnSpPr>
      <xdr:spPr>
        <a:xfrm>
          <a:off x="13893800" y="5846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53848</xdr:rowOff>
    </xdr:to>
    <xdr:cxnSp macro="">
      <xdr:nvCxnSpPr>
        <xdr:cNvPr id="317" name="直線コネクタ 316"/>
        <xdr:cNvCxnSpPr/>
      </xdr:nvCxnSpPr>
      <xdr:spPr>
        <a:xfrm flipV="1">
          <a:off x="13004800" y="58465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xdr:rowOff>
    </xdr:from>
    <xdr:to>
      <xdr:col>82</xdr:col>
      <xdr:colOff>158750</xdr:colOff>
      <xdr:row>34</xdr:row>
      <xdr:rowOff>104648</xdr:rowOff>
    </xdr:to>
    <xdr:sp macro="" textlink="">
      <xdr:nvSpPr>
        <xdr:cNvPr id="327" name="楕円 326"/>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19575</xdr:rowOff>
    </xdr:from>
    <xdr:ext cx="762000" cy="259045"/>
    <xdr:sp macro="" textlink="">
      <xdr:nvSpPr>
        <xdr:cNvPr id="328" name="補助費等該当値テキスト"/>
        <xdr:cNvSpPr txBox="1"/>
      </xdr:nvSpPr>
      <xdr:spPr>
        <a:xfrm>
          <a:off x="16598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xdr:rowOff>
    </xdr:from>
    <xdr:to>
      <xdr:col>78</xdr:col>
      <xdr:colOff>120650</xdr:colOff>
      <xdr:row>34</xdr:row>
      <xdr:rowOff>104648</xdr:rowOff>
    </xdr:to>
    <xdr:sp macro="" textlink="">
      <xdr:nvSpPr>
        <xdr:cNvPr id="329" name="楕円 328"/>
        <xdr:cNvSpPr/>
      </xdr:nvSpPr>
      <xdr:spPr>
        <a:xfrm>
          <a:off x="15621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114825</xdr:rowOff>
    </xdr:from>
    <xdr:ext cx="736600" cy="259045"/>
    <xdr:sp macro="" textlink="">
      <xdr:nvSpPr>
        <xdr:cNvPr id="330" name="テキスト ボックス 329"/>
        <xdr:cNvSpPr txBox="1"/>
      </xdr:nvSpPr>
      <xdr:spPr>
        <a:xfrm>
          <a:off x="15290800" y="560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1" name="楕円 330"/>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2" name="テキスト ボックス 331"/>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137922</xdr:rowOff>
    </xdr:from>
    <xdr:to>
      <xdr:col>69</xdr:col>
      <xdr:colOff>142875</xdr:colOff>
      <xdr:row>34</xdr:row>
      <xdr:rowOff>68072</xdr:rowOff>
    </xdr:to>
    <xdr:sp macro="" textlink="">
      <xdr:nvSpPr>
        <xdr:cNvPr id="333" name="楕円 332"/>
        <xdr:cNvSpPr/>
      </xdr:nvSpPr>
      <xdr:spPr>
        <a:xfrm>
          <a:off x="13843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78249</xdr:rowOff>
    </xdr:from>
    <xdr:ext cx="762000" cy="259045"/>
    <xdr:sp macro="" textlink="">
      <xdr:nvSpPr>
        <xdr:cNvPr id="334" name="テキスト ボックス 333"/>
        <xdr:cNvSpPr txBox="1"/>
      </xdr:nvSpPr>
      <xdr:spPr>
        <a:xfrm>
          <a:off x="13512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xdr:rowOff>
    </xdr:from>
    <xdr:to>
      <xdr:col>65</xdr:col>
      <xdr:colOff>53975</xdr:colOff>
      <xdr:row>34</xdr:row>
      <xdr:rowOff>104648</xdr:rowOff>
    </xdr:to>
    <xdr:sp macro="" textlink="">
      <xdr:nvSpPr>
        <xdr:cNvPr id="335" name="楕円 334"/>
        <xdr:cNvSpPr/>
      </xdr:nvSpPr>
      <xdr:spPr>
        <a:xfrm>
          <a:off x="12954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114825</xdr:rowOff>
    </xdr:from>
    <xdr:ext cx="762000" cy="259045"/>
    <xdr:sp macro="" textlink="">
      <xdr:nvSpPr>
        <xdr:cNvPr id="336" name="テキスト ボックス 335"/>
        <xdr:cNvSpPr txBox="1"/>
      </xdr:nvSpPr>
      <xdr:spPr>
        <a:xfrm>
          <a:off x="12623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除雪車両及び消防車両更新等に係る起債の償還終了に伴う公債費の減少や普通交付税の増等に伴う経常一般財源の増加のため数値は改善傾向にある。</a:t>
          </a:r>
        </a:p>
        <a:p>
          <a:r>
            <a:rPr kumimoji="1" lang="ja-JP" altLang="en-US" sz="1300">
              <a:latin typeface="ＭＳ Ｐゴシック" panose="020B0600070205080204" pitchFamily="50" charset="-128"/>
              <a:ea typeface="ＭＳ Ｐゴシック" panose="020B0600070205080204" pitchFamily="50" charset="-128"/>
            </a:rPr>
            <a:t>　今後、地方債の償還完了に伴い、既発分の元利償還金は減少する見込みである一方、老朽化の進む公共施設の改修や庁舎建替え等に伴う起債の償還増が見込まれるため、引き続き適正な償還計画のもとで数値の改善を図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77</xdr:row>
      <xdr:rowOff>33274</xdr:rowOff>
    </xdr:to>
    <xdr:cxnSp macro="">
      <xdr:nvCxnSpPr>
        <xdr:cNvPr id="367" name="直線コネクタ 366"/>
        <xdr:cNvCxnSpPr/>
      </xdr:nvCxnSpPr>
      <xdr:spPr>
        <a:xfrm flipV="1">
          <a:off x="3987800" y="13143485"/>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60706</xdr:rowOff>
    </xdr:to>
    <xdr:cxnSp macro="">
      <xdr:nvCxnSpPr>
        <xdr:cNvPr id="370" name="直線コネクタ 369"/>
        <xdr:cNvCxnSpPr/>
      </xdr:nvCxnSpPr>
      <xdr:spPr>
        <a:xfrm flipV="1">
          <a:off x="3098800" y="13234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78994</xdr:rowOff>
    </xdr:to>
    <xdr:cxnSp macro="">
      <xdr:nvCxnSpPr>
        <xdr:cNvPr id="373" name="直線コネクタ 372"/>
        <xdr:cNvCxnSpPr/>
      </xdr:nvCxnSpPr>
      <xdr:spPr>
        <a:xfrm flipV="1">
          <a:off x="2209800" y="13262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77</xdr:row>
      <xdr:rowOff>170435</xdr:rowOff>
    </xdr:to>
    <xdr:cxnSp macro="">
      <xdr:nvCxnSpPr>
        <xdr:cNvPr id="376" name="直線コネクタ 375"/>
        <xdr:cNvCxnSpPr/>
      </xdr:nvCxnSpPr>
      <xdr:spPr>
        <a:xfrm flipV="1">
          <a:off x="1320800" y="132806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6" name="楕円 385"/>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7"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88" name="楕円 387"/>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89" name="テキスト ボックス 388"/>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90" name="楕円 389"/>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91" name="テキスト ボックス 390"/>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92" name="楕円 391"/>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93" name="テキスト ボックス 392"/>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94" name="楕円 393"/>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95" name="テキスト ボックス 394"/>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全体的に類似団体と同水準で推移している。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今後も各種経費の見直しにより財政の弾力性確保に努める。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77470</xdr:rowOff>
    </xdr:to>
    <xdr:cxnSp macro="">
      <xdr:nvCxnSpPr>
        <xdr:cNvPr id="428" name="直線コネクタ 427"/>
        <xdr:cNvCxnSpPr/>
      </xdr:nvCxnSpPr>
      <xdr:spPr>
        <a:xfrm>
          <a:off x="15671800" y="132029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77</xdr:row>
      <xdr:rowOff>1270</xdr:rowOff>
    </xdr:to>
    <xdr:cxnSp macro="">
      <xdr:nvCxnSpPr>
        <xdr:cNvPr id="431" name="直線コネクタ 430"/>
        <xdr:cNvCxnSpPr/>
      </xdr:nvCxnSpPr>
      <xdr:spPr>
        <a:xfrm>
          <a:off x="14782800" y="130733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43180</xdr:rowOff>
    </xdr:to>
    <xdr:cxnSp macro="">
      <xdr:nvCxnSpPr>
        <xdr:cNvPr id="434" name="直線コネクタ 433"/>
        <xdr:cNvCxnSpPr/>
      </xdr:nvCxnSpPr>
      <xdr:spPr>
        <a:xfrm>
          <a:off x="13893800" y="128828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76</xdr:row>
      <xdr:rowOff>165100</xdr:rowOff>
    </xdr:to>
    <xdr:cxnSp macro="">
      <xdr:nvCxnSpPr>
        <xdr:cNvPr id="437" name="直線コネクタ 436"/>
        <xdr:cNvCxnSpPr/>
      </xdr:nvCxnSpPr>
      <xdr:spPr>
        <a:xfrm flipV="1">
          <a:off x="13004800" y="128828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7" name="楕円 446"/>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43197</xdr:rowOff>
    </xdr:from>
    <xdr:ext cx="762000" cy="259045"/>
    <xdr:sp macro="" textlink="">
      <xdr:nvSpPr>
        <xdr:cNvPr id="448" name="公債費以外該当値テキスト"/>
        <xdr:cNvSpPr txBox="1"/>
      </xdr:nvSpPr>
      <xdr:spPr>
        <a:xfrm>
          <a:off x="165989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9" name="楕円 448"/>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50" name="テキスト ボックス 449"/>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51" name="楕円 450"/>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104157</xdr:rowOff>
    </xdr:from>
    <xdr:ext cx="762000" cy="259045"/>
    <xdr:sp macro="" textlink="">
      <xdr:nvSpPr>
        <xdr:cNvPr id="452" name="テキスト ボックス 451"/>
        <xdr:cNvSpPr txBox="1"/>
      </xdr:nvSpPr>
      <xdr:spPr>
        <a:xfrm>
          <a:off x="14401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53" name="楕円 452"/>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54" name="テキスト ボックス 453"/>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5" name="楕円 454"/>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56" name="テキスト ボックス 455"/>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北海道江別市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99949</xdr:rowOff>
    </xdr:from>
    <xdr:to>
      <xdr:col>29</xdr:col>
      <xdr:colOff>127000</xdr:colOff>
      <xdr:row>18</xdr:row>
      <xdr:rowOff>27578</xdr:rowOff>
    </xdr:to>
    <xdr:cxnSp macro="">
      <xdr:nvCxnSpPr>
        <xdr:cNvPr id="50" name="直線コネクタ 49"/>
        <xdr:cNvCxnSpPr/>
      </xdr:nvCxnSpPr>
      <xdr:spPr bwMode="auto">
        <a:xfrm flipV="1">
          <a:off x="5003800" y="3062224"/>
          <a:ext cx="647700" cy="99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27578</xdr:rowOff>
    </xdr:from>
    <xdr:to>
      <xdr:col>26</xdr:col>
      <xdr:colOff>50800</xdr:colOff>
      <xdr:row>18</xdr:row>
      <xdr:rowOff>70574</xdr:rowOff>
    </xdr:to>
    <xdr:cxnSp macro="">
      <xdr:nvCxnSpPr>
        <xdr:cNvPr id="53" name="直線コネクタ 52"/>
        <xdr:cNvCxnSpPr/>
      </xdr:nvCxnSpPr>
      <xdr:spPr bwMode="auto">
        <a:xfrm flipV="1">
          <a:off x="4305300" y="3161303"/>
          <a:ext cx="698500" cy="42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70574</xdr:rowOff>
    </xdr:from>
    <xdr:to>
      <xdr:col>22</xdr:col>
      <xdr:colOff>114300</xdr:colOff>
      <xdr:row>18</xdr:row>
      <xdr:rowOff>81985</xdr:rowOff>
    </xdr:to>
    <xdr:cxnSp macro="">
      <xdr:nvCxnSpPr>
        <xdr:cNvPr id="56" name="直線コネクタ 55"/>
        <xdr:cNvCxnSpPr/>
      </xdr:nvCxnSpPr>
      <xdr:spPr bwMode="auto">
        <a:xfrm flipV="1">
          <a:off x="3606800" y="3204299"/>
          <a:ext cx="698500" cy="11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81985</xdr:rowOff>
    </xdr:from>
    <xdr:to>
      <xdr:col>18</xdr:col>
      <xdr:colOff>177800</xdr:colOff>
      <xdr:row>18</xdr:row>
      <xdr:rowOff>91834</xdr:rowOff>
    </xdr:to>
    <xdr:cxnSp macro="">
      <xdr:nvCxnSpPr>
        <xdr:cNvPr id="59" name="直線コネクタ 58"/>
        <xdr:cNvCxnSpPr/>
      </xdr:nvCxnSpPr>
      <xdr:spPr bwMode="auto">
        <a:xfrm flipV="1">
          <a:off x="2908300" y="3215710"/>
          <a:ext cx="698500" cy="9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49149</xdr:rowOff>
    </xdr:from>
    <xdr:to>
      <xdr:col>29</xdr:col>
      <xdr:colOff>177800</xdr:colOff>
      <xdr:row>17</xdr:row>
      <xdr:rowOff>150749</xdr:rowOff>
    </xdr:to>
    <xdr:sp macro="" textlink="">
      <xdr:nvSpPr>
        <xdr:cNvPr id="69" name="楕円 68"/>
        <xdr:cNvSpPr/>
      </xdr:nvSpPr>
      <xdr:spPr bwMode="auto">
        <a:xfrm>
          <a:off x="5600700" y="301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21226</xdr:rowOff>
    </xdr:from>
    <xdr:ext cx="762000" cy="259045"/>
    <xdr:sp macro="" textlink="">
      <xdr:nvSpPr>
        <xdr:cNvPr id="70" name="人口1人当たり決算額の推移該当値テキスト130"/>
        <xdr:cNvSpPr txBox="1"/>
      </xdr:nvSpPr>
      <xdr:spPr>
        <a:xfrm>
          <a:off x="57404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148228</xdr:rowOff>
    </xdr:from>
    <xdr:to>
      <xdr:col>26</xdr:col>
      <xdr:colOff>101600</xdr:colOff>
      <xdr:row>18</xdr:row>
      <xdr:rowOff>78378</xdr:rowOff>
    </xdr:to>
    <xdr:sp macro="" textlink="">
      <xdr:nvSpPr>
        <xdr:cNvPr id="71" name="楕円 70"/>
        <xdr:cNvSpPr/>
      </xdr:nvSpPr>
      <xdr:spPr bwMode="auto">
        <a:xfrm>
          <a:off x="4953000" y="3110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63155</xdr:rowOff>
    </xdr:from>
    <xdr:ext cx="736600" cy="259045"/>
    <xdr:sp macro="" textlink="">
      <xdr:nvSpPr>
        <xdr:cNvPr id="72" name="テキスト ボックス 71"/>
        <xdr:cNvSpPr txBox="1"/>
      </xdr:nvSpPr>
      <xdr:spPr>
        <a:xfrm>
          <a:off x="4622800" y="3196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19774</xdr:rowOff>
    </xdr:from>
    <xdr:to>
      <xdr:col>22</xdr:col>
      <xdr:colOff>165100</xdr:colOff>
      <xdr:row>18</xdr:row>
      <xdr:rowOff>121374</xdr:rowOff>
    </xdr:to>
    <xdr:sp macro="" textlink="">
      <xdr:nvSpPr>
        <xdr:cNvPr id="73" name="楕円 72"/>
        <xdr:cNvSpPr/>
      </xdr:nvSpPr>
      <xdr:spPr bwMode="auto">
        <a:xfrm>
          <a:off x="4254500" y="3153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106151</xdr:rowOff>
    </xdr:from>
    <xdr:ext cx="762000" cy="259045"/>
    <xdr:sp macro="" textlink="">
      <xdr:nvSpPr>
        <xdr:cNvPr id="74" name="テキスト ボックス 73"/>
        <xdr:cNvSpPr txBox="1"/>
      </xdr:nvSpPr>
      <xdr:spPr>
        <a:xfrm>
          <a:off x="3924300" y="323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31185</xdr:rowOff>
    </xdr:from>
    <xdr:to>
      <xdr:col>19</xdr:col>
      <xdr:colOff>38100</xdr:colOff>
      <xdr:row>18</xdr:row>
      <xdr:rowOff>132785</xdr:rowOff>
    </xdr:to>
    <xdr:sp macro="" textlink="">
      <xdr:nvSpPr>
        <xdr:cNvPr id="75" name="楕円 74"/>
        <xdr:cNvSpPr/>
      </xdr:nvSpPr>
      <xdr:spPr bwMode="auto">
        <a:xfrm>
          <a:off x="3556000" y="3164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117562</xdr:rowOff>
    </xdr:from>
    <xdr:ext cx="762000" cy="259045"/>
    <xdr:sp macro="" textlink="">
      <xdr:nvSpPr>
        <xdr:cNvPr id="76" name="テキスト ボックス 75"/>
        <xdr:cNvSpPr txBox="1"/>
      </xdr:nvSpPr>
      <xdr:spPr>
        <a:xfrm>
          <a:off x="3225800" y="32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41034</xdr:rowOff>
    </xdr:from>
    <xdr:to>
      <xdr:col>15</xdr:col>
      <xdr:colOff>101600</xdr:colOff>
      <xdr:row>18</xdr:row>
      <xdr:rowOff>142634</xdr:rowOff>
    </xdr:to>
    <xdr:sp macro="" textlink="">
      <xdr:nvSpPr>
        <xdr:cNvPr id="77" name="楕円 76"/>
        <xdr:cNvSpPr/>
      </xdr:nvSpPr>
      <xdr:spPr bwMode="auto">
        <a:xfrm>
          <a:off x="2857500" y="3174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127411</xdr:rowOff>
    </xdr:from>
    <xdr:ext cx="762000" cy="259045"/>
    <xdr:sp macro="" textlink="">
      <xdr:nvSpPr>
        <xdr:cNvPr id="78" name="テキスト ボックス 77"/>
        <xdr:cNvSpPr txBox="1"/>
      </xdr:nvSpPr>
      <xdr:spPr>
        <a:xfrm>
          <a:off x="2527300" y="326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200571</xdr:rowOff>
    </xdr:from>
    <xdr:to>
      <xdr:col>29</xdr:col>
      <xdr:colOff>127000</xdr:colOff>
      <xdr:row>35</xdr:row>
      <xdr:rowOff>225946</xdr:rowOff>
    </xdr:to>
    <xdr:cxnSp macro="">
      <xdr:nvCxnSpPr>
        <xdr:cNvPr id="111" name="直線コネクタ 110"/>
        <xdr:cNvCxnSpPr/>
      </xdr:nvCxnSpPr>
      <xdr:spPr bwMode="auto">
        <a:xfrm>
          <a:off x="5003800" y="6810921"/>
          <a:ext cx="647700" cy="25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200571</xdr:rowOff>
    </xdr:from>
    <xdr:to>
      <xdr:col>26</xdr:col>
      <xdr:colOff>50800</xdr:colOff>
      <xdr:row>35</xdr:row>
      <xdr:rowOff>212420</xdr:rowOff>
    </xdr:to>
    <xdr:cxnSp macro="">
      <xdr:nvCxnSpPr>
        <xdr:cNvPr id="114" name="直線コネクタ 113"/>
        <xdr:cNvCxnSpPr/>
      </xdr:nvCxnSpPr>
      <xdr:spPr bwMode="auto">
        <a:xfrm flipV="1">
          <a:off x="4305300" y="6810921"/>
          <a:ext cx="698500" cy="11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148565</xdr:rowOff>
    </xdr:from>
    <xdr:to>
      <xdr:col>22</xdr:col>
      <xdr:colOff>114300</xdr:colOff>
      <xdr:row>35</xdr:row>
      <xdr:rowOff>212420</xdr:rowOff>
    </xdr:to>
    <xdr:cxnSp macro="">
      <xdr:nvCxnSpPr>
        <xdr:cNvPr id="117" name="直線コネクタ 116"/>
        <xdr:cNvCxnSpPr/>
      </xdr:nvCxnSpPr>
      <xdr:spPr bwMode="auto">
        <a:xfrm>
          <a:off x="3606800" y="6758915"/>
          <a:ext cx="698500" cy="63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148565</xdr:rowOff>
    </xdr:from>
    <xdr:to>
      <xdr:col>18</xdr:col>
      <xdr:colOff>177800</xdr:colOff>
      <xdr:row>35</xdr:row>
      <xdr:rowOff>174320</xdr:rowOff>
    </xdr:to>
    <xdr:cxnSp macro="">
      <xdr:nvCxnSpPr>
        <xdr:cNvPr id="120" name="直線コネクタ 119"/>
        <xdr:cNvCxnSpPr/>
      </xdr:nvCxnSpPr>
      <xdr:spPr bwMode="auto">
        <a:xfrm flipV="1">
          <a:off x="2908300" y="6758915"/>
          <a:ext cx="698500" cy="25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175146</xdr:rowOff>
    </xdr:from>
    <xdr:to>
      <xdr:col>29</xdr:col>
      <xdr:colOff>177800</xdr:colOff>
      <xdr:row>35</xdr:row>
      <xdr:rowOff>276746</xdr:rowOff>
    </xdr:to>
    <xdr:sp macro="" textlink="">
      <xdr:nvSpPr>
        <xdr:cNvPr id="130" name="楕円 129"/>
        <xdr:cNvSpPr/>
      </xdr:nvSpPr>
      <xdr:spPr bwMode="auto">
        <a:xfrm>
          <a:off x="5600700" y="6785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147223</xdr:rowOff>
    </xdr:from>
    <xdr:ext cx="762000" cy="259045"/>
    <xdr:sp macro="" textlink="">
      <xdr:nvSpPr>
        <xdr:cNvPr id="131" name="人口1人当たり決算額の推移該当値テキスト445"/>
        <xdr:cNvSpPr txBox="1"/>
      </xdr:nvSpPr>
      <xdr:spPr>
        <a:xfrm>
          <a:off x="5740400" y="67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149771</xdr:rowOff>
    </xdr:from>
    <xdr:to>
      <xdr:col>26</xdr:col>
      <xdr:colOff>101600</xdr:colOff>
      <xdr:row>35</xdr:row>
      <xdr:rowOff>251371</xdr:rowOff>
    </xdr:to>
    <xdr:sp macro="" textlink="">
      <xdr:nvSpPr>
        <xdr:cNvPr id="132" name="楕円 131"/>
        <xdr:cNvSpPr/>
      </xdr:nvSpPr>
      <xdr:spPr bwMode="auto">
        <a:xfrm>
          <a:off x="4953000" y="676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236148</xdr:rowOff>
    </xdr:from>
    <xdr:ext cx="736600" cy="259045"/>
    <xdr:sp macro="" textlink="">
      <xdr:nvSpPr>
        <xdr:cNvPr id="133" name="テキスト ボックス 132"/>
        <xdr:cNvSpPr txBox="1"/>
      </xdr:nvSpPr>
      <xdr:spPr>
        <a:xfrm>
          <a:off x="4622800" y="6846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161620</xdr:rowOff>
    </xdr:from>
    <xdr:to>
      <xdr:col>22</xdr:col>
      <xdr:colOff>165100</xdr:colOff>
      <xdr:row>35</xdr:row>
      <xdr:rowOff>263220</xdr:rowOff>
    </xdr:to>
    <xdr:sp macro="" textlink="">
      <xdr:nvSpPr>
        <xdr:cNvPr id="134" name="楕円 133"/>
        <xdr:cNvSpPr/>
      </xdr:nvSpPr>
      <xdr:spPr bwMode="auto">
        <a:xfrm>
          <a:off x="4254500" y="6771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247997</xdr:rowOff>
    </xdr:from>
    <xdr:ext cx="762000" cy="259045"/>
    <xdr:sp macro="" textlink="">
      <xdr:nvSpPr>
        <xdr:cNvPr id="135" name="テキスト ボックス 134"/>
        <xdr:cNvSpPr txBox="1"/>
      </xdr:nvSpPr>
      <xdr:spPr>
        <a:xfrm>
          <a:off x="3924300" y="685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97765</xdr:rowOff>
    </xdr:from>
    <xdr:to>
      <xdr:col>19</xdr:col>
      <xdr:colOff>38100</xdr:colOff>
      <xdr:row>35</xdr:row>
      <xdr:rowOff>199365</xdr:rowOff>
    </xdr:to>
    <xdr:sp macro="" textlink="">
      <xdr:nvSpPr>
        <xdr:cNvPr id="136" name="楕円 135"/>
        <xdr:cNvSpPr/>
      </xdr:nvSpPr>
      <xdr:spPr bwMode="auto">
        <a:xfrm>
          <a:off x="3556000" y="670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209542</xdr:rowOff>
    </xdr:from>
    <xdr:ext cx="762000" cy="259045"/>
    <xdr:sp macro="" textlink="">
      <xdr:nvSpPr>
        <xdr:cNvPr id="137" name="テキスト ボックス 136"/>
        <xdr:cNvSpPr txBox="1"/>
      </xdr:nvSpPr>
      <xdr:spPr>
        <a:xfrm>
          <a:off x="3225800" y="647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123520</xdr:rowOff>
    </xdr:from>
    <xdr:to>
      <xdr:col>15</xdr:col>
      <xdr:colOff>101600</xdr:colOff>
      <xdr:row>35</xdr:row>
      <xdr:rowOff>225120</xdr:rowOff>
    </xdr:to>
    <xdr:sp macro="" textlink="">
      <xdr:nvSpPr>
        <xdr:cNvPr id="138" name="楕円 137"/>
        <xdr:cNvSpPr/>
      </xdr:nvSpPr>
      <xdr:spPr bwMode="auto">
        <a:xfrm>
          <a:off x="2857500" y="673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235297</xdr:rowOff>
    </xdr:from>
    <xdr:ext cx="762000" cy="259045"/>
    <xdr:sp macro="" textlink="">
      <xdr:nvSpPr>
        <xdr:cNvPr id="139" name="テキスト ボックス 138"/>
        <xdr:cNvSpPr txBox="1"/>
      </xdr:nvSpPr>
      <xdr:spPr>
        <a:xfrm>
          <a:off x="2527300" y="650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北海道江別市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118,055
116,960
187.38
57,723,900
56,219,272
1,382,072
28,199,510
35,697,981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134922</xdr:rowOff>
    </xdr:from>
    <xdr:to>
      <xdr:col>24</xdr:col>
      <xdr:colOff>63500</xdr:colOff>
      <xdr:row>36</xdr:row>
      <xdr:rowOff>66799</xdr:rowOff>
    </xdr:to>
    <xdr:cxnSp macro="">
      <xdr:nvCxnSpPr>
        <xdr:cNvPr id="59" name="直線コネクタ 58"/>
        <xdr:cNvCxnSpPr/>
      </xdr:nvCxnSpPr>
      <xdr:spPr>
        <a:xfrm flipV="1">
          <a:off x="3797300" y="6135672"/>
          <a:ext cx="8382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66799</xdr:rowOff>
    </xdr:from>
    <xdr:to>
      <xdr:col>19</xdr:col>
      <xdr:colOff>177800</xdr:colOff>
      <xdr:row>36</xdr:row>
      <xdr:rowOff>67805</xdr:rowOff>
    </xdr:to>
    <xdr:cxnSp macro="">
      <xdr:nvCxnSpPr>
        <xdr:cNvPr id="62" name="直線コネクタ 61"/>
        <xdr:cNvCxnSpPr/>
      </xdr:nvCxnSpPr>
      <xdr:spPr>
        <a:xfrm flipV="1">
          <a:off x="2908300" y="6238999"/>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67805</xdr:rowOff>
    </xdr:from>
    <xdr:to>
      <xdr:col>15</xdr:col>
      <xdr:colOff>50800</xdr:colOff>
      <xdr:row>36</xdr:row>
      <xdr:rowOff>83076</xdr:rowOff>
    </xdr:to>
    <xdr:cxnSp macro="">
      <xdr:nvCxnSpPr>
        <xdr:cNvPr id="65" name="直線コネクタ 64"/>
        <xdr:cNvCxnSpPr/>
      </xdr:nvCxnSpPr>
      <xdr:spPr>
        <a:xfrm flipV="1">
          <a:off x="2019300" y="6240005"/>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83076</xdr:rowOff>
    </xdr:from>
    <xdr:to>
      <xdr:col>10</xdr:col>
      <xdr:colOff>114300</xdr:colOff>
      <xdr:row>36</xdr:row>
      <xdr:rowOff>88288</xdr:rowOff>
    </xdr:to>
    <xdr:cxnSp macro="">
      <xdr:nvCxnSpPr>
        <xdr:cNvPr id="68" name="直線コネクタ 67"/>
        <xdr:cNvCxnSpPr/>
      </xdr:nvCxnSpPr>
      <xdr:spPr>
        <a:xfrm flipV="1">
          <a:off x="1130300" y="6255276"/>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84122</xdr:rowOff>
    </xdr:from>
    <xdr:to>
      <xdr:col>24</xdr:col>
      <xdr:colOff>114300</xdr:colOff>
      <xdr:row>36</xdr:row>
      <xdr:rowOff>14272</xdr:rowOff>
    </xdr:to>
    <xdr:sp macro="" textlink="">
      <xdr:nvSpPr>
        <xdr:cNvPr id="78" name="楕円 77"/>
        <xdr:cNvSpPr/>
      </xdr:nvSpPr>
      <xdr:spPr>
        <a:xfrm>
          <a:off x="4584700" y="60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62549</xdr:rowOff>
    </xdr:from>
    <xdr:ext cx="534377" cy="259045"/>
    <xdr:sp macro="" textlink="">
      <xdr:nvSpPr>
        <xdr:cNvPr id="79" name="人件費該当値テキスト"/>
        <xdr:cNvSpPr txBox="1"/>
      </xdr:nvSpPr>
      <xdr:spPr>
        <a:xfrm>
          <a:off x="4686300" y="606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15999</xdr:rowOff>
    </xdr:from>
    <xdr:to>
      <xdr:col>20</xdr:col>
      <xdr:colOff>38100</xdr:colOff>
      <xdr:row>36</xdr:row>
      <xdr:rowOff>117599</xdr:rowOff>
    </xdr:to>
    <xdr:sp macro="" textlink="">
      <xdr:nvSpPr>
        <xdr:cNvPr id="80" name="楕円 79"/>
        <xdr:cNvSpPr/>
      </xdr:nvSpPr>
      <xdr:spPr>
        <a:xfrm>
          <a:off x="3746500" y="61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108726</xdr:rowOff>
    </xdr:from>
    <xdr:ext cx="534377" cy="259045"/>
    <xdr:sp macro="" textlink="">
      <xdr:nvSpPr>
        <xdr:cNvPr id="81" name="テキスト ボックス 80"/>
        <xdr:cNvSpPr txBox="1"/>
      </xdr:nvSpPr>
      <xdr:spPr>
        <a:xfrm>
          <a:off x="3530111" y="628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17005</xdr:rowOff>
    </xdr:from>
    <xdr:to>
      <xdr:col>15</xdr:col>
      <xdr:colOff>101600</xdr:colOff>
      <xdr:row>36</xdr:row>
      <xdr:rowOff>118605</xdr:rowOff>
    </xdr:to>
    <xdr:sp macro="" textlink="">
      <xdr:nvSpPr>
        <xdr:cNvPr id="82" name="楕円 81"/>
        <xdr:cNvSpPr/>
      </xdr:nvSpPr>
      <xdr:spPr>
        <a:xfrm>
          <a:off x="2857500" y="61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109732</xdr:rowOff>
    </xdr:from>
    <xdr:ext cx="534377" cy="259045"/>
    <xdr:sp macro="" textlink="">
      <xdr:nvSpPr>
        <xdr:cNvPr id="83" name="テキスト ボックス 82"/>
        <xdr:cNvSpPr txBox="1"/>
      </xdr:nvSpPr>
      <xdr:spPr>
        <a:xfrm>
          <a:off x="2641111" y="628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32276</xdr:rowOff>
    </xdr:from>
    <xdr:to>
      <xdr:col>10</xdr:col>
      <xdr:colOff>165100</xdr:colOff>
      <xdr:row>36</xdr:row>
      <xdr:rowOff>133876</xdr:rowOff>
    </xdr:to>
    <xdr:sp macro="" textlink="">
      <xdr:nvSpPr>
        <xdr:cNvPr id="84" name="楕円 83"/>
        <xdr:cNvSpPr/>
      </xdr:nvSpPr>
      <xdr:spPr>
        <a:xfrm>
          <a:off x="1968500" y="62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125003</xdr:rowOff>
    </xdr:from>
    <xdr:ext cx="534377" cy="259045"/>
    <xdr:sp macro="" textlink="">
      <xdr:nvSpPr>
        <xdr:cNvPr id="85" name="テキスト ボックス 84"/>
        <xdr:cNvSpPr txBox="1"/>
      </xdr:nvSpPr>
      <xdr:spPr>
        <a:xfrm>
          <a:off x="1752111" y="62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37488</xdr:rowOff>
    </xdr:from>
    <xdr:to>
      <xdr:col>6</xdr:col>
      <xdr:colOff>38100</xdr:colOff>
      <xdr:row>36</xdr:row>
      <xdr:rowOff>139088</xdr:rowOff>
    </xdr:to>
    <xdr:sp macro="" textlink="">
      <xdr:nvSpPr>
        <xdr:cNvPr id="86" name="楕円 85"/>
        <xdr:cNvSpPr/>
      </xdr:nvSpPr>
      <xdr:spPr>
        <a:xfrm>
          <a:off x="1079500" y="62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130215</xdr:rowOff>
    </xdr:from>
    <xdr:ext cx="534377" cy="259045"/>
    <xdr:sp macro="" textlink="">
      <xdr:nvSpPr>
        <xdr:cNvPr id="87" name="テキスト ボックス 86"/>
        <xdr:cNvSpPr txBox="1"/>
      </xdr:nvSpPr>
      <xdr:spPr>
        <a:xfrm>
          <a:off x="863111" y="630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35768</xdr:rowOff>
    </xdr:from>
    <xdr:to>
      <xdr:col>24</xdr:col>
      <xdr:colOff>63500</xdr:colOff>
      <xdr:row>57</xdr:row>
      <xdr:rowOff>75676</xdr:rowOff>
    </xdr:to>
    <xdr:cxnSp macro="">
      <xdr:nvCxnSpPr>
        <xdr:cNvPr id="119" name="直線コネクタ 118"/>
        <xdr:cNvCxnSpPr/>
      </xdr:nvCxnSpPr>
      <xdr:spPr>
        <a:xfrm flipV="1">
          <a:off x="3797300" y="9808418"/>
          <a:ext cx="838200" cy="3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116415</xdr:rowOff>
    </xdr:from>
    <xdr:to>
      <xdr:col>19</xdr:col>
      <xdr:colOff>177800</xdr:colOff>
      <xdr:row>57</xdr:row>
      <xdr:rowOff>75676</xdr:rowOff>
    </xdr:to>
    <xdr:cxnSp macro="">
      <xdr:nvCxnSpPr>
        <xdr:cNvPr id="122" name="直線コネクタ 121"/>
        <xdr:cNvCxnSpPr/>
      </xdr:nvCxnSpPr>
      <xdr:spPr>
        <a:xfrm>
          <a:off x="2908300" y="9717615"/>
          <a:ext cx="889000" cy="13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116415</xdr:rowOff>
    </xdr:from>
    <xdr:to>
      <xdr:col>15</xdr:col>
      <xdr:colOff>50800</xdr:colOff>
      <xdr:row>57</xdr:row>
      <xdr:rowOff>103255</xdr:rowOff>
    </xdr:to>
    <xdr:cxnSp macro="">
      <xdr:nvCxnSpPr>
        <xdr:cNvPr id="125" name="直線コネクタ 124"/>
        <xdr:cNvCxnSpPr/>
      </xdr:nvCxnSpPr>
      <xdr:spPr>
        <a:xfrm flipV="1">
          <a:off x="2019300" y="9717615"/>
          <a:ext cx="889000" cy="15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103255</xdr:rowOff>
    </xdr:from>
    <xdr:to>
      <xdr:col>10</xdr:col>
      <xdr:colOff>114300</xdr:colOff>
      <xdr:row>57</xdr:row>
      <xdr:rowOff>112023</xdr:rowOff>
    </xdr:to>
    <xdr:cxnSp macro="">
      <xdr:nvCxnSpPr>
        <xdr:cNvPr id="128" name="直線コネクタ 127"/>
        <xdr:cNvCxnSpPr/>
      </xdr:nvCxnSpPr>
      <xdr:spPr>
        <a:xfrm flipV="1">
          <a:off x="1130300" y="9875905"/>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156418</xdr:rowOff>
    </xdr:from>
    <xdr:to>
      <xdr:col>24</xdr:col>
      <xdr:colOff>114300</xdr:colOff>
      <xdr:row>57</xdr:row>
      <xdr:rowOff>86568</xdr:rowOff>
    </xdr:to>
    <xdr:sp macro="" textlink="">
      <xdr:nvSpPr>
        <xdr:cNvPr id="138" name="楕円 137"/>
        <xdr:cNvSpPr/>
      </xdr:nvSpPr>
      <xdr:spPr>
        <a:xfrm>
          <a:off x="4584700" y="975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134845</xdr:rowOff>
    </xdr:from>
    <xdr:ext cx="534377" cy="259045"/>
    <xdr:sp macro="" textlink="">
      <xdr:nvSpPr>
        <xdr:cNvPr id="139" name="物件費該当値テキスト"/>
        <xdr:cNvSpPr txBox="1"/>
      </xdr:nvSpPr>
      <xdr:spPr>
        <a:xfrm>
          <a:off x="4686300" y="973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24876</xdr:rowOff>
    </xdr:from>
    <xdr:to>
      <xdr:col>20</xdr:col>
      <xdr:colOff>38100</xdr:colOff>
      <xdr:row>57</xdr:row>
      <xdr:rowOff>126476</xdr:rowOff>
    </xdr:to>
    <xdr:sp macro="" textlink="">
      <xdr:nvSpPr>
        <xdr:cNvPr id="140" name="楕円 139"/>
        <xdr:cNvSpPr/>
      </xdr:nvSpPr>
      <xdr:spPr>
        <a:xfrm>
          <a:off x="3746500" y="979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117603</xdr:rowOff>
    </xdr:from>
    <xdr:ext cx="534377" cy="259045"/>
    <xdr:sp macro="" textlink="">
      <xdr:nvSpPr>
        <xdr:cNvPr id="141" name="テキスト ボックス 140"/>
        <xdr:cNvSpPr txBox="1"/>
      </xdr:nvSpPr>
      <xdr:spPr>
        <a:xfrm>
          <a:off x="3530111" y="98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65615</xdr:rowOff>
    </xdr:from>
    <xdr:to>
      <xdr:col>15</xdr:col>
      <xdr:colOff>101600</xdr:colOff>
      <xdr:row>56</xdr:row>
      <xdr:rowOff>167215</xdr:rowOff>
    </xdr:to>
    <xdr:sp macro="" textlink="">
      <xdr:nvSpPr>
        <xdr:cNvPr id="142" name="楕円 141"/>
        <xdr:cNvSpPr/>
      </xdr:nvSpPr>
      <xdr:spPr>
        <a:xfrm>
          <a:off x="2857500" y="96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12292</xdr:rowOff>
    </xdr:from>
    <xdr:ext cx="534377" cy="259045"/>
    <xdr:sp macro="" textlink="">
      <xdr:nvSpPr>
        <xdr:cNvPr id="143" name="テキスト ボックス 142"/>
        <xdr:cNvSpPr txBox="1"/>
      </xdr:nvSpPr>
      <xdr:spPr>
        <a:xfrm>
          <a:off x="2641111" y="94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52455</xdr:rowOff>
    </xdr:from>
    <xdr:to>
      <xdr:col>10</xdr:col>
      <xdr:colOff>165100</xdr:colOff>
      <xdr:row>57</xdr:row>
      <xdr:rowOff>154055</xdr:rowOff>
    </xdr:to>
    <xdr:sp macro="" textlink="">
      <xdr:nvSpPr>
        <xdr:cNvPr id="144" name="楕円 143"/>
        <xdr:cNvSpPr/>
      </xdr:nvSpPr>
      <xdr:spPr>
        <a:xfrm>
          <a:off x="1968500" y="982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145182</xdr:rowOff>
    </xdr:from>
    <xdr:ext cx="534377" cy="259045"/>
    <xdr:sp macro="" textlink="">
      <xdr:nvSpPr>
        <xdr:cNvPr id="145" name="テキスト ボックス 144"/>
        <xdr:cNvSpPr txBox="1"/>
      </xdr:nvSpPr>
      <xdr:spPr>
        <a:xfrm>
          <a:off x="1752111" y="991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61223</xdr:rowOff>
    </xdr:from>
    <xdr:to>
      <xdr:col>6</xdr:col>
      <xdr:colOff>38100</xdr:colOff>
      <xdr:row>57</xdr:row>
      <xdr:rowOff>162823</xdr:rowOff>
    </xdr:to>
    <xdr:sp macro="" textlink="">
      <xdr:nvSpPr>
        <xdr:cNvPr id="146" name="楕円 145"/>
        <xdr:cNvSpPr/>
      </xdr:nvSpPr>
      <xdr:spPr>
        <a:xfrm>
          <a:off x="1079500" y="983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7900</xdr:rowOff>
    </xdr:from>
    <xdr:ext cx="534377" cy="259045"/>
    <xdr:sp macro="" textlink="">
      <xdr:nvSpPr>
        <xdr:cNvPr id="147" name="テキスト ボックス 146"/>
        <xdr:cNvSpPr txBox="1"/>
      </xdr:nvSpPr>
      <xdr:spPr>
        <a:xfrm>
          <a:off x="863111" y="960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66719</xdr:rowOff>
    </xdr:from>
    <xdr:to>
      <xdr:col>24</xdr:col>
      <xdr:colOff>63500</xdr:colOff>
      <xdr:row>72</xdr:row>
      <xdr:rowOff>95866</xdr:rowOff>
    </xdr:to>
    <xdr:cxnSp macro="">
      <xdr:nvCxnSpPr>
        <xdr:cNvPr id="172" name="直線コネクタ 171"/>
        <xdr:cNvCxnSpPr/>
      </xdr:nvCxnSpPr>
      <xdr:spPr>
        <a:xfrm>
          <a:off x="3797300" y="12411119"/>
          <a:ext cx="8382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66719</xdr:rowOff>
    </xdr:from>
    <xdr:to>
      <xdr:col>19</xdr:col>
      <xdr:colOff>177800</xdr:colOff>
      <xdr:row>72</xdr:row>
      <xdr:rowOff>98666</xdr:rowOff>
    </xdr:to>
    <xdr:cxnSp macro="">
      <xdr:nvCxnSpPr>
        <xdr:cNvPr id="175" name="直線コネクタ 174"/>
        <xdr:cNvCxnSpPr/>
      </xdr:nvCxnSpPr>
      <xdr:spPr>
        <a:xfrm flipV="1">
          <a:off x="2908300" y="12411119"/>
          <a:ext cx="8890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81579</xdr:rowOff>
    </xdr:from>
    <xdr:to>
      <xdr:col>15</xdr:col>
      <xdr:colOff>50800</xdr:colOff>
      <xdr:row>72</xdr:row>
      <xdr:rowOff>98666</xdr:rowOff>
    </xdr:to>
    <xdr:cxnSp macro="">
      <xdr:nvCxnSpPr>
        <xdr:cNvPr id="178" name="直線コネクタ 177"/>
        <xdr:cNvCxnSpPr/>
      </xdr:nvCxnSpPr>
      <xdr:spPr>
        <a:xfrm>
          <a:off x="2019300" y="12254529"/>
          <a:ext cx="889000" cy="18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81579</xdr:rowOff>
    </xdr:from>
    <xdr:to>
      <xdr:col>10</xdr:col>
      <xdr:colOff>114300</xdr:colOff>
      <xdr:row>73</xdr:row>
      <xdr:rowOff>48431</xdr:rowOff>
    </xdr:to>
    <xdr:cxnSp macro="">
      <xdr:nvCxnSpPr>
        <xdr:cNvPr id="181" name="直線コネクタ 180"/>
        <xdr:cNvCxnSpPr/>
      </xdr:nvCxnSpPr>
      <xdr:spPr>
        <a:xfrm flipV="1">
          <a:off x="1130300" y="12254529"/>
          <a:ext cx="889000" cy="30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45066</xdr:rowOff>
    </xdr:from>
    <xdr:to>
      <xdr:col>24</xdr:col>
      <xdr:colOff>114300</xdr:colOff>
      <xdr:row>72</xdr:row>
      <xdr:rowOff>146666</xdr:rowOff>
    </xdr:to>
    <xdr:sp macro="" textlink="">
      <xdr:nvSpPr>
        <xdr:cNvPr id="191" name="楕円 190"/>
        <xdr:cNvSpPr/>
      </xdr:nvSpPr>
      <xdr:spPr>
        <a:xfrm>
          <a:off x="4584700" y="1238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67943</xdr:rowOff>
    </xdr:from>
    <xdr:ext cx="534377" cy="259045"/>
    <xdr:sp macro="" textlink="">
      <xdr:nvSpPr>
        <xdr:cNvPr id="192" name="維持補修費該当値テキスト"/>
        <xdr:cNvSpPr txBox="1"/>
      </xdr:nvSpPr>
      <xdr:spPr>
        <a:xfrm>
          <a:off x="4686300" y="1224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15919</xdr:rowOff>
    </xdr:from>
    <xdr:to>
      <xdr:col>20</xdr:col>
      <xdr:colOff>38100</xdr:colOff>
      <xdr:row>72</xdr:row>
      <xdr:rowOff>117519</xdr:rowOff>
    </xdr:to>
    <xdr:sp macro="" textlink="">
      <xdr:nvSpPr>
        <xdr:cNvPr id="193" name="楕円 192"/>
        <xdr:cNvSpPr/>
      </xdr:nvSpPr>
      <xdr:spPr>
        <a:xfrm>
          <a:off x="3746500" y="1236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134046</xdr:rowOff>
    </xdr:from>
    <xdr:ext cx="534377" cy="259045"/>
    <xdr:sp macro="" textlink="">
      <xdr:nvSpPr>
        <xdr:cNvPr id="194" name="テキスト ボックス 193"/>
        <xdr:cNvSpPr txBox="1"/>
      </xdr:nvSpPr>
      <xdr:spPr>
        <a:xfrm>
          <a:off x="3530111" y="1213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47866</xdr:rowOff>
    </xdr:from>
    <xdr:to>
      <xdr:col>15</xdr:col>
      <xdr:colOff>101600</xdr:colOff>
      <xdr:row>72</xdr:row>
      <xdr:rowOff>149466</xdr:rowOff>
    </xdr:to>
    <xdr:sp macro="" textlink="">
      <xdr:nvSpPr>
        <xdr:cNvPr id="195" name="楕円 194"/>
        <xdr:cNvSpPr/>
      </xdr:nvSpPr>
      <xdr:spPr>
        <a:xfrm>
          <a:off x="2857500" y="123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165993</xdr:rowOff>
    </xdr:from>
    <xdr:ext cx="534377" cy="259045"/>
    <xdr:sp macro="" textlink="">
      <xdr:nvSpPr>
        <xdr:cNvPr id="196" name="テキスト ボックス 195"/>
        <xdr:cNvSpPr txBox="1"/>
      </xdr:nvSpPr>
      <xdr:spPr>
        <a:xfrm>
          <a:off x="2641111" y="1216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30779</xdr:rowOff>
    </xdr:from>
    <xdr:to>
      <xdr:col>10</xdr:col>
      <xdr:colOff>165100</xdr:colOff>
      <xdr:row>71</xdr:row>
      <xdr:rowOff>132379</xdr:rowOff>
    </xdr:to>
    <xdr:sp macro="" textlink="">
      <xdr:nvSpPr>
        <xdr:cNvPr id="197" name="楕円 196"/>
        <xdr:cNvSpPr/>
      </xdr:nvSpPr>
      <xdr:spPr>
        <a:xfrm>
          <a:off x="1968500" y="122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148906</xdr:rowOff>
    </xdr:from>
    <xdr:ext cx="534377" cy="259045"/>
    <xdr:sp macro="" textlink="">
      <xdr:nvSpPr>
        <xdr:cNvPr id="198" name="テキスト ボックス 197"/>
        <xdr:cNvSpPr txBox="1"/>
      </xdr:nvSpPr>
      <xdr:spPr>
        <a:xfrm>
          <a:off x="1752111" y="1197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169081</xdr:rowOff>
    </xdr:from>
    <xdr:to>
      <xdr:col>6</xdr:col>
      <xdr:colOff>38100</xdr:colOff>
      <xdr:row>73</xdr:row>
      <xdr:rowOff>99231</xdr:rowOff>
    </xdr:to>
    <xdr:sp macro="" textlink="">
      <xdr:nvSpPr>
        <xdr:cNvPr id="199" name="楕円 198"/>
        <xdr:cNvSpPr/>
      </xdr:nvSpPr>
      <xdr:spPr>
        <a:xfrm>
          <a:off x="1079500" y="1251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115758</xdr:rowOff>
    </xdr:from>
    <xdr:ext cx="534377" cy="259045"/>
    <xdr:sp macro="" textlink="">
      <xdr:nvSpPr>
        <xdr:cNvPr id="200" name="テキスト ボックス 199"/>
        <xdr:cNvSpPr txBox="1"/>
      </xdr:nvSpPr>
      <xdr:spPr>
        <a:xfrm>
          <a:off x="863111" y="1228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45141</xdr:rowOff>
    </xdr:from>
    <xdr:to>
      <xdr:col>24</xdr:col>
      <xdr:colOff>63500</xdr:colOff>
      <xdr:row>96</xdr:row>
      <xdr:rowOff>109882</xdr:rowOff>
    </xdr:to>
    <xdr:cxnSp macro="">
      <xdr:nvCxnSpPr>
        <xdr:cNvPr id="228" name="直線コネクタ 227"/>
        <xdr:cNvCxnSpPr/>
      </xdr:nvCxnSpPr>
      <xdr:spPr>
        <a:xfrm flipV="1">
          <a:off x="3797300" y="16504341"/>
          <a:ext cx="838200" cy="6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109882</xdr:rowOff>
    </xdr:from>
    <xdr:to>
      <xdr:col>19</xdr:col>
      <xdr:colOff>177800</xdr:colOff>
      <xdr:row>97</xdr:row>
      <xdr:rowOff>54451</xdr:rowOff>
    </xdr:to>
    <xdr:cxnSp macro="">
      <xdr:nvCxnSpPr>
        <xdr:cNvPr id="231" name="直線コネクタ 230"/>
        <xdr:cNvCxnSpPr/>
      </xdr:nvCxnSpPr>
      <xdr:spPr>
        <a:xfrm flipV="1">
          <a:off x="2908300" y="16569082"/>
          <a:ext cx="889000" cy="1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126222</xdr:rowOff>
    </xdr:from>
    <xdr:to>
      <xdr:col>15</xdr:col>
      <xdr:colOff>50800</xdr:colOff>
      <xdr:row>97</xdr:row>
      <xdr:rowOff>54451</xdr:rowOff>
    </xdr:to>
    <xdr:cxnSp macro="">
      <xdr:nvCxnSpPr>
        <xdr:cNvPr id="234" name="直線コネクタ 233"/>
        <xdr:cNvCxnSpPr/>
      </xdr:nvCxnSpPr>
      <xdr:spPr>
        <a:xfrm>
          <a:off x="2019300" y="16585422"/>
          <a:ext cx="889000" cy="9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126222</xdr:rowOff>
    </xdr:from>
    <xdr:to>
      <xdr:col>10</xdr:col>
      <xdr:colOff>114300</xdr:colOff>
      <xdr:row>98</xdr:row>
      <xdr:rowOff>59361</xdr:rowOff>
    </xdr:to>
    <xdr:cxnSp macro="">
      <xdr:nvCxnSpPr>
        <xdr:cNvPr id="237" name="直線コネクタ 236"/>
        <xdr:cNvCxnSpPr/>
      </xdr:nvCxnSpPr>
      <xdr:spPr>
        <a:xfrm flipV="1">
          <a:off x="1130300" y="16585422"/>
          <a:ext cx="889000" cy="27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165791</xdr:rowOff>
    </xdr:from>
    <xdr:to>
      <xdr:col>24</xdr:col>
      <xdr:colOff>114300</xdr:colOff>
      <xdr:row>96</xdr:row>
      <xdr:rowOff>95941</xdr:rowOff>
    </xdr:to>
    <xdr:sp macro="" textlink="">
      <xdr:nvSpPr>
        <xdr:cNvPr id="247" name="楕円 246"/>
        <xdr:cNvSpPr/>
      </xdr:nvSpPr>
      <xdr:spPr>
        <a:xfrm>
          <a:off x="4584700" y="1645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17218</xdr:rowOff>
    </xdr:from>
    <xdr:ext cx="599010" cy="259045"/>
    <xdr:sp macro="" textlink="">
      <xdr:nvSpPr>
        <xdr:cNvPr id="248" name="扶助費該当値テキスト"/>
        <xdr:cNvSpPr txBox="1"/>
      </xdr:nvSpPr>
      <xdr:spPr>
        <a:xfrm>
          <a:off x="4686300" y="1630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59082</xdr:rowOff>
    </xdr:from>
    <xdr:to>
      <xdr:col>20</xdr:col>
      <xdr:colOff>38100</xdr:colOff>
      <xdr:row>96</xdr:row>
      <xdr:rowOff>160682</xdr:rowOff>
    </xdr:to>
    <xdr:sp macro="" textlink="">
      <xdr:nvSpPr>
        <xdr:cNvPr id="249" name="楕円 248"/>
        <xdr:cNvSpPr/>
      </xdr:nvSpPr>
      <xdr:spPr>
        <a:xfrm>
          <a:off x="3746500" y="1651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5759</xdr:rowOff>
    </xdr:from>
    <xdr:ext cx="599010" cy="259045"/>
    <xdr:sp macro="" textlink="">
      <xdr:nvSpPr>
        <xdr:cNvPr id="250" name="テキスト ボックス 249"/>
        <xdr:cNvSpPr txBox="1"/>
      </xdr:nvSpPr>
      <xdr:spPr>
        <a:xfrm>
          <a:off x="3497795" y="1629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3651</xdr:rowOff>
    </xdr:from>
    <xdr:to>
      <xdr:col>15</xdr:col>
      <xdr:colOff>101600</xdr:colOff>
      <xdr:row>97</xdr:row>
      <xdr:rowOff>105251</xdr:rowOff>
    </xdr:to>
    <xdr:sp macro="" textlink="">
      <xdr:nvSpPr>
        <xdr:cNvPr id="251" name="楕円 250"/>
        <xdr:cNvSpPr/>
      </xdr:nvSpPr>
      <xdr:spPr>
        <a:xfrm>
          <a:off x="2857500" y="166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96378</xdr:rowOff>
    </xdr:from>
    <xdr:ext cx="599010" cy="259045"/>
    <xdr:sp macro="" textlink="">
      <xdr:nvSpPr>
        <xdr:cNvPr id="252" name="テキスト ボックス 251"/>
        <xdr:cNvSpPr txBox="1"/>
      </xdr:nvSpPr>
      <xdr:spPr>
        <a:xfrm>
          <a:off x="2608795" y="1672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75422</xdr:rowOff>
    </xdr:from>
    <xdr:to>
      <xdr:col>10</xdr:col>
      <xdr:colOff>165100</xdr:colOff>
      <xdr:row>97</xdr:row>
      <xdr:rowOff>5572</xdr:rowOff>
    </xdr:to>
    <xdr:sp macro="" textlink="">
      <xdr:nvSpPr>
        <xdr:cNvPr id="253" name="楕円 252"/>
        <xdr:cNvSpPr/>
      </xdr:nvSpPr>
      <xdr:spPr>
        <a:xfrm>
          <a:off x="1968500" y="1653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22099</xdr:rowOff>
    </xdr:from>
    <xdr:ext cx="599010" cy="259045"/>
    <xdr:sp macro="" textlink="">
      <xdr:nvSpPr>
        <xdr:cNvPr id="254" name="テキスト ボックス 253"/>
        <xdr:cNvSpPr txBox="1"/>
      </xdr:nvSpPr>
      <xdr:spPr>
        <a:xfrm>
          <a:off x="1719795" y="1630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8561</xdr:rowOff>
    </xdr:from>
    <xdr:to>
      <xdr:col>6</xdr:col>
      <xdr:colOff>38100</xdr:colOff>
      <xdr:row>98</xdr:row>
      <xdr:rowOff>110161</xdr:rowOff>
    </xdr:to>
    <xdr:sp macro="" textlink="">
      <xdr:nvSpPr>
        <xdr:cNvPr id="255" name="楕円 254"/>
        <xdr:cNvSpPr/>
      </xdr:nvSpPr>
      <xdr:spPr>
        <a:xfrm>
          <a:off x="1079500" y="168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101288</xdr:rowOff>
    </xdr:from>
    <xdr:ext cx="599010" cy="259045"/>
    <xdr:sp macro="" textlink="">
      <xdr:nvSpPr>
        <xdr:cNvPr id="256" name="テキスト ボックス 255"/>
        <xdr:cNvSpPr txBox="1"/>
      </xdr:nvSpPr>
      <xdr:spPr>
        <a:xfrm>
          <a:off x="830795" y="1690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1343</xdr:rowOff>
    </xdr:from>
    <xdr:to>
      <xdr:col>55</xdr:col>
      <xdr:colOff>0</xdr:colOff>
      <xdr:row>37</xdr:row>
      <xdr:rowOff>18411</xdr:rowOff>
    </xdr:to>
    <xdr:cxnSp macro="">
      <xdr:nvCxnSpPr>
        <xdr:cNvPr id="287" name="直線コネクタ 286"/>
        <xdr:cNvCxnSpPr/>
      </xdr:nvCxnSpPr>
      <xdr:spPr>
        <a:xfrm flipV="1">
          <a:off x="9639300" y="6344993"/>
          <a:ext cx="8382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162865</xdr:rowOff>
    </xdr:from>
    <xdr:to>
      <xdr:col>50</xdr:col>
      <xdr:colOff>114300</xdr:colOff>
      <xdr:row>37</xdr:row>
      <xdr:rowOff>18411</xdr:rowOff>
    </xdr:to>
    <xdr:cxnSp macro="">
      <xdr:nvCxnSpPr>
        <xdr:cNvPr id="290" name="直線コネクタ 289"/>
        <xdr:cNvCxnSpPr/>
      </xdr:nvCxnSpPr>
      <xdr:spPr>
        <a:xfrm>
          <a:off x="8750300" y="6335065"/>
          <a:ext cx="889000" cy="2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102438</xdr:rowOff>
    </xdr:from>
    <xdr:to>
      <xdr:col>45</xdr:col>
      <xdr:colOff>177800</xdr:colOff>
      <xdr:row>36</xdr:row>
      <xdr:rowOff>162865</xdr:rowOff>
    </xdr:to>
    <xdr:cxnSp macro="">
      <xdr:nvCxnSpPr>
        <xdr:cNvPr id="293" name="直線コネクタ 292"/>
        <xdr:cNvCxnSpPr/>
      </xdr:nvCxnSpPr>
      <xdr:spPr>
        <a:xfrm>
          <a:off x="7861300" y="6274638"/>
          <a:ext cx="889000" cy="6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8320</xdr:rowOff>
    </xdr:from>
    <xdr:to>
      <xdr:col>41</xdr:col>
      <xdr:colOff>50800</xdr:colOff>
      <xdr:row>36</xdr:row>
      <xdr:rowOff>102438</xdr:rowOff>
    </xdr:to>
    <xdr:cxnSp macro="">
      <xdr:nvCxnSpPr>
        <xdr:cNvPr id="296" name="直線コネクタ 295"/>
        <xdr:cNvCxnSpPr/>
      </xdr:nvCxnSpPr>
      <xdr:spPr>
        <a:xfrm>
          <a:off x="6972300" y="5323270"/>
          <a:ext cx="889000" cy="95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298" name="テキスト ボックス 297"/>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121993</xdr:rowOff>
    </xdr:from>
    <xdr:to>
      <xdr:col>55</xdr:col>
      <xdr:colOff>50800</xdr:colOff>
      <xdr:row>37</xdr:row>
      <xdr:rowOff>52143</xdr:rowOff>
    </xdr:to>
    <xdr:sp macro="" textlink="">
      <xdr:nvSpPr>
        <xdr:cNvPr id="306" name="楕円 305"/>
        <xdr:cNvSpPr/>
      </xdr:nvSpPr>
      <xdr:spPr>
        <a:xfrm>
          <a:off x="10426700" y="62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100420</xdr:rowOff>
    </xdr:from>
    <xdr:ext cx="534377" cy="259045"/>
    <xdr:sp macro="" textlink="">
      <xdr:nvSpPr>
        <xdr:cNvPr id="307" name="補助費等該当値テキスト"/>
        <xdr:cNvSpPr txBox="1"/>
      </xdr:nvSpPr>
      <xdr:spPr>
        <a:xfrm>
          <a:off x="10528300" y="627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139061</xdr:rowOff>
    </xdr:from>
    <xdr:to>
      <xdr:col>50</xdr:col>
      <xdr:colOff>165100</xdr:colOff>
      <xdr:row>37</xdr:row>
      <xdr:rowOff>69211</xdr:rowOff>
    </xdr:to>
    <xdr:sp macro="" textlink="">
      <xdr:nvSpPr>
        <xdr:cNvPr id="308" name="楕円 307"/>
        <xdr:cNvSpPr/>
      </xdr:nvSpPr>
      <xdr:spPr>
        <a:xfrm>
          <a:off x="9588500" y="631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60338</xdr:rowOff>
    </xdr:from>
    <xdr:ext cx="534377" cy="259045"/>
    <xdr:sp macro="" textlink="">
      <xdr:nvSpPr>
        <xdr:cNvPr id="309" name="テキスト ボックス 308"/>
        <xdr:cNvSpPr txBox="1"/>
      </xdr:nvSpPr>
      <xdr:spPr>
        <a:xfrm>
          <a:off x="9372111" y="640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112065</xdr:rowOff>
    </xdr:from>
    <xdr:to>
      <xdr:col>46</xdr:col>
      <xdr:colOff>38100</xdr:colOff>
      <xdr:row>37</xdr:row>
      <xdr:rowOff>42215</xdr:rowOff>
    </xdr:to>
    <xdr:sp macro="" textlink="">
      <xdr:nvSpPr>
        <xdr:cNvPr id="310" name="楕円 309"/>
        <xdr:cNvSpPr/>
      </xdr:nvSpPr>
      <xdr:spPr>
        <a:xfrm>
          <a:off x="8699500" y="62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33342</xdr:rowOff>
    </xdr:from>
    <xdr:ext cx="534377" cy="259045"/>
    <xdr:sp macro="" textlink="">
      <xdr:nvSpPr>
        <xdr:cNvPr id="311" name="テキスト ボックス 310"/>
        <xdr:cNvSpPr txBox="1"/>
      </xdr:nvSpPr>
      <xdr:spPr>
        <a:xfrm>
          <a:off x="8483111" y="637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51638</xdr:rowOff>
    </xdr:from>
    <xdr:to>
      <xdr:col>41</xdr:col>
      <xdr:colOff>101600</xdr:colOff>
      <xdr:row>36</xdr:row>
      <xdr:rowOff>153238</xdr:rowOff>
    </xdr:to>
    <xdr:sp macro="" textlink="">
      <xdr:nvSpPr>
        <xdr:cNvPr id="312" name="楕円 311"/>
        <xdr:cNvSpPr/>
      </xdr:nvSpPr>
      <xdr:spPr>
        <a:xfrm>
          <a:off x="7810500" y="62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169765</xdr:rowOff>
    </xdr:from>
    <xdr:ext cx="534377" cy="259045"/>
    <xdr:sp macro="" textlink="">
      <xdr:nvSpPr>
        <xdr:cNvPr id="313" name="テキスト ボックス 312"/>
        <xdr:cNvSpPr txBox="1"/>
      </xdr:nvSpPr>
      <xdr:spPr>
        <a:xfrm>
          <a:off x="7594111" y="599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128970</xdr:rowOff>
    </xdr:from>
    <xdr:to>
      <xdr:col>36</xdr:col>
      <xdr:colOff>165100</xdr:colOff>
      <xdr:row>31</xdr:row>
      <xdr:rowOff>59120</xdr:rowOff>
    </xdr:to>
    <xdr:sp macro="" textlink="">
      <xdr:nvSpPr>
        <xdr:cNvPr id="314" name="楕円 313"/>
        <xdr:cNvSpPr/>
      </xdr:nvSpPr>
      <xdr:spPr>
        <a:xfrm>
          <a:off x="6921500" y="52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50247</xdr:rowOff>
    </xdr:from>
    <xdr:ext cx="599010" cy="259045"/>
    <xdr:sp macro="" textlink="">
      <xdr:nvSpPr>
        <xdr:cNvPr id="315" name="テキスト ボックス 314"/>
        <xdr:cNvSpPr txBox="1"/>
      </xdr:nvSpPr>
      <xdr:spPr>
        <a:xfrm>
          <a:off x="6672795" y="536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68877</xdr:rowOff>
    </xdr:from>
    <xdr:to>
      <xdr:col>55</xdr:col>
      <xdr:colOff>0</xdr:colOff>
      <xdr:row>56</xdr:row>
      <xdr:rowOff>107859</xdr:rowOff>
    </xdr:to>
    <xdr:cxnSp macro="">
      <xdr:nvCxnSpPr>
        <xdr:cNvPr id="346" name="直線コネクタ 345"/>
        <xdr:cNvCxnSpPr/>
      </xdr:nvCxnSpPr>
      <xdr:spPr>
        <a:xfrm>
          <a:off x="9639300" y="9670077"/>
          <a:ext cx="838200" cy="3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68877</xdr:rowOff>
    </xdr:from>
    <xdr:to>
      <xdr:col>50</xdr:col>
      <xdr:colOff>114300</xdr:colOff>
      <xdr:row>57</xdr:row>
      <xdr:rowOff>89027</xdr:rowOff>
    </xdr:to>
    <xdr:cxnSp macro="">
      <xdr:nvCxnSpPr>
        <xdr:cNvPr id="349" name="直線コネクタ 348"/>
        <xdr:cNvCxnSpPr/>
      </xdr:nvCxnSpPr>
      <xdr:spPr>
        <a:xfrm flipV="1">
          <a:off x="8750300" y="9670077"/>
          <a:ext cx="889000" cy="19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57001</xdr:rowOff>
    </xdr:from>
    <xdr:to>
      <xdr:col>45</xdr:col>
      <xdr:colOff>177800</xdr:colOff>
      <xdr:row>57</xdr:row>
      <xdr:rowOff>89027</xdr:rowOff>
    </xdr:to>
    <xdr:cxnSp macro="">
      <xdr:nvCxnSpPr>
        <xdr:cNvPr id="352" name="直線コネクタ 351"/>
        <xdr:cNvCxnSpPr/>
      </xdr:nvCxnSpPr>
      <xdr:spPr>
        <a:xfrm>
          <a:off x="7861300" y="9829651"/>
          <a:ext cx="889000" cy="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57001</xdr:rowOff>
    </xdr:from>
    <xdr:to>
      <xdr:col>41</xdr:col>
      <xdr:colOff>50800</xdr:colOff>
      <xdr:row>57</xdr:row>
      <xdr:rowOff>133473</xdr:rowOff>
    </xdr:to>
    <xdr:cxnSp macro="">
      <xdr:nvCxnSpPr>
        <xdr:cNvPr id="355" name="直線コネクタ 354"/>
        <xdr:cNvCxnSpPr/>
      </xdr:nvCxnSpPr>
      <xdr:spPr>
        <a:xfrm flipV="1">
          <a:off x="6972300" y="9829651"/>
          <a:ext cx="889000" cy="7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57059</xdr:rowOff>
    </xdr:from>
    <xdr:to>
      <xdr:col>55</xdr:col>
      <xdr:colOff>50800</xdr:colOff>
      <xdr:row>56</xdr:row>
      <xdr:rowOff>158659</xdr:rowOff>
    </xdr:to>
    <xdr:sp macro="" textlink="">
      <xdr:nvSpPr>
        <xdr:cNvPr id="365" name="楕円 364"/>
        <xdr:cNvSpPr/>
      </xdr:nvSpPr>
      <xdr:spPr>
        <a:xfrm>
          <a:off x="10426700" y="96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35486</xdr:rowOff>
    </xdr:from>
    <xdr:ext cx="534377" cy="259045"/>
    <xdr:sp macro="" textlink="">
      <xdr:nvSpPr>
        <xdr:cNvPr id="366" name="普通建設事業費該当値テキスト"/>
        <xdr:cNvSpPr txBox="1"/>
      </xdr:nvSpPr>
      <xdr:spPr>
        <a:xfrm>
          <a:off x="10528300" y="963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18077</xdr:rowOff>
    </xdr:from>
    <xdr:to>
      <xdr:col>50</xdr:col>
      <xdr:colOff>165100</xdr:colOff>
      <xdr:row>56</xdr:row>
      <xdr:rowOff>119677</xdr:rowOff>
    </xdr:to>
    <xdr:sp macro="" textlink="">
      <xdr:nvSpPr>
        <xdr:cNvPr id="367" name="楕円 366"/>
        <xdr:cNvSpPr/>
      </xdr:nvSpPr>
      <xdr:spPr>
        <a:xfrm>
          <a:off x="9588500" y="96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136204</xdr:rowOff>
    </xdr:from>
    <xdr:ext cx="534377" cy="259045"/>
    <xdr:sp macro="" textlink="">
      <xdr:nvSpPr>
        <xdr:cNvPr id="368" name="テキスト ボックス 367"/>
        <xdr:cNvSpPr txBox="1"/>
      </xdr:nvSpPr>
      <xdr:spPr>
        <a:xfrm>
          <a:off x="9372111" y="93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38227</xdr:rowOff>
    </xdr:from>
    <xdr:to>
      <xdr:col>46</xdr:col>
      <xdr:colOff>38100</xdr:colOff>
      <xdr:row>57</xdr:row>
      <xdr:rowOff>139827</xdr:rowOff>
    </xdr:to>
    <xdr:sp macro="" textlink="">
      <xdr:nvSpPr>
        <xdr:cNvPr id="369" name="楕円 368"/>
        <xdr:cNvSpPr/>
      </xdr:nvSpPr>
      <xdr:spPr>
        <a:xfrm>
          <a:off x="8699500" y="981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130954</xdr:rowOff>
    </xdr:from>
    <xdr:ext cx="534377" cy="259045"/>
    <xdr:sp macro="" textlink="">
      <xdr:nvSpPr>
        <xdr:cNvPr id="370" name="テキスト ボックス 369"/>
        <xdr:cNvSpPr txBox="1"/>
      </xdr:nvSpPr>
      <xdr:spPr>
        <a:xfrm>
          <a:off x="8483111" y="990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6201</xdr:rowOff>
    </xdr:from>
    <xdr:to>
      <xdr:col>41</xdr:col>
      <xdr:colOff>101600</xdr:colOff>
      <xdr:row>57</xdr:row>
      <xdr:rowOff>107801</xdr:rowOff>
    </xdr:to>
    <xdr:sp macro="" textlink="">
      <xdr:nvSpPr>
        <xdr:cNvPr id="371" name="楕円 370"/>
        <xdr:cNvSpPr/>
      </xdr:nvSpPr>
      <xdr:spPr>
        <a:xfrm>
          <a:off x="7810500" y="977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98928</xdr:rowOff>
    </xdr:from>
    <xdr:ext cx="534377" cy="259045"/>
    <xdr:sp macro="" textlink="">
      <xdr:nvSpPr>
        <xdr:cNvPr id="372" name="テキスト ボックス 371"/>
        <xdr:cNvSpPr txBox="1"/>
      </xdr:nvSpPr>
      <xdr:spPr>
        <a:xfrm>
          <a:off x="7594111" y="987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82673</xdr:rowOff>
    </xdr:from>
    <xdr:to>
      <xdr:col>36</xdr:col>
      <xdr:colOff>165100</xdr:colOff>
      <xdr:row>58</xdr:row>
      <xdr:rowOff>12823</xdr:rowOff>
    </xdr:to>
    <xdr:sp macro="" textlink="">
      <xdr:nvSpPr>
        <xdr:cNvPr id="373" name="楕円 372"/>
        <xdr:cNvSpPr/>
      </xdr:nvSpPr>
      <xdr:spPr>
        <a:xfrm>
          <a:off x="6921500" y="9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3950</xdr:rowOff>
    </xdr:from>
    <xdr:ext cx="534377" cy="259045"/>
    <xdr:sp macro="" textlink="">
      <xdr:nvSpPr>
        <xdr:cNvPr id="374" name="テキスト ボックス 373"/>
        <xdr:cNvSpPr txBox="1"/>
      </xdr:nvSpPr>
      <xdr:spPr>
        <a:xfrm>
          <a:off x="6705111" y="994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116680</xdr:rowOff>
    </xdr:from>
    <xdr:to>
      <xdr:col>55</xdr:col>
      <xdr:colOff>0</xdr:colOff>
      <xdr:row>78</xdr:row>
      <xdr:rowOff>135471</xdr:rowOff>
    </xdr:to>
    <xdr:cxnSp macro="">
      <xdr:nvCxnSpPr>
        <xdr:cNvPr id="401" name="直線コネクタ 400"/>
        <xdr:cNvCxnSpPr/>
      </xdr:nvCxnSpPr>
      <xdr:spPr>
        <a:xfrm flipV="1">
          <a:off x="9639300" y="13489780"/>
          <a:ext cx="8382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113433</xdr:rowOff>
    </xdr:from>
    <xdr:to>
      <xdr:col>50</xdr:col>
      <xdr:colOff>114300</xdr:colOff>
      <xdr:row>78</xdr:row>
      <xdr:rowOff>135471</xdr:rowOff>
    </xdr:to>
    <xdr:cxnSp macro="">
      <xdr:nvCxnSpPr>
        <xdr:cNvPr id="404" name="直線コネクタ 403"/>
        <xdr:cNvCxnSpPr/>
      </xdr:nvCxnSpPr>
      <xdr:spPr>
        <a:xfrm>
          <a:off x="8750300" y="13486533"/>
          <a:ext cx="889000" cy="2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113433</xdr:rowOff>
    </xdr:from>
    <xdr:to>
      <xdr:col>45</xdr:col>
      <xdr:colOff>177800</xdr:colOff>
      <xdr:row>78</xdr:row>
      <xdr:rowOff>119035</xdr:rowOff>
    </xdr:to>
    <xdr:cxnSp macro="">
      <xdr:nvCxnSpPr>
        <xdr:cNvPr id="407" name="直線コネクタ 406"/>
        <xdr:cNvCxnSpPr/>
      </xdr:nvCxnSpPr>
      <xdr:spPr>
        <a:xfrm flipV="1">
          <a:off x="7861300" y="13486533"/>
          <a:ext cx="8890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119035</xdr:rowOff>
    </xdr:from>
    <xdr:to>
      <xdr:col>41</xdr:col>
      <xdr:colOff>50800</xdr:colOff>
      <xdr:row>78</xdr:row>
      <xdr:rowOff>129070</xdr:rowOff>
    </xdr:to>
    <xdr:cxnSp macro="">
      <xdr:nvCxnSpPr>
        <xdr:cNvPr id="410" name="直線コネクタ 409"/>
        <xdr:cNvCxnSpPr/>
      </xdr:nvCxnSpPr>
      <xdr:spPr>
        <a:xfrm flipV="1">
          <a:off x="6972300" y="13492135"/>
          <a:ext cx="8890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65880</xdr:rowOff>
    </xdr:from>
    <xdr:to>
      <xdr:col>55</xdr:col>
      <xdr:colOff>50800</xdr:colOff>
      <xdr:row>78</xdr:row>
      <xdr:rowOff>167480</xdr:rowOff>
    </xdr:to>
    <xdr:sp macro="" textlink="">
      <xdr:nvSpPr>
        <xdr:cNvPr id="420" name="楕円 419"/>
        <xdr:cNvSpPr/>
      </xdr:nvSpPr>
      <xdr:spPr>
        <a:xfrm>
          <a:off x="10426700" y="134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152257</xdr:rowOff>
    </xdr:from>
    <xdr:ext cx="469744" cy="259045"/>
    <xdr:sp macro="" textlink="">
      <xdr:nvSpPr>
        <xdr:cNvPr id="421" name="普通建設事業費 （ うち新規整備　）該当値テキスト"/>
        <xdr:cNvSpPr txBox="1"/>
      </xdr:nvSpPr>
      <xdr:spPr>
        <a:xfrm>
          <a:off x="10528300" y="1335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84671</xdr:rowOff>
    </xdr:from>
    <xdr:to>
      <xdr:col>50</xdr:col>
      <xdr:colOff>165100</xdr:colOff>
      <xdr:row>79</xdr:row>
      <xdr:rowOff>14821</xdr:rowOff>
    </xdr:to>
    <xdr:sp macro="" textlink="">
      <xdr:nvSpPr>
        <xdr:cNvPr id="422" name="楕円 421"/>
        <xdr:cNvSpPr/>
      </xdr:nvSpPr>
      <xdr:spPr>
        <a:xfrm>
          <a:off x="9588500" y="134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5948</xdr:rowOff>
    </xdr:from>
    <xdr:ext cx="378565" cy="259045"/>
    <xdr:sp macro="" textlink="">
      <xdr:nvSpPr>
        <xdr:cNvPr id="423" name="テキスト ボックス 422"/>
        <xdr:cNvSpPr txBox="1"/>
      </xdr:nvSpPr>
      <xdr:spPr>
        <a:xfrm>
          <a:off x="9450017" y="13550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62633</xdr:rowOff>
    </xdr:from>
    <xdr:to>
      <xdr:col>46</xdr:col>
      <xdr:colOff>38100</xdr:colOff>
      <xdr:row>78</xdr:row>
      <xdr:rowOff>164233</xdr:rowOff>
    </xdr:to>
    <xdr:sp macro="" textlink="">
      <xdr:nvSpPr>
        <xdr:cNvPr id="424" name="楕円 423"/>
        <xdr:cNvSpPr/>
      </xdr:nvSpPr>
      <xdr:spPr>
        <a:xfrm>
          <a:off x="8699500" y="1343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155360</xdr:rowOff>
    </xdr:from>
    <xdr:ext cx="469744" cy="259045"/>
    <xdr:sp macro="" textlink="">
      <xdr:nvSpPr>
        <xdr:cNvPr id="425" name="テキスト ボックス 424"/>
        <xdr:cNvSpPr txBox="1"/>
      </xdr:nvSpPr>
      <xdr:spPr>
        <a:xfrm>
          <a:off x="8515428" y="1352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68235</xdr:rowOff>
    </xdr:from>
    <xdr:to>
      <xdr:col>41</xdr:col>
      <xdr:colOff>101600</xdr:colOff>
      <xdr:row>78</xdr:row>
      <xdr:rowOff>169835</xdr:rowOff>
    </xdr:to>
    <xdr:sp macro="" textlink="">
      <xdr:nvSpPr>
        <xdr:cNvPr id="426" name="楕円 425"/>
        <xdr:cNvSpPr/>
      </xdr:nvSpPr>
      <xdr:spPr>
        <a:xfrm>
          <a:off x="7810500" y="1344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160962</xdr:rowOff>
    </xdr:from>
    <xdr:ext cx="378565" cy="259045"/>
    <xdr:sp macro="" textlink="">
      <xdr:nvSpPr>
        <xdr:cNvPr id="427" name="テキスト ボックス 426"/>
        <xdr:cNvSpPr txBox="1"/>
      </xdr:nvSpPr>
      <xdr:spPr>
        <a:xfrm>
          <a:off x="7672017" y="13534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78270</xdr:rowOff>
    </xdr:from>
    <xdr:to>
      <xdr:col>36</xdr:col>
      <xdr:colOff>165100</xdr:colOff>
      <xdr:row>79</xdr:row>
      <xdr:rowOff>8420</xdr:rowOff>
    </xdr:to>
    <xdr:sp macro="" textlink="">
      <xdr:nvSpPr>
        <xdr:cNvPr id="428" name="楕円 427"/>
        <xdr:cNvSpPr/>
      </xdr:nvSpPr>
      <xdr:spPr>
        <a:xfrm>
          <a:off x="6921500" y="134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170997</xdr:rowOff>
    </xdr:from>
    <xdr:ext cx="378565" cy="259045"/>
    <xdr:sp macro="" textlink="">
      <xdr:nvSpPr>
        <xdr:cNvPr id="429" name="テキスト ボックス 428"/>
        <xdr:cNvSpPr txBox="1"/>
      </xdr:nvSpPr>
      <xdr:spPr>
        <a:xfrm>
          <a:off x="6783017" y="13544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72423</xdr:rowOff>
    </xdr:from>
    <xdr:to>
      <xdr:col>55</xdr:col>
      <xdr:colOff>0</xdr:colOff>
      <xdr:row>93</xdr:row>
      <xdr:rowOff>24326</xdr:rowOff>
    </xdr:to>
    <xdr:cxnSp macro="">
      <xdr:nvCxnSpPr>
        <xdr:cNvPr id="456" name="直線コネクタ 455"/>
        <xdr:cNvCxnSpPr/>
      </xdr:nvCxnSpPr>
      <xdr:spPr>
        <a:xfrm>
          <a:off x="9639300" y="15845823"/>
          <a:ext cx="838200" cy="12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7" name="普通建設事業費 （ うち更新整備　）平均値テキスト"/>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72423</xdr:rowOff>
    </xdr:from>
    <xdr:to>
      <xdr:col>50</xdr:col>
      <xdr:colOff>114300</xdr:colOff>
      <xdr:row>95</xdr:row>
      <xdr:rowOff>50705</xdr:rowOff>
    </xdr:to>
    <xdr:cxnSp macro="">
      <xdr:nvCxnSpPr>
        <xdr:cNvPr id="459" name="直線コネクタ 458"/>
        <xdr:cNvCxnSpPr/>
      </xdr:nvCxnSpPr>
      <xdr:spPr>
        <a:xfrm flipV="1">
          <a:off x="8750300" y="15845823"/>
          <a:ext cx="889000" cy="49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12667</xdr:rowOff>
    </xdr:from>
    <xdr:to>
      <xdr:col>45</xdr:col>
      <xdr:colOff>177800</xdr:colOff>
      <xdr:row>95</xdr:row>
      <xdr:rowOff>50705</xdr:rowOff>
    </xdr:to>
    <xdr:cxnSp macro="">
      <xdr:nvCxnSpPr>
        <xdr:cNvPr id="462" name="直線コネクタ 461"/>
        <xdr:cNvCxnSpPr/>
      </xdr:nvCxnSpPr>
      <xdr:spPr>
        <a:xfrm>
          <a:off x="7861300" y="16300417"/>
          <a:ext cx="889000" cy="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4" name="テキスト ボックス 463"/>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12667</xdr:rowOff>
    </xdr:from>
    <xdr:to>
      <xdr:col>41</xdr:col>
      <xdr:colOff>50800</xdr:colOff>
      <xdr:row>95</xdr:row>
      <xdr:rowOff>84265</xdr:rowOff>
    </xdr:to>
    <xdr:cxnSp macro="">
      <xdr:nvCxnSpPr>
        <xdr:cNvPr id="465" name="直線コネクタ 464"/>
        <xdr:cNvCxnSpPr/>
      </xdr:nvCxnSpPr>
      <xdr:spPr>
        <a:xfrm flipV="1">
          <a:off x="6972300" y="16300417"/>
          <a:ext cx="889000" cy="7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7" name="テキスト ボックス 466"/>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69" name="テキスト ボックス 468"/>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144976</xdr:rowOff>
    </xdr:from>
    <xdr:to>
      <xdr:col>55</xdr:col>
      <xdr:colOff>50800</xdr:colOff>
      <xdr:row>93</xdr:row>
      <xdr:rowOff>75126</xdr:rowOff>
    </xdr:to>
    <xdr:sp macro="" textlink="">
      <xdr:nvSpPr>
        <xdr:cNvPr id="475" name="楕円 474"/>
        <xdr:cNvSpPr/>
      </xdr:nvSpPr>
      <xdr:spPr>
        <a:xfrm>
          <a:off x="10426700" y="159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167853</xdr:rowOff>
    </xdr:from>
    <xdr:ext cx="534377" cy="259045"/>
    <xdr:sp macro="" textlink="">
      <xdr:nvSpPr>
        <xdr:cNvPr id="476" name="普通建設事業費 （ うち更新整備　）該当値テキスト"/>
        <xdr:cNvSpPr txBox="1"/>
      </xdr:nvSpPr>
      <xdr:spPr>
        <a:xfrm>
          <a:off x="10528300" y="157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21623</xdr:rowOff>
    </xdr:from>
    <xdr:to>
      <xdr:col>50</xdr:col>
      <xdr:colOff>165100</xdr:colOff>
      <xdr:row>92</xdr:row>
      <xdr:rowOff>123223</xdr:rowOff>
    </xdr:to>
    <xdr:sp macro="" textlink="">
      <xdr:nvSpPr>
        <xdr:cNvPr id="477" name="楕円 476"/>
        <xdr:cNvSpPr/>
      </xdr:nvSpPr>
      <xdr:spPr>
        <a:xfrm>
          <a:off x="9588500" y="1579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139750</xdr:rowOff>
    </xdr:from>
    <xdr:ext cx="534377" cy="259045"/>
    <xdr:sp macro="" textlink="">
      <xdr:nvSpPr>
        <xdr:cNvPr id="478" name="テキスト ボックス 477"/>
        <xdr:cNvSpPr txBox="1"/>
      </xdr:nvSpPr>
      <xdr:spPr>
        <a:xfrm>
          <a:off x="9372111" y="1557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171355</xdr:rowOff>
    </xdr:from>
    <xdr:to>
      <xdr:col>46</xdr:col>
      <xdr:colOff>38100</xdr:colOff>
      <xdr:row>95</xdr:row>
      <xdr:rowOff>101505</xdr:rowOff>
    </xdr:to>
    <xdr:sp macro="" textlink="">
      <xdr:nvSpPr>
        <xdr:cNvPr id="479" name="楕円 478"/>
        <xdr:cNvSpPr/>
      </xdr:nvSpPr>
      <xdr:spPr>
        <a:xfrm>
          <a:off x="8699500" y="162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118032</xdr:rowOff>
    </xdr:from>
    <xdr:ext cx="534377" cy="259045"/>
    <xdr:sp macro="" textlink="">
      <xdr:nvSpPr>
        <xdr:cNvPr id="480" name="テキスト ボックス 479"/>
        <xdr:cNvSpPr txBox="1"/>
      </xdr:nvSpPr>
      <xdr:spPr>
        <a:xfrm>
          <a:off x="8483111" y="160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133317</xdr:rowOff>
    </xdr:from>
    <xdr:to>
      <xdr:col>41</xdr:col>
      <xdr:colOff>101600</xdr:colOff>
      <xdr:row>95</xdr:row>
      <xdr:rowOff>63467</xdr:rowOff>
    </xdr:to>
    <xdr:sp macro="" textlink="">
      <xdr:nvSpPr>
        <xdr:cNvPr id="481" name="楕円 480"/>
        <xdr:cNvSpPr/>
      </xdr:nvSpPr>
      <xdr:spPr>
        <a:xfrm>
          <a:off x="7810500" y="1624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79994</xdr:rowOff>
    </xdr:from>
    <xdr:ext cx="534377" cy="259045"/>
    <xdr:sp macro="" textlink="">
      <xdr:nvSpPr>
        <xdr:cNvPr id="482" name="テキスト ボックス 481"/>
        <xdr:cNvSpPr txBox="1"/>
      </xdr:nvSpPr>
      <xdr:spPr>
        <a:xfrm>
          <a:off x="7594111" y="1602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33465</xdr:rowOff>
    </xdr:from>
    <xdr:to>
      <xdr:col>36</xdr:col>
      <xdr:colOff>165100</xdr:colOff>
      <xdr:row>95</xdr:row>
      <xdr:rowOff>135065</xdr:rowOff>
    </xdr:to>
    <xdr:sp macro="" textlink="">
      <xdr:nvSpPr>
        <xdr:cNvPr id="483" name="楕円 482"/>
        <xdr:cNvSpPr/>
      </xdr:nvSpPr>
      <xdr:spPr>
        <a:xfrm>
          <a:off x="6921500" y="163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151592</xdr:rowOff>
    </xdr:from>
    <xdr:ext cx="534377" cy="259045"/>
    <xdr:sp macro="" textlink="">
      <xdr:nvSpPr>
        <xdr:cNvPr id="484" name="テキスト ボックス 483"/>
        <xdr:cNvSpPr txBox="1"/>
      </xdr:nvSpPr>
      <xdr:spPr>
        <a:xfrm>
          <a:off x="6705111" y="160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157187</xdr:rowOff>
    </xdr:from>
    <xdr:to>
      <xdr:col>85</xdr:col>
      <xdr:colOff>127000</xdr:colOff>
      <xdr:row>76</xdr:row>
      <xdr:rowOff>13932</xdr:rowOff>
    </xdr:to>
    <xdr:cxnSp macro="">
      <xdr:nvCxnSpPr>
        <xdr:cNvPr id="615" name="直線コネクタ 614"/>
        <xdr:cNvCxnSpPr/>
      </xdr:nvCxnSpPr>
      <xdr:spPr>
        <a:xfrm>
          <a:off x="15481300" y="13015937"/>
          <a:ext cx="8382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153645</xdr:rowOff>
    </xdr:from>
    <xdr:to>
      <xdr:col>81</xdr:col>
      <xdr:colOff>50800</xdr:colOff>
      <xdr:row>75</xdr:row>
      <xdr:rowOff>157187</xdr:rowOff>
    </xdr:to>
    <xdr:cxnSp macro="">
      <xdr:nvCxnSpPr>
        <xdr:cNvPr id="618" name="直線コネクタ 617"/>
        <xdr:cNvCxnSpPr/>
      </xdr:nvCxnSpPr>
      <xdr:spPr>
        <a:xfrm>
          <a:off x="14592300" y="13012395"/>
          <a:ext cx="8890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138919</xdr:rowOff>
    </xdr:from>
    <xdr:to>
      <xdr:col>76</xdr:col>
      <xdr:colOff>114300</xdr:colOff>
      <xdr:row>75</xdr:row>
      <xdr:rowOff>153645</xdr:rowOff>
    </xdr:to>
    <xdr:cxnSp macro="">
      <xdr:nvCxnSpPr>
        <xdr:cNvPr id="621" name="直線コネクタ 620"/>
        <xdr:cNvCxnSpPr/>
      </xdr:nvCxnSpPr>
      <xdr:spPr>
        <a:xfrm>
          <a:off x="13703300" y="12997669"/>
          <a:ext cx="8890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138919</xdr:rowOff>
    </xdr:from>
    <xdr:to>
      <xdr:col>71</xdr:col>
      <xdr:colOff>177800</xdr:colOff>
      <xdr:row>75</xdr:row>
      <xdr:rowOff>155473</xdr:rowOff>
    </xdr:to>
    <xdr:cxnSp macro="">
      <xdr:nvCxnSpPr>
        <xdr:cNvPr id="624" name="直線コネクタ 623"/>
        <xdr:cNvCxnSpPr/>
      </xdr:nvCxnSpPr>
      <xdr:spPr>
        <a:xfrm flipV="1">
          <a:off x="12814300" y="12997669"/>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134582</xdr:rowOff>
    </xdr:from>
    <xdr:to>
      <xdr:col>85</xdr:col>
      <xdr:colOff>177800</xdr:colOff>
      <xdr:row>76</xdr:row>
      <xdr:rowOff>64731</xdr:rowOff>
    </xdr:to>
    <xdr:sp macro="" textlink="">
      <xdr:nvSpPr>
        <xdr:cNvPr id="634" name="楕円 633"/>
        <xdr:cNvSpPr/>
      </xdr:nvSpPr>
      <xdr:spPr>
        <a:xfrm>
          <a:off x="16268700" y="12993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113009</xdr:rowOff>
    </xdr:from>
    <xdr:ext cx="534377" cy="259045"/>
    <xdr:sp macro="" textlink="">
      <xdr:nvSpPr>
        <xdr:cNvPr id="635" name="公債費該当値テキスト"/>
        <xdr:cNvSpPr txBox="1"/>
      </xdr:nvSpPr>
      <xdr:spPr>
        <a:xfrm>
          <a:off x="16370300" y="1297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106388</xdr:rowOff>
    </xdr:from>
    <xdr:to>
      <xdr:col>81</xdr:col>
      <xdr:colOff>101600</xdr:colOff>
      <xdr:row>76</xdr:row>
      <xdr:rowOff>36537</xdr:rowOff>
    </xdr:to>
    <xdr:sp macro="" textlink="">
      <xdr:nvSpPr>
        <xdr:cNvPr id="636" name="楕円 635"/>
        <xdr:cNvSpPr/>
      </xdr:nvSpPr>
      <xdr:spPr>
        <a:xfrm>
          <a:off x="15430500" y="129651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27664</xdr:rowOff>
    </xdr:from>
    <xdr:ext cx="534377" cy="259045"/>
    <xdr:sp macro="" textlink="">
      <xdr:nvSpPr>
        <xdr:cNvPr id="637" name="テキスト ボックス 636"/>
        <xdr:cNvSpPr txBox="1"/>
      </xdr:nvSpPr>
      <xdr:spPr>
        <a:xfrm>
          <a:off x="15214111" y="1305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102845</xdr:rowOff>
    </xdr:from>
    <xdr:to>
      <xdr:col>76</xdr:col>
      <xdr:colOff>165100</xdr:colOff>
      <xdr:row>76</xdr:row>
      <xdr:rowOff>32995</xdr:rowOff>
    </xdr:to>
    <xdr:sp macro="" textlink="">
      <xdr:nvSpPr>
        <xdr:cNvPr id="638" name="楕円 637"/>
        <xdr:cNvSpPr/>
      </xdr:nvSpPr>
      <xdr:spPr>
        <a:xfrm>
          <a:off x="14541500" y="129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24122</xdr:rowOff>
    </xdr:from>
    <xdr:ext cx="534377" cy="259045"/>
    <xdr:sp macro="" textlink="">
      <xdr:nvSpPr>
        <xdr:cNvPr id="639" name="テキスト ボックス 638"/>
        <xdr:cNvSpPr txBox="1"/>
      </xdr:nvSpPr>
      <xdr:spPr>
        <a:xfrm>
          <a:off x="14325111" y="130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88119</xdr:rowOff>
    </xdr:from>
    <xdr:to>
      <xdr:col>72</xdr:col>
      <xdr:colOff>38100</xdr:colOff>
      <xdr:row>76</xdr:row>
      <xdr:rowOff>18269</xdr:rowOff>
    </xdr:to>
    <xdr:sp macro="" textlink="">
      <xdr:nvSpPr>
        <xdr:cNvPr id="640" name="楕円 639"/>
        <xdr:cNvSpPr/>
      </xdr:nvSpPr>
      <xdr:spPr>
        <a:xfrm>
          <a:off x="13652500" y="129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9396</xdr:rowOff>
    </xdr:from>
    <xdr:ext cx="534377" cy="259045"/>
    <xdr:sp macro="" textlink="">
      <xdr:nvSpPr>
        <xdr:cNvPr id="641" name="テキスト ボックス 640"/>
        <xdr:cNvSpPr txBox="1"/>
      </xdr:nvSpPr>
      <xdr:spPr>
        <a:xfrm>
          <a:off x="13436111" y="130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104673</xdr:rowOff>
    </xdr:from>
    <xdr:to>
      <xdr:col>67</xdr:col>
      <xdr:colOff>101600</xdr:colOff>
      <xdr:row>76</xdr:row>
      <xdr:rowOff>34823</xdr:rowOff>
    </xdr:to>
    <xdr:sp macro="" textlink="">
      <xdr:nvSpPr>
        <xdr:cNvPr id="642" name="楕円 641"/>
        <xdr:cNvSpPr/>
      </xdr:nvSpPr>
      <xdr:spPr>
        <a:xfrm>
          <a:off x="12763500" y="129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25950</xdr:rowOff>
    </xdr:from>
    <xdr:ext cx="534377" cy="259045"/>
    <xdr:sp macro="" textlink="">
      <xdr:nvSpPr>
        <xdr:cNvPr id="643" name="テキスト ボックス 642"/>
        <xdr:cNvSpPr txBox="1"/>
      </xdr:nvSpPr>
      <xdr:spPr>
        <a:xfrm>
          <a:off x="12547111" y="130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74321</xdr:rowOff>
    </xdr:from>
    <xdr:to>
      <xdr:col>85</xdr:col>
      <xdr:colOff>127000</xdr:colOff>
      <xdr:row>98</xdr:row>
      <xdr:rowOff>95831</xdr:rowOff>
    </xdr:to>
    <xdr:cxnSp macro="">
      <xdr:nvCxnSpPr>
        <xdr:cNvPr id="670" name="直線コネクタ 669"/>
        <xdr:cNvCxnSpPr/>
      </xdr:nvCxnSpPr>
      <xdr:spPr>
        <a:xfrm flipV="1">
          <a:off x="15481300" y="16876421"/>
          <a:ext cx="838200" cy="2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60517</xdr:rowOff>
    </xdr:from>
    <xdr:to>
      <xdr:col>81</xdr:col>
      <xdr:colOff>50800</xdr:colOff>
      <xdr:row>98</xdr:row>
      <xdr:rowOff>95831</xdr:rowOff>
    </xdr:to>
    <xdr:cxnSp macro="">
      <xdr:nvCxnSpPr>
        <xdr:cNvPr id="673" name="直線コネクタ 672"/>
        <xdr:cNvCxnSpPr/>
      </xdr:nvCxnSpPr>
      <xdr:spPr>
        <a:xfrm>
          <a:off x="14592300" y="16862617"/>
          <a:ext cx="889000" cy="3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60517</xdr:rowOff>
    </xdr:from>
    <xdr:to>
      <xdr:col>76</xdr:col>
      <xdr:colOff>114300</xdr:colOff>
      <xdr:row>98</xdr:row>
      <xdr:rowOff>64751</xdr:rowOff>
    </xdr:to>
    <xdr:cxnSp macro="">
      <xdr:nvCxnSpPr>
        <xdr:cNvPr id="676" name="直線コネクタ 675"/>
        <xdr:cNvCxnSpPr/>
      </xdr:nvCxnSpPr>
      <xdr:spPr>
        <a:xfrm flipV="1">
          <a:off x="13703300" y="16862617"/>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64751</xdr:rowOff>
    </xdr:from>
    <xdr:to>
      <xdr:col>71</xdr:col>
      <xdr:colOff>177800</xdr:colOff>
      <xdr:row>98</xdr:row>
      <xdr:rowOff>113311</xdr:rowOff>
    </xdr:to>
    <xdr:cxnSp macro="">
      <xdr:nvCxnSpPr>
        <xdr:cNvPr id="679" name="直線コネクタ 678"/>
        <xdr:cNvCxnSpPr/>
      </xdr:nvCxnSpPr>
      <xdr:spPr>
        <a:xfrm flipV="1">
          <a:off x="12814300" y="16866851"/>
          <a:ext cx="889000" cy="4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23521</xdr:rowOff>
    </xdr:from>
    <xdr:to>
      <xdr:col>85</xdr:col>
      <xdr:colOff>177800</xdr:colOff>
      <xdr:row>98</xdr:row>
      <xdr:rowOff>125121</xdr:rowOff>
    </xdr:to>
    <xdr:sp macro="" textlink="">
      <xdr:nvSpPr>
        <xdr:cNvPr id="689" name="楕円 688"/>
        <xdr:cNvSpPr/>
      </xdr:nvSpPr>
      <xdr:spPr>
        <a:xfrm>
          <a:off x="16268700" y="168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142702</xdr:rowOff>
    </xdr:from>
    <xdr:ext cx="534377" cy="259045"/>
    <xdr:sp macro="" textlink="">
      <xdr:nvSpPr>
        <xdr:cNvPr id="690" name="積立金該当値テキスト"/>
        <xdr:cNvSpPr txBox="1"/>
      </xdr:nvSpPr>
      <xdr:spPr>
        <a:xfrm>
          <a:off x="16370300" y="1677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45031</xdr:rowOff>
    </xdr:from>
    <xdr:to>
      <xdr:col>81</xdr:col>
      <xdr:colOff>101600</xdr:colOff>
      <xdr:row>98</xdr:row>
      <xdr:rowOff>146631</xdr:rowOff>
    </xdr:to>
    <xdr:sp macro="" textlink="">
      <xdr:nvSpPr>
        <xdr:cNvPr id="691" name="楕円 690"/>
        <xdr:cNvSpPr/>
      </xdr:nvSpPr>
      <xdr:spPr>
        <a:xfrm>
          <a:off x="15430500" y="168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137758</xdr:rowOff>
    </xdr:from>
    <xdr:ext cx="469744" cy="259045"/>
    <xdr:sp macro="" textlink="">
      <xdr:nvSpPr>
        <xdr:cNvPr id="692" name="テキスト ボックス 691"/>
        <xdr:cNvSpPr txBox="1"/>
      </xdr:nvSpPr>
      <xdr:spPr>
        <a:xfrm>
          <a:off x="15246428" y="16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9717</xdr:rowOff>
    </xdr:from>
    <xdr:to>
      <xdr:col>76</xdr:col>
      <xdr:colOff>165100</xdr:colOff>
      <xdr:row>98</xdr:row>
      <xdr:rowOff>111317</xdr:rowOff>
    </xdr:to>
    <xdr:sp macro="" textlink="">
      <xdr:nvSpPr>
        <xdr:cNvPr id="693" name="楕円 692"/>
        <xdr:cNvSpPr/>
      </xdr:nvSpPr>
      <xdr:spPr>
        <a:xfrm>
          <a:off x="14541500" y="168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102444</xdr:rowOff>
    </xdr:from>
    <xdr:ext cx="534377" cy="259045"/>
    <xdr:sp macro="" textlink="">
      <xdr:nvSpPr>
        <xdr:cNvPr id="694" name="テキスト ボックス 693"/>
        <xdr:cNvSpPr txBox="1"/>
      </xdr:nvSpPr>
      <xdr:spPr>
        <a:xfrm>
          <a:off x="14325111" y="169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13951</xdr:rowOff>
    </xdr:from>
    <xdr:to>
      <xdr:col>72</xdr:col>
      <xdr:colOff>38100</xdr:colOff>
      <xdr:row>98</xdr:row>
      <xdr:rowOff>115551</xdr:rowOff>
    </xdr:to>
    <xdr:sp macro="" textlink="">
      <xdr:nvSpPr>
        <xdr:cNvPr id="695" name="楕円 694"/>
        <xdr:cNvSpPr/>
      </xdr:nvSpPr>
      <xdr:spPr>
        <a:xfrm>
          <a:off x="13652500" y="168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106678</xdr:rowOff>
    </xdr:from>
    <xdr:ext cx="534377" cy="259045"/>
    <xdr:sp macro="" textlink="">
      <xdr:nvSpPr>
        <xdr:cNvPr id="696" name="テキスト ボックス 695"/>
        <xdr:cNvSpPr txBox="1"/>
      </xdr:nvSpPr>
      <xdr:spPr>
        <a:xfrm>
          <a:off x="13436111" y="169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62511</xdr:rowOff>
    </xdr:from>
    <xdr:to>
      <xdr:col>67</xdr:col>
      <xdr:colOff>101600</xdr:colOff>
      <xdr:row>98</xdr:row>
      <xdr:rowOff>164111</xdr:rowOff>
    </xdr:to>
    <xdr:sp macro="" textlink="">
      <xdr:nvSpPr>
        <xdr:cNvPr id="697" name="楕円 696"/>
        <xdr:cNvSpPr/>
      </xdr:nvSpPr>
      <xdr:spPr>
        <a:xfrm>
          <a:off x="12763500" y="1686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155238</xdr:rowOff>
    </xdr:from>
    <xdr:ext cx="469744" cy="259045"/>
    <xdr:sp macro="" textlink="">
      <xdr:nvSpPr>
        <xdr:cNvPr id="698" name="テキスト ボックス 697"/>
        <xdr:cNvSpPr txBox="1"/>
      </xdr:nvSpPr>
      <xdr:spPr>
        <a:xfrm>
          <a:off x="12579428" y="1695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49974</xdr:rowOff>
    </xdr:from>
    <xdr:to>
      <xdr:col>116</xdr:col>
      <xdr:colOff>63500</xdr:colOff>
      <xdr:row>39</xdr:row>
      <xdr:rowOff>27305</xdr:rowOff>
    </xdr:to>
    <xdr:cxnSp macro="">
      <xdr:nvCxnSpPr>
        <xdr:cNvPr id="727" name="直線コネクタ 726"/>
        <xdr:cNvCxnSpPr/>
      </xdr:nvCxnSpPr>
      <xdr:spPr>
        <a:xfrm flipV="1">
          <a:off x="21323300" y="6565074"/>
          <a:ext cx="838200" cy="14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8" name="投資及び出資金平均値テキスト"/>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134176</xdr:rowOff>
    </xdr:from>
    <xdr:to>
      <xdr:col>111</xdr:col>
      <xdr:colOff>177800</xdr:colOff>
      <xdr:row>39</xdr:row>
      <xdr:rowOff>27305</xdr:rowOff>
    </xdr:to>
    <xdr:cxnSp macro="">
      <xdr:nvCxnSpPr>
        <xdr:cNvPr id="730" name="直線コネクタ 729"/>
        <xdr:cNvCxnSpPr/>
      </xdr:nvCxnSpPr>
      <xdr:spPr>
        <a:xfrm>
          <a:off x="20434300" y="6134926"/>
          <a:ext cx="889000" cy="57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13970</xdr:rowOff>
    </xdr:from>
    <xdr:to>
      <xdr:col>107</xdr:col>
      <xdr:colOff>50800</xdr:colOff>
      <xdr:row>35</xdr:row>
      <xdr:rowOff>134176</xdr:rowOff>
    </xdr:to>
    <xdr:cxnSp macro="">
      <xdr:nvCxnSpPr>
        <xdr:cNvPr id="733" name="直線コネクタ 732"/>
        <xdr:cNvCxnSpPr/>
      </xdr:nvCxnSpPr>
      <xdr:spPr>
        <a:xfrm>
          <a:off x="19545300" y="5843270"/>
          <a:ext cx="889000" cy="29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5" name="テキスト ボックス 734"/>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121984</xdr:rowOff>
    </xdr:from>
    <xdr:to>
      <xdr:col>102</xdr:col>
      <xdr:colOff>114300</xdr:colOff>
      <xdr:row>34</xdr:row>
      <xdr:rowOff>13970</xdr:rowOff>
    </xdr:to>
    <xdr:cxnSp macro="">
      <xdr:nvCxnSpPr>
        <xdr:cNvPr id="736" name="直線コネクタ 735"/>
        <xdr:cNvCxnSpPr/>
      </xdr:nvCxnSpPr>
      <xdr:spPr>
        <a:xfrm>
          <a:off x="18656300" y="5779834"/>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38" name="テキスト ボックス 737"/>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40" name="テキスト ボックス 739"/>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170624</xdr:rowOff>
    </xdr:from>
    <xdr:to>
      <xdr:col>116</xdr:col>
      <xdr:colOff>114300</xdr:colOff>
      <xdr:row>38</xdr:row>
      <xdr:rowOff>100774</xdr:rowOff>
    </xdr:to>
    <xdr:sp macro="" textlink="">
      <xdr:nvSpPr>
        <xdr:cNvPr id="746" name="楕円 745"/>
        <xdr:cNvSpPr/>
      </xdr:nvSpPr>
      <xdr:spPr>
        <a:xfrm>
          <a:off x="22110700" y="65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22051</xdr:rowOff>
    </xdr:from>
    <xdr:ext cx="378565" cy="259045"/>
    <xdr:sp macro="" textlink="">
      <xdr:nvSpPr>
        <xdr:cNvPr id="747" name="投資及び出資金該当値テキスト"/>
        <xdr:cNvSpPr txBox="1"/>
      </xdr:nvSpPr>
      <xdr:spPr>
        <a:xfrm>
          <a:off x="22212300" y="6365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147955</xdr:rowOff>
    </xdr:from>
    <xdr:to>
      <xdr:col>112</xdr:col>
      <xdr:colOff>38100</xdr:colOff>
      <xdr:row>39</xdr:row>
      <xdr:rowOff>78105</xdr:rowOff>
    </xdr:to>
    <xdr:sp macro="" textlink="">
      <xdr:nvSpPr>
        <xdr:cNvPr id="748" name="楕円 747"/>
        <xdr:cNvSpPr/>
      </xdr:nvSpPr>
      <xdr:spPr>
        <a:xfrm>
          <a:off x="21272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69232</xdr:rowOff>
    </xdr:from>
    <xdr:ext cx="313932" cy="259045"/>
    <xdr:sp macro="" textlink="">
      <xdr:nvSpPr>
        <xdr:cNvPr id="749" name="テキスト ボックス 748"/>
        <xdr:cNvSpPr txBox="1"/>
      </xdr:nvSpPr>
      <xdr:spPr>
        <a:xfrm>
          <a:off x="21166333" y="6755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83376</xdr:rowOff>
    </xdr:from>
    <xdr:to>
      <xdr:col>107</xdr:col>
      <xdr:colOff>101600</xdr:colOff>
      <xdr:row>36</xdr:row>
      <xdr:rowOff>13526</xdr:rowOff>
    </xdr:to>
    <xdr:sp macro="" textlink="">
      <xdr:nvSpPr>
        <xdr:cNvPr id="750" name="楕円 749"/>
        <xdr:cNvSpPr/>
      </xdr:nvSpPr>
      <xdr:spPr>
        <a:xfrm>
          <a:off x="20383500" y="608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30053</xdr:rowOff>
    </xdr:from>
    <xdr:ext cx="469744" cy="259045"/>
    <xdr:sp macro="" textlink="">
      <xdr:nvSpPr>
        <xdr:cNvPr id="751" name="テキスト ボックス 750"/>
        <xdr:cNvSpPr txBox="1"/>
      </xdr:nvSpPr>
      <xdr:spPr>
        <a:xfrm>
          <a:off x="20199428" y="585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134620</xdr:rowOff>
    </xdr:from>
    <xdr:to>
      <xdr:col>102</xdr:col>
      <xdr:colOff>165100</xdr:colOff>
      <xdr:row>34</xdr:row>
      <xdr:rowOff>64770</xdr:rowOff>
    </xdr:to>
    <xdr:sp macro="" textlink="">
      <xdr:nvSpPr>
        <xdr:cNvPr id="752" name="楕円 751"/>
        <xdr:cNvSpPr/>
      </xdr:nvSpPr>
      <xdr:spPr>
        <a:xfrm>
          <a:off x="19494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81297</xdr:rowOff>
    </xdr:from>
    <xdr:ext cx="469744" cy="259045"/>
    <xdr:sp macro="" textlink="">
      <xdr:nvSpPr>
        <xdr:cNvPr id="753" name="テキスト ボックス 752"/>
        <xdr:cNvSpPr txBox="1"/>
      </xdr:nvSpPr>
      <xdr:spPr>
        <a:xfrm>
          <a:off x="19310428"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71184</xdr:rowOff>
    </xdr:from>
    <xdr:to>
      <xdr:col>98</xdr:col>
      <xdr:colOff>38100</xdr:colOff>
      <xdr:row>34</xdr:row>
      <xdr:rowOff>1334</xdr:rowOff>
    </xdr:to>
    <xdr:sp macro="" textlink="">
      <xdr:nvSpPr>
        <xdr:cNvPr id="754" name="楕円 753"/>
        <xdr:cNvSpPr/>
      </xdr:nvSpPr>
      <xdr:spPr>
        <a:xfrm>
          <a:off x="18605500" y="57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17861</xdr:rowOff>
    </xdr:from>
    <xdr:ext cx="469744" cy="259045"/>
    <xdr:sp macro="" textlink="">
      <xdr:nvSpPr>
        <xdr:cNvPr id="755" name="テキスト ボックス 754"/>
        <xdr:cNvSpPr txBox="1"/>
      </xdr:nvSpPr>
      <xdr:spPr>
        <a:xfrm>
          <a:off x="18421428" y="550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23952</xdr:rowOff>
    </xdr:from>
    <xdr:to>
      <xdr:col>116</xdr:col>
      <xdr:colOff>63500</xdr:colOff>
      <xdr:row>58</xdr:row>
      <xdr:rowOff>74949</xdr:rowOff>
    </xdr:to>
    <xdr:cxnSp macro="">
      <xdr:nvCxnSpPr>
        <xdr:cNvPr id="784" name="直線コネクタ 783"/>
        <xdr:cNvCxnSpPr/>
      </xdr:nvCxnSpPr>
      <xdr:spPr>
        <a:xfrm flipV="1">
          <a:off x="21323300" y="9968052"/>
          <a:ext cx="838200" cy="5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5" name="貸付金平均値テキスト"/>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56776</xdr:rowOff>
    </xdr:from>
    <xdr:to>
      <xdr:col>111</xdr:col>
      <xdr:colOff>177800</xdr:colOff>
      <xdr:row>58</xdr:row>
      <xdr:rowOff>74949</xdr:rowOff>
    </xdr:to>
    <xdr:cxnSp macro="">
      <xdr:nvCxnSpPr>
        <xdr:cNvPr id="787" name="直線コネクタ 786"/>
        <xdr:cNvCxnSpPr/>
      </xdr:nvCxnSpPr>
      <xdr:spPr>
        <a:xfrm>
          <a:off x="20434300" y="10000876"/>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9" name="テキスト ボックス 788"/>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53613</xdr:rowOff>
    </xdr:from>
    <xdr:to>
      <xdr:col>107</xdr:col>
      <xdr:colOff>50800</xdr:colOff>
      <xdr:row>58</xdr:row>
      <xdr:rowOff>56776</xdr:rowOff>
    </xdr:to>
    <xdr:cxnSp macro="">
      <xdr:nvCxnSpPr>
        <xdr:cNvPr id="790" name="直線コネクタ 789"/>
        <xdr:cNvCxnSpPr/>
      </xdr:nvCxnSpPr>
      <xdr:spPr>
        <a:xfrm>
          <a:off x="19545300" y="9997713"/>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2" name="テキスト ボックス 791"/>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53613</xdr:rowOff>
    </xdr:from>
    <xdr:to>
      <xdr:col>102</xdr:col>
      <xdr:colOff>114300</xdr:colOff>
      <xdr:row>58</xdr:row>
      <xdr:rowOff>55499</xdr:rowOff>
    </xdr:to>
    <xdr:cxnSp macro="">
      <xdr:nvCxnSpPr>
        <xdr:cNvPr id="793" name="直線コネクタ 792"/>
        <xdr:cNvCxnSpPr/>
      </xdr:nvCxnSpPr>
      <xdr:spPr>
        <a:xfrm flipV="1">
          <a:off x="18656300" y="9997713"/>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5" name="テキスト ボックス 794"/>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154252</xdr:rowOff>
    </xdr:from>
    <xdr:ext cx="469744" cy="259045"/>
    <xdr:sp macro="" textlink="">
      <xdr:nvSpPr>
        <xdr:cNvPr id="797" name="テキスト ボックス 796"/>
        <xdr:cNvSpPr txBox="1"/>
      </xdr:nvSpPr>
      <xdr:spPr>
        <a:xfrm>
          <a:off x="18421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144602</xdr:rowOff>
    </xdr:from>
    <xdr:to>
      <xdr:col>116</xdr:col>
      <xdr:colOff>114300</xdr:colOff>
      <xdr:row>58</xdr:row>
      <xdr:rowOff>74752</xdr:rowOff>
    </xdr:to>
    <xdr:sp macro="" textlink="">
      <xdr:nvSpPr>
        <xdr:cNvPr id="803" name="楕円 802"/>
        <xdr:cNvSpPr/>
      </xdr:nvSpPr>
      <xdr:spPr>
        <a:xfrm>
          <a:off x="22110700" y="99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167479</xdr:rowOff>
    </xdr:from>
    <xdr:ext cx="534377" cy="259045"/>
    <xdr:sp macro="" textlink="">
      <xdr:nvSpPr>
        <xdr:cNvPr id="804" name="貸付金該当値テキスト"/>
        <xdr:cNvSpPr txBox="1"/>
      </xdr:nvSpPr>
      <xdr:spPr>
        <a:xfrm>
          <a:off x="22212300" y="976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24149</xdr:rowOff>
    </xdr:from>
    <xdr:to>
      <xdr:col>112</xdr:col>
      <xdr:colOff>38100</xdr:colOff>
      <xdr:row>58</xdr:row>
      <xdr:rowOff>125749</xdr:rowOff>
    </xdr:to>
    <xdr:sp macro="" textlink="">
      <xdr:nvSpPr>
        <xdr:cNvPr id="805" name="楕円 804"/>
        <xdr:cNvSpPr/>
      </xdr:nvSpPr>
      <xdr:spPr>
        <a:xfrm>
          <a:off x="21272500" y="996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142276</xdr:rowOff>
    </xdr:from>
    <xdr:ext cx="469744" cy="259045"/>
    <xdr:sp macro="" textlink="">
      <xdr:nvSpPr>
        <xdr:cNvPr id="806" name="テキスト ボックス 805"/>
        <xdr:cNvSpPr txBox="1"/>
      </xdr:nvSpPr>
      <xdr:spPr>
        <a:xfrm>
          <a:off x="21088428" y="974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5976</xdr:rowOff>
    </xdr:from>
    <xdr:to>
      <xdr:col>107</xdr:col>
      <xdr:colOff>101600</xdr:colOff>
      <xdr:row>58</xdr:row>
      <xdr:rowOff>107576</xdr:rowOff>
    </xdr:to>
    <xdr:sp macro="" textlink="">
      <xdr:nvSpPr>
        <xdr:cNvPr id="807" name="楕円 806"/>
        <xdr:cNvSpPr/>
      </xdr:nvSpPr>
      <xdr:spPr>
        <a:xfrm>
          <a:off x="20383500" y="99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124103</xdr:rowOff>
    </xdr:from>
    <xdr:ext cx="469744" cy="259045"/>
    <xdr:sp macro="" textlink="">
      <xdr:nvSpPr>
        <xdr:cNvPr id="808" name="テキスト ボックス 807"/>
        <xdr:cNvSpPr txBox="1"/>
      </xdr:nvSpPr>
      <xdr:spPr>
        <a:xfrm>
          <a:off x="20199428" y="972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2813</xdr:rowOff>
    </xdr:from>
    <xdr:to>
      <xdr:col>102</xdr:col>
      <xdr:colOff>165100</xdr:colOff>
      <xdr:row>58</xdr:row>
      <xdr:rowOff>104413</xdr:rowOff>
    </xdr:to>
    <xdr:sp macro="" textlink="">
      <xdr:nvSpPr>
        <xdr:cNvPr id="809" name="楕円 808"/>
        <xdr:cNvSpPr/>
      </xdr:nvSpPr>
      <xdr:spPr>
        <a:xfrm>
          <a:off x="19494500" y="99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120940</xdr:rowOff>
    </xdr:from>
    <xdr:ext cx="469744" cy="259045"/>
    <xdr:sp macro="" textlink="">
      <xdr:nvSpPr>
        <xdr:cNvPr id="810" name="テキスト ボックス 809"/>
        <xdr:cNvSpPr txBox="1"/>
      </xdr:nvSpPr>
      <xdr:spPr>
        <a:xfrm>
          <a:off x="19310428" y="97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4699</xdr:rowOff>
    </xdr:from>
    <xdr:to>
      <xdr:col>98</xdr:col>
      <xdr:colOff>38100</xdr:colOff>
      <xdr:row>58</xdr:row>
      <xdr:rowOff>106299</xdr:rowOff>
    </xdr:to>
    <xdr:sp macro="" textlink="">
      <xdr:nvSpPr>
        <xdr:cNvPr id="811" name="楕円 810"/>
        <xdr:cNvSpPr/>
      </xdr:nvSpPr>
      <xdr:spPr>
        <a:xfrm>
          <a:off x="18605500" y="99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122826</xdr:rowOff>
    </xdr:from>
    <xdr:ext cx="469744" cy="259045"/>
    <xdr:sp macro="" textlink="">
      <xdr:nvSpPr>
        <xdr:cNvPr id="812" name="テキスト ボックス 811"/>
        <xdr:cNvSpPr txBox="1"/>
      </xdr:nvSpPr>
      <xdr:spPr>
        <a:xfrm>
          <a:off x="18421428" y="972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91302</xdr:rowOff>
    </xdr:from>
    <xdr:to>
      <xdr:col>116</xdr:col>
      <xdr:colOff>63500</xdr:colOff>
      <xdr:row>75</xdr:row>
      <xdr:rowOff>23898</xdr:rowOff>
    </xdr:to>
    <xdr:cxnSp macro="">
      <xdr:nvCxnSpPr>
        <xdr:cNvPr id="844" name="直線コネクタ 843"/>
        <xdr:cNvCxnSpPr/>
      </xdr:nvCxnSpPr>
      <xdr:spPr>
        <a:xfrm>
          <a:off x="21323300" y="12778602"/>
          <a:ext cx="838200" cy="10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91302</xdr:rowOff>
    </xdr:from>
    <xdr:to>
      <xdr:col>111</xdr:col>
      <xdr:colOff>177800</xdr:colOff>
      <xdr:row>75</xdr:row>
      <xdr:rowOff>105541</xdr:rowOff>
    </xdr:to>
    <xdr:cxnSp macro="">
      <xdr:nvCxnSpPr>
        <xdr:cNvPr id="847" name="直線コネクタ 846"/>
        <xdr:cNvCxnSpPr/>
      </xdr:nvCxnSpPr>
      <xdr:spPr>
        <a:xfrm flipV="1">
          <a:off x="20434300" y="12778602"/>
          <a:ext cx="889000" cy="18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105541</xdr:rowOff>
    </xdr:from>
    <xdr:to>
      <xdr:col>107</xdr:col>
      <xdr:colOff>50800</xdr:colOff>
      <xdr:row>75</xdr:row>
      <xdr:rowOff>130229</xdr:rowOff>
    </xdr:to>
    <xdr:cxnSp macro="">
      <xdr:nvCxnSpPr>
        <xdr:cNvPr id="850" name="直線コネクタ 849"/>
        <xdr:cNvCxnSpPr/>
      </xdr:nvCxnSpPr>
      <xdr:spPr>
        <a:xfrm flipV="1">
          <a:off x="19545300" y="12964291"/>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130229</xdr:rowOff>
    </xdr:from>
    <xdr:to>
      <xdr:col>102</xdr:col>
      <xdr:colOff>114300</xdr:colOff>
      <xdr:row>75</xdr:row>
      <xdr:rowOff>149268</xdr:rowOff>
    </xdr:to>
    <xdr:cxnSp macro="">
      <xdr:nvCxnSpPr>
        <xdr:cNvPr id="853" name="直線コネクタ 852"/>
        <xdr:cNvCxnSpPr/>
      </xdr:nvCxnSpPr>
      <xdr:spPr>
        <a:xfrm flipV="1">
          <a:off x="18656300" y="12988979"/>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144548</xdr:rowOff>
    </xdr:from>
    <xdr:to>
      <xdr:col>116</xdr:col>
      <xdr:colOff>114300</xdr:colOff>
      <xdr:row>75</xdr:row>
      <xdr:rowOff>74698</xdr:rowOff>
    </xdr:to>
    <xdr:sp macro="" textlink="">
      <xdr:nvSpPr>
        <xdr:cNvPr id="863" name="楕円 862"/>
        <xdr:cNvSpPr/>
      </xdr:nvSpPr>
      <xdr:spPr>
        <a:xfrm>
          <a:off x="22110700" y="1283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167425</xdr:rowOff>
    </xdr:from>
    <xdr:ext cx="534377" cy="259045"/>
    <xdr:sp macro="" textlink="">
      <xdr:nvSpPr>
        <xdr:cNvPr id="864" name="繰出金該当値テキスト"/>
        <xdr:cNvSpPr txBox="1"/>
      </xdr:nvSpPr>
      <xdr:spPr>
        <a:xfrm>
          <a:off x="22212300" y="126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40502</xdr:rowOff>
    </xdr:from>
    <xdr:to>
      <xdr:col>112</xdr:col>
      <xdr:colOff>38100</xdr:colOff>
      <xdr:row>74</xdr:row>
      <xdr:rowOff>142102</xdr:rowOff>
    </xdr:to>
    <xdr:sp macro="" textlink="">
      <xdr:nvSpPr>
        <xdr:cNvPr id="865" name="楕円 864"/>
        <xdr:cNvSpPr/>
      </xdr:nvSpPr>
      <xdr:spPr>
        <a:xfrm>
          <a:off x="21272500" y="127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158629</xdr:rowOff>
    </xdr:from>
    <xdr:ext cx="534377" cy="259045"/>
    <xdr:sp macro="" textlink="">
      <xdr:nvSpPr>
        <xdr:cNvPr id="866" name="テキスト ボックス 865"/>
        <xdr:cNvSpPr txBox="1"/>
      </xdr:nvSpPr>
      <xdr:spPr>
        <a:xfrm>
          <a:off x="21056111" y="125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54741</xdr:rowOff>
    </xdr:from>
    <xdr:to>
      <xdr:col>107</xdr:col>
      <xdr:colOff>101600</xdr:colOff>
      <xdr:row>75</xdr:row>
      <xdr:rowOff>156341</xdr:rowOff>
    </xdr:to>
    <xdr:sp macro="" textlink="">
      <xdr:nvSpPr>
        <xdr:cNvPr id="867" name="楕円 866"/>
        <xdr:cNvSpPr/>
      </xdr:nvSpPr>
      <xdr:spPr>
        <a:xfrm>
          <a:off x="20383500" y="129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1418</xdr:rowOff>
    </xdr:from>
    <xdr:ext cx="534377" cy="259045"/>
    <xdr:sp macro="" textlink="">
      <xdr:nvSpPr>
        <xdr:cNvPr id="868" name="テキスト ボックス 867"/>
        <xdr:cNvSpPr txBox="1"/>
      </xdr:nvSpPr>
      <xdr:spPr>
        <a:xfrm>
          <a:off x="20167111" y="1268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79429</xdr:rowOff>
    </xdr:from>
    <xdr:to>
      <xdr:col>102</xdr:col>
      <xdr:colOff>165100</xdr:colOff>
      <xdr:row>76</xdr:row>
      <xdr:rowOff>9579</xdr:rowOff>
    </xdr:to>
    <xdr:sp macro="" textlink="">
      <xdr:nvSpPr>
        <xdr:cNvPr id="869" name="楕円 868"/>
        <xdr:cNvSpPr/>
      </xdr:nvSpPr>
      <xdr:spPr>
        <a:xfrm>
          <a:off x="19494500" y="1293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26106</xdr:rowOff>
    </xdr:from>
    <xdr:ext cx="534377" cy="259045"/>
    <xdr:sp macro="" textlink="">
      <xdr:nvSpPr>
        <xdr:cNvPr id="870" name="テキスト ボックス 869"/>
        <xdr:cNvSpPr txBox="1"/>
      </xdr:nvSpPr>
      <xdr:spPr>
        <a:xfrm>
          <a:off x="19278111" y="1271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98468</xdr:rowOff>
    </xdr:from>
    <xdr:to>
      <xdr:col>98</xdr:col>
      <xdr:colOff>38100</xdr:colOff>
      <xdr:row>76</xdr:row>
      <xdr:rowOff>28618</xdr:rowOff>
    </xdr:to>
    <xdr:sp macro="" textlink="">
      <xdr:nvSpPr>
        <xdr:cNvPr id="871" name="楕円 870"/>
        <xdr:cNvSpPr/>
      </xdr:nvSpPr>
      <xdr:spPr>
        <a:xfrm>
          <a:off x="18605500" y="1295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45145</xdr:rowOff>
    </xdr:from>
    <xdr:ext cx="534377" cy="259045"/>
    <xdr:sp macro="" textlink="">
      <xdr:nvSpPr>
        <xdr:cNvPr id="872" name="テキスト ボックス 871"/>
        <xdr:cNvSpPr txBox="1"/>
      </xdr:nvSpPr>
      <xdr:spPr>
        <a:xfrm>
          <a:off x="18389111" y="127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人件費については、組織の簡素化、業務の見直し、指定管理者制度導入等による人員削減並びに給与制度改革等による給与費適正化を通して抑制しており、類似団体平均よりも低い数値となっている。</a:t>
          </a:r>
        </a:p>
        <a:p>
          <a:r>
            <a:rPr kumimoji="1" lang="ja-JP" altLang="en-US" sz="1300">
              <a:latin typeface="ＭＳ Ｐゴシック" panose="020B0600070205080204" pitchFamily="50" charset="-128"/>
              <a:ea typeface="ＭＳ Ｐゴシック" panose="020B0600070205080204" pitchFamily="50" charset="-128"/>
            </a:rPr>
            <a:t>　維持補修費については、除排雪経費の影響により、類似団体平均と比べると高い数値となっている。</a:t>
          </a:r>
        </a:p>
        <a:p>
          <a:r>
            <a:rPr kumimoji="1" lang="ja-JP" altLang="en-US" sz="1300">
              <a:latin typeface="ＭＳ Ｐゴシック" panose="020B0600070205080204" pitchFamily="50" charset="-128"/>
              <a:ea typeface="ＭＳ Ｐゴシック" panose="020B0600070205080204" pitchFamily="50" charset="-128"/>
            </a:rPr>
            <a:t>　補助費は、令和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年度に行ったコロナ感染防止対策協力金事業により、一時的に増加したものの、令和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年度以降は平年並みとなっている。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普通建設事業費（うち更新整備）については、環境クリーンセンター延命化工事等により、類似団体平均と比べると高い数値となっている。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投資及び出資金については、企業会計への出資金（</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建設費等）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の増加等により、前年度と比較して増加している。</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その他、老朽化した施設等の維持補修が今後増加する見込みであるため、優先順位を明確にした計画のもと、数値の改善を図る。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北海道江別市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118,055
116,960
187.38
57,723,900
56,219,272
1,382,072
28,199,510
35,697,981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123127</xdr:rowOff>
    </xdr:from>
    <xdr:to>
      <xdr:col>24</xdr:col>
      <xdr:colOff>63500</xdr:colOff>
      <xdr:row>36</xdr:row>
      <xdr:rowOff>152845</xdr:rowOff>
    </xdr:to>
    <xdr:cxnSp macro="">
      <xdr:nvCxnSpPr>
        <xdr:cNvPr id="57" name="直線コネクタ 56"/>
        <xdr:cNvCxnSpPr/>
      </xdr:nvCxnSpPr>
      <xdr:spPr>
        <a:xfrm flipV="1">
          <a:off x="3797300" y="6295327"/>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152845</xdr:rowOff>
    </xdr:from>
    <xdr:to>
      <xdr:col>19</xdr:col>
      <xdr:colOff>177800</xdr:colOff>
      <xdr:row>37</xdr:row>
      <xdr:rowOff>15684</xdr:rowOff>
    </xdr:to>
    <xdr:cxnSp macro="">
      <xdr:nvCxnSpPr>
        <xdr:cNvPr id="60" name="直線コネクタ 59"/>
        <xdr:cNvCxnSpPr/>
      </xdr:nvCxnSpPr>
      <xdr:spPr>
        <a:xfrm flipV="1">
          <a:off x="2908300" y="632504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15684</xdr:rowOff>
    </xdr:from>
    <xdr:to>
      <xdr:col>15</xdr:col>
      <xdr:colOff>50800</xdr:colOff>
      <xdr:row>37</xdr:row>
      <xdr:rowOff>41973</xdr:rowOff>
    </xdr:to>
    <xdr:cxnSp macro="">
      <xdr:nvCxnSpPr>
        <xdr:cNvPr id="63" name="直線コネクタ 62"/>
        <xdr:cNvCxnSpPr/>
      </xdr:nvCxnSpPr>
      <xdr:spPr>
        <a:xfrm flipV="1">
          <a:off x="2019300" y="635933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3683</xdr:rowOff>
    </xdr:from>
    <xdr:to>
      <xdr:col>10</xdr:col>
      <xdr:colOff>114300</xdr:colOff>
      <xdr:row>37</xdr:row>
      <xdr:rowOff>41973</xdr:rowOff>
    </xdr:to>
    <xdr:cxnSp macro="">
      <xdr:nvCxnSpPr>
        <xdr:cNvPr id="66" name="直線コネクタ 65"/>
        <xdr:cNvCxnSpPr/>
      </xdr:nvCxnSpPr>
      <xdr:spPr>
        <a:xfrm>
          <a:off x="1130300" y="6347333"/>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72327</xdr:rowOff>
    </xdr:from>
    <xdr:to>
      <xdr:col>24</xdr:col>
      <xdr:colOff>114300</xdr:colOff>
      <xdr:row>37</xdr:row>
      <xdr:rowOff>2477</xdr:rowOff>
    </xdr:to>
    <xdr:sp macro="" textlink="">
      <xdr:nvSpPr>
        <xdr:cNvPr id="76" name="楕円 75"/>
        <xdr:cNvSpPr/>
      </xdr:nvSpPr>
      <xdr:spPr>
        <a:xfrm>
          <a:off x="4584700" y="624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50754</xdr:rowOff>
    </xdr:from>
    <xdr:ext cx="469744" cy="259045"/>
    <xdr:sp macro="" textlink="">
      <xdr:nvSpPr>
        <xdr:cNvPr id="77" name="議会費該当値テキスト"/>
        <xdr:cNvSpPr txBox="1"/>
      </xdr:nvSpPr>
      <xdr:spPr>
        <a:xfrm>
          <a:off x="4686300" y="6222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102045</xdr:rowOff>
    </xdr:from>
    <xdr:to>
      <xdr:col>20</xdr:col>
      <xdr:colOff>38100</xdr:colOff>
      <xdr:row>37</xdr:row>
      <xdr:rowOff>32195</xdr:rowOff>
    </xdr:to>
    <xdr:sp macro="" textlink="">
      <xdr:nvSpPr>
        <xdr:cNvPr id="78" name="楕円 77"/>
        <xdr:cNvSpPr/>
      </xdr:nvSpPr>
      <xdr:spPr>
        <a:xfrm>
          <a:off x="3746500" y="62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23322</xdr:rowOff>
    </xdr:from>
    <xdr:ext cx="469744" cy="259045"/>
    <xdr:sp macro="" textlink="">
      <xdr:nvSpPr>
        <xdr:cNvPr id="79" name="テキスト ボックス 78"/>
        <xdr:cNvSpPr txBox="1"/>
      </xdr:nvSpPr>
      <xdr:spPr>
        <a:xfrm>
          <a:off x="3562428" y="636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136334</xdr:rowOff>
    </xdr:from>
    <xdr:to>
      <xdr:col>15</xdr:col>
      <xdr:colOff>101600</xdr:colOff>
      <xdr:row>37</xdr:row>
      <xdr:rowOff>66484</xdr:rowOff>
    </xdr:to>
    <xdr:sp macro="" textlink="">
      <xdr:nvSpPr>
        <xdr:cNvPr id="80" name="楕円 79"/>
        <xdr:cNvSpPr/>
      </xdr:nvSpPr>
      <xdr:spPr>
        <a:xfrm>
          <a:off x="2857500" y="630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57611</xdr:rowOff>
    </xdr:from>
    <xdr:ext cx="469744" cy="259045"/>
    <xdr:sp macro="" textlink="">
      <xdr:nvSpPr>
        <xdr:cNvPr id="81" name="テキスト ボックス 80"/>
        <xdr:cNvSpPr txBox="1"/>
      </xdr:nvSpPr>
      <xdr:spPr>
        <a:xfrm>
          <a:off x="2673428" y="640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162623</xdr:rowOff>
    </xdr:from>
    <xdr:to>
      <xdr:col>10</xdr:col>
      <xdr:colOff>165100</xdr:colOff>
      <xdr:row>37</xdr:row>
      <xdr:rowOff>92773</xdr:rowOff>
    </xdr:to>
    <xdr:sp macro="" textlink="">
      <xdr:nvSpPr>
        <xdr:cNvPr id="82" name="楕円 81"/>
        <xdr:cNvSpPr/>
      </xdr:nvSpPr>
      <xdr:spPr>
        <a:xfrm>
          <a:off x="1968500" y="63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83900</xdr:rowOff>
    </xdr:from>
    <xdr:ext cx="469744" cy="259045"/>
    <xdr:sp macro="" textlink="">
      <xdr:nvSpPr>
        <xdr:cNvPr id="83" name="テキスト ボックス 82"/>
        <xdr:cNvSpPr txBox="1"/>
      </xdr:nvSpPr>
      <xdr:spPr>
        <a:xfrm>
          <a:off x="1784428" y="64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124333</xdr:rowOff>
    </xdr:from>
    <xdr:to>
      <xdr:col>6</xdr:col>
      <xdr:colOff>38100</xdr:colOff>
      <xdr:row>37</xdr:row>
      <xdr:rowOff>54483</xdr:rowOff>
    </xdr:to>
    <xdr:sp macro="" textlink="">
      <xdr:nvSpPr>
        <xdr:cNvPr id="84" name="楕円 83"/>
        <xdr:cNvSpPr/>
      </xdr:nvSpPr>
      <xdr:spPr>
        <a:xfrm>
          <a:off x="1079500" y="62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45610</xdr:rowOff>
    </xdr:from>
    <xdr:ext cx="469744" cy="259045"/>
    <xdr:sp macro="" textlink="">
      <xdr:nvSpPr>
        <xdr:cNvPr id="85" name="テキスト ボックス 84"/>
        <xdr:cNvSpPr txBox="1"/>
      </xdr:nvSpPr>
      <xdr:spPr>
        <a:xfrm>
          <a:off x="895428" y="638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38179</xdr:rowOff>
    </xdr:from>
    <xdr:to>
      <xdr:col>24</xdr:col>
      <xdr:colOff>63500</xdr:colOff>
      <xdr:row>58</xdr:row>
      <xdr:rowOff>50912</xdr:rowOff>
    </xdr:to>
    <xdr:cxnSp macro="">
      <xdr:nvCxnSpPr>
        <xdr:cNvPr id="114" name="直線コネクタ 113"/>
        <xdr:cNvCxnSpPr/>
      </xdr:nvCxnSpPr>
      <xdr:spPr>
        <a:xfrm flipV="1">
          <a:off x="3797300" y="9982279"/>
          <a:ext cx="8382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23430</xdr:rowOff>
    </xdr:from>
    <xdr:to>
      <xdr:col>19</xdr:col>
      <xdr:colOff>177800</xdr:colOff>
      <xdr:row>58</xdr:row>
      <xdr:rowOff>50912</xdr:rowOff>
    </xdr:to>
    <xdr:cxnSp macro="">
      <xdr:nvCxnSpPr>
        <xdr:cNvPr id="117" name="直線コネクタ 116"/>
        <xdr:cNvCxnSpPr/>
      </xdr:nvCxnSpPr>
      <xdr:spPr>
        <a:xfrm>
          <a:off x="2908300" y="9967530"/>
          <a:ext cx="889000" cy="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23430</xdr:rowOff>
    </xdr:from>
    <xdr:to>
      <xdr:col>15</xdr:col>
      <xdr:colOff>50800</xdr:colOff>
      <xdr:row>58</xdr:row>
      <xdr:rowOff>40762</xdr:rowOff>
    </xdr:to>
    <xdr:cxnSp macro="">
      <xdr:nvCxnSpPr>
        <xdr:cNvPr id="120" name="直線コネクタ 119"/>
        <xdr:cNvCxnSpPr/>
      </xdr:nvCxnSpPr>
      <xdr:spPr>
        <a:xfrm flipV="1">
          <a:off x="2019300" y="9967530"/>
          <a:ext cx="889000" cy="1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40949</xdr:rowOff>
    </xdr:from>
    <xdr:to>
      <xdr:col>10</xdr:col>
      <xdr:colOff>114300</xdr:colOff>
      <xdr:row>58</xdr:row>
      <xdr:rowOff>40762</xdr:rowOff>
    </xdr:to>
    <xdr:cxnSp macro="">
      <xdr:nvCxnSpPr>
        <xdr:cNvPr id="123" name="直線コネクタ 122"/>
        <xdr:cNvCxnSpPr/>
      </xdr:nvCxnSpPr>
      <xdr:spPr>
        <a:xfrm>
          <a:off x="1130300" y="9642149"/>
          <a:ext cx="889000" cy="34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158829</xdr:rowOff>
    </xdr:from>
    <xdr:to>
      <xdr:col>24</xdr:col>
      <xdr:colOff>114300</xdr:colOff>
      <xdr:row>58</xdr:row>
      <xdr:rowOff>88979</xdr:rowOff>
    </xdr:to>
    <xdr:sp macro="" textlink="">
      <xdr:nvSpPr>
        <xdr:cNvPr id="133" name="楕円 132"/>
        <xdr:cNvSpPr/>
      </xdr:nvSpPr>
      <xdr:spPr>
        <a:xfrm>
          <a:off x="4584700" y="993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73756</xdr:rowOff>
    </xdr:from>
    <xdr:ext cx="534377" cy="259045"/>
    <xdr:sp macro="" textlink="">
      <xdr:nvSpPr>
        <xdr:cNvPr id="134" name="総務費該当値テキスト"/>
        <xdr:cNvSpPr txBox="1"/>
      </xdr:nvSpPr>
      <xdr:spPr>
        <a:xfrm>
          <a:off x="4686300" y="984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xdr:rowOff>
    </xdr:from>
    <xdr:to>
      <xdr:col>20</xdr:col>
      <xdr:colOff>38100</xdr:colOff>
      <xdr:row>58</xdr:row>
      <xdr:rowOff>101712</xdr:rowOff>
    </xdr:to>
    <xdr:sp macro="" textlink="">
      <xdr:nvSpPr>
        <xdr:cNvPr id="135" name="楕円 134"/>
        <xdr:cNvSpPr/>
      </xdr:nvSpPr>
      <xdr:spPr>
        <a:xfrm>
          <a:off x="3746500" y="99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92839</xdr:rowOff>
    </xdr:from>
    <xdr:ext cx="534377" cy="259045"/>
    <xdr:sp macro="" textlink="">
      <xdr:nvSpPr>
        <xdr:cNvPr id="136" name="テキスト ボックス 135"/>
        <xdr:cNvSpPr txBox="1"/>
      </xdr:nvSpPr>
      <xdr:spPr>
        <a:xfrm>
          <a:off x="3530111" y="10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144080</xdr:rowOff>
    </xdr:from>
    <xdr:to>
      <xdr:col>15</xdr:col>
      <xdr:colOff>101600</xdr:colOff>
      <xdr:row>58</xdr:row>
      <xdr:rowOff>74230</xdr:rowOff>
    </xdr:to>
    <xdr:sp macro="" textlink="">
      <xdr:nvSpPr>
        <xdr:cNvPr id="137" name="楕円 136"/>
        <xdr:cNvSpPr/>
      </xdr:nvSpPr>
      <xdr:spPr>
        <a:xfrm>
          <a:off x="2857500" y="99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65357</xdr:rowOff>
    </xdr:from>
    <xdr:ext cx="534377" cy="259045"/>
    <xdr:sp macro="" textlink="">
      <xdr:nvSpPr>
        <xdr:cNvPr id="138" name="テキスト ボックス 137"/>
        <xdr:cNvSpPr txBox="1"/>
      </xdr:nvSpPr>
      <xdr:spPr>
        <a:xfrm>
          <a:off x="2641111" y="1000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161412</xdr:rowOff>
    </xdr:from>
    <xdr:to>
      <xdr:col>10</xdr:col>
      <xdr:colOff>165100</xdr:colOff>
      <xdr:row>58</xdr:row>
      <xdr:rowOff>91562</xdr:rowOff>
    </xdr:to>
    <xdr:sp macro="" textlink="">
      <xdr:nvSpPr>
        <xdr:cNvPr id="139" name="楕円 138"/>
        <xdr:cNvSpPr/>
      </xdr:nvSpPr>
      <xdr:spPr>
        <a:xfrm>
          <a:off x="1968500" y="993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82689</xdr:rowOff>
    </xdr:from>
    <xdr:ext cx="534377" cy="259045"/>
    <xdr:sp macro="" textlink="">
      <xdr:nvSpPr>
        <xdr:cNvPr id="140" name="テキスト ボックス 139"/>
        <xdr:cNvSpPr txBox="1"/>
      </xdr:nvSpPr>
      <xdr:spPr>
        <a:xfrm>
          <a:off x="1752111" y="1002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161599</xdr:rowOff>
    </xdr:from>
    <xdr:to>
      <xdr:col>6</xdr:col>
      <xdr:colOff>38100</xdr:colOff>
      <xdr:row>56</xdr:row>
      <xdr:rowOff>91749</xdr:rowOff>
    </xdr:to>
    <xdr:sp macro="" textlink="">
      <xdr:nvSpPr>
        <xdr:cNvPr id="141" name="楕円 140"/>
        <xdr:cNvSpPr/>
      </xdr:nvSpPr>
      <xdr:spPr>
        <a:xfrm>
          <a:off x="1079500" y="959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82876</xdr:rowOff>
    </xdr:from>
    <xdr:ext cx="599010" cy="259045"/>
    <xdr:sp macro="" textlink="">
      <xdr:nvSpPr>
        <xdr:cNvPr id="142" name="テキスト ボックス 141"/>
        <xdr:cNvSpPr txBox="1"/>
      </xdr:nvSpPr>
      <xdr:spPr>
        <a:xfrm>
          <a:off x="830795" y="968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144219</xdr:rowOff>
    </xdr:from>
    <xdr:to>
      <xdr:col>24</xdr:col>
      <xdr:colOff>63500</xdr:colOff>
      <xdr:row>77</xdr:row>
      <xdr:rowOff>33066</xdr:rowOff>
    </xdr:to>
    <xdr:cxnSp macro="">
      <xdr:nvCxnSpPr>
        <xdr:cNvPr id="172" name="直線コネクタ 171"/>
        <xdr:cNvCxnSpPr/>
      </xdr:nvCxnSpPr>
      <xdr:spPr>
        <a:xfrm flipV="1">
          <a:off x="3797300" y="13174419"/>
          <a:ext cx="838200" cy="6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33066</xdr:rowOff>
    </xdr:from>
    <xdr:to>
      <xdr:col>19</xdr:col>
      <xdr:colOff>177800</xdr:colOff>
      <xdr:row>77</xdr:row>
      <xdr:rowOff>121145</xdr:rowOff>
    </xdr:to>
    <xdr:cxnSp macro="">
      <xdr:nvCxnSpPr>
        <xdr:cNvPr id="175" name="直線コネクタ 174"/>
        <xdr:cNvCxnSpPr/>
      </xdr:nvCxnSpPr>
      <xdr:spPr>
        <a:xfrm flipV="1">
          <a:off x="2908300" y="13234716"/>
          <a:ext cx="889000" cy="8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75487</xdr:rowOff>
    </xdr:from>
    <xdr:to>
      <xdr:col>15</xdr:col>
      <xdr:colOff>50800</xdr:colOff>
      <xdr:row>77</xdr:row>
      <xdr:rowOff>121145</xdr:rowOff>
    </xdr:to>
    <xdr:cxnSp macro="">
      <xdr:nvCxnSpPr>
        <xdr:cNvPr id="178" name="直線コネクタ 177"/>
        <xdr:cNvCxnSpPr/>
      </xdr:nvCxnSpPr>
      <xdr:spPr>
        <a:xfrm>
          <a:off x="2019300" y="13277137"/>
          <a:ext cx="889000" cy="4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75487</xdr:rowOff>
    </xdr:from>
    <xdr:to>
      <xdr:col>10</xdr:col>
      <xdr:colOff>114300</xdr:colOff>
      <xdr:row>78</xdr:row>
      <xdr:rowOff>160671</xdr:rowOff>
    </xdr:to>
    <xdr:cxnSp macro="">
      <xdr:nvCxnSpPr>
        <xdr:cNvPr id="181" name="直線コネクタ 180"/>
        <xdr:cNvCxnSpPr/>
      </xdr:nvCxnSpPr>
      <xdr:spPr>
        <a:xfrm flipV="1">
          <a:off x="1130300" y="13277137"/>
          <a:ext cx="889000" cy="25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93419</xdr:rowOff>
    </xdr:from>
    <xdr:to>
      <xdr:col>24</xdr:col>
      <xdr:colOff>114300</xdr:colOff>
      <xdr:row>77</xdr:row>
      <xdr:rowOff>23569</xdr:rowOff>
    </xdr:to>
    <xdr:sp macro="" textlink="">
      <xdr:nvSpPr>
        <xdr:cNvPr id="191" name="楕円 190"/>
        <xdr:cNvSpPr/>
      </xdr:nvSpPr>
      <xdr:spPr>
        <a:xfrm>
          <a:off x="4584700" y="1312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71846</xdr:rowOff>
    </xdr:from>
    <xdr:ext cx="599010" cy="259045"/>
    <xdr:sp macro="" textlink="">
      <xdr:nvSpPr>
        <xdr:cNvPr id="192" name="民生費該当値テキスト"/>
        <xdr:cNvSpPr txBox="1"/>
      </xdr:nvSpPr>
      <xdr:spPr>
        <a:xfrm>
          <a:off x="4686300" y="1310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153716</xdr:rowOff>
    </xdr:from>
    <xdr:to>
      <xdr:col>20</xdr:col>
      <xdr:colOff>38100</xdr:colOff>
      <xdr:row>77</xdr:row>
      <xdr:rowOff>83866</xdr:rowOff>
    </xdr:to>
    <xdr:sp macro="" textlink="">
      <xdr:nvSpPr>
        <xdr:cNvPr id="193" name="楕円 192"/>
        <xdr:cNvSpPr/>
      </xdr:nvSpPr>
      <xdr:spPr>
        <a:xfrm>
          <a:off x="3746500" y="1318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74993</xdr:rowOff>
    </xdr:from>
    <xdr:ext cx="599010" cy="259045"/>
    <xdr:sp macro="" textlink="">
      <xdr:nvSpPr>
        <xdr:cNvPr id="194" name="テキスト ボックス 193"/>
        <xdr:cNvSpPr txBox="1"/>
      </xdr:nvSpPr>
      <xdr:spPr>
        <a:xfrm>
          <a:off x="3497795" y="1327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70345</xdr:rowOff>
    </xdr:from>
    <xdr:to>
      <xdr:col>15</xdr:col>
      <xdr:colOff>101600</xdr:colOff>
      <xdr:row>78</xdr:row>
      <xdr:rowOff>495</xdr:rowOff>
    </xdr:to>
    <xdr:sp macro="" textlink="">
      <xdr:nvSpPr>
        <xdr:cNvPr id="195" name="楕円 194"/>
        <xdr:cNvSpPr/>
      </xdr:nvSpPr>
      <xdr:spPr>
        <a:xfrm>
          <a:off x="2857500" y="132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163072</xdr:rowOff>
    </xdr:from>
    <xdr:ext cx="599010" cy="259045"/>
    <xdr:sp macro="" textlink="">
      <xdr:nvSpPr>
        <xdr:cNvPr id="196" name="テキスト ボックス 195"/>
        <xdr:cNvSpPr txBox="1"/>
      </xdr:nvSpPr>
      <xdr:spPr>
        <a:xfrm>
          <a:off x="2608795" y="1336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24687</xdr:rowOff>
    </xdr:from>
    <xdr:to>
      <xdr:col>10</xdr:col>
      <xdr:colOff>165100</xdr:colOff>
      <xdr:row>77</xdr:row>
      <xdr:rowOff>126287</xdr:rowOff>
    </xdr:to>
    <xdr:sp macro="" textlink="">
      <xdr:nvSpPr>
        <xdr:cNvPr id="197" name="楕円 196"/>
        <xdr:cNvSpPr/>
      </xdr:nvSpPr>
      <xdr:spPr>
        <a:xfrm>
          <a:off x="1968500" y="1322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117414</xdr:rowOff>
    </xdr:from>
    <xdr:ext cx="599010" cy="259045"/>
    <xdr:sp macro="" textlink="">
      <xdr:nvSpPr>
        <xdr:cNvPr id="198" name="テキスト ボックス 197"/>
        <xdr:cNvSpPr txBox="1"/>
      </xdr:nvSpPr>
      <xdr:spPr>
        <a:xfrm>
          <a:off x="1719795" y="1331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109871</xdr:rowOff>
    </xdr:from>
    <xdr:to>
      <xdr:col>6</xdr:col>
      <xdr:colOff>38100</xdr:colOff>
      <xdr:row>79</xdr:row>
      <xdr:rowOff>40021</xdr:rowOff>
    </xdr:to>
    <xdr:sp macro="" textlink="">
      <xdr:nvSpPr>
        <xdr:cNvPr id="199" name="楕円 198"/>
        <xdr:cNvSpPr/>
      </xdr:nvSpPr>
      <xdr:spPr>
        <a:xfrm>
          <a:off x="1079500" y="134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31148</xdr:rowOff>
    </xdr:from>
    <xdr:ext cx="599010" cy="259045"/>
    <xdr:sp macro="" textlink="">
      <xdr:nvSpPr>
        <xdr:cNvPr id="200" name="テキスト ボックス 199"/>
        <xdr:cNvSpPr txBox="1"/>
      </xdr:nvSpPr>
      <xdr:spPr>
        <a:xfrm>
          <a:off x="830795" y="13575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111506</xdr:rowOff>
    </xdr:from>
    <xdr:to>
      <xdr:col>24</xdr:col>
      <xdr:colOff>63500</xdr:colOff>
      <xdr:row>95</xdr:row>
      <xdr:rowOff>17704</xdr:rowOff>
    </xdr:to>
    <xdr:cxnSp macro="">
      <xdr:nvCxnSpPr>
        <xdr:cNvPr id="230" name="直線コネクタ 229"/>
        <xdr:cNvCxnSpPr/>
      </xdr:nvCxnSpPr>
      <xdr:spPr>
        <a:xfrm flipV="1">
          <a:off x="3797300" y="16227806"/>
          <a:ext cx="8382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17704</xdr:rowOff>
    </xdr:from>
    <xdr:to>
      <xdr:col>19</xdr:col>
      <xdr:colOff>177800</xdr:colOff>
      <xdr:row>95</xdr:row>
      <xdr:rowOff>110286</xdr:rowOff>
    </xdr:to>
    <xdr:cxnSp macro="">
      <xdr:nvCxnSpPr>
        <xdr:cNvPr id="233" name="直線コネクタ 232"/>
        <xdr:cNvCxnSpPr/>
      </xdr:nvCxnSpPr>
      <xdr:spPr>
        <a:xfrm flipV="1">
          <a:off x="2908300" y="16305454"/>
          <a:ext cx="889000" cy="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110286</xdr:rowOff>
    </xdr:from>
    <xdr:to>
      <xdr:col>15</xdr:col>
      <xdr:colOff>50800</xdr:colOff>
      <xdr:row>95</xdr:row>
      <xdr:rowOff>165170</xdr:rowOff>
    </xdr:to>
    <xdr:cxnSp macro="">
      <xdr:nvCxnSpPr>
        <xdr:cNvPr id="236" name="直線コネクタ 235"/>
        <xdr:cNvCxnSpPr/>
      </xdr:nvCxnSpPr>
      <xdr:spPr>
        <a:xfrm flipV="1">
          <a:off x="2019300" y="16398036"/>
          <a:ext cx="889000" cy="5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165170</xdr:rowOff>
    </xdr:from>
    <xdr:to>
      <xdr:col>10</xdr:col>
      <xdr:colOff>114300</xdr:colOff>
      <xdr:row>96</xdr:row>
      <xdr:rowOff>162503</xdr:rowOff>
    </xdr:to>
    <xdr:cxnSp macro="">
      <xdr:nvCxnSpPr>
        <xdr:cNvPr id="239" name="直線コネクタ 238"/>
        <xdr:cNvCxnSpPr/>
      </xdr:nvCxnSpPr>
      <xdr:spPr>
        <a:xfrm flipV="1">
          <a:off x="1130300" y="16452920"/>
          <a:ext cx="889000" cy="1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60706</xdr:rowOff>
    </xdr:from>
    <xdr:to>
      <xdr:col>24</xdr:col>
      <xdr:colOff>114300</xdr:colOff>
      <xdr:row>94</xdr:row>
      <xdr:rowOff>162306</xdr:rowOff>
    </xdr:to>
    <xdr:sp macro="" textlink="">
      <xdr:nvSpPr>
        <xdr:cNvPr id="249" name="楕円 248"/>
        <xdr:cNvSpPr/>
      </xdr:nvSpPr>
      <xdr:spPr>
        <a:xfrm>
          <a:off x="4584700" y="1617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83583</xdr:rowOff>
    </xdr:from>
    <xdr:ext cx="534377" cy="259045"/>
    <xdr:sp macro="" textlink="">
      <xdr:nvSpPr>
        <xdr:cNvPr id="250" name="衛生費該当値テキスト"/>
        <xdr:cNvSpPr txBox="1"/>
      </xdr:nvSpPr>
      <xdr:spPr>
        <a:xfrm>
          <a:off x="4686300" y="1602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138354</xdr:rowOff>
    </xdr:from>
    <xdr:to>
      <xdr:col>20</xdr:col>
      <xdr:colOff>38100</xdr:colOff>
      <xdr:row>95</xdr:row>
      <xdr:rowOff>68504</xdr:rowOff>
    </xdr:to>
    <xdr:sp macro="" textlink="">
      <xdr:nvSpPr>
        <xdr:cNvPr id="251" name="楕円 250"/>
        <xdr:cNvSpPr/>
      </xdr:nvSpPr>
      <xdr:spPr>
        <a:xfrm>
          <a:off x="3746500" y="1625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85031</xdr:rowOff>
    </xdr:from>
    <xdr:ext cx="534377" cy="259045"/>
    <xdr:sp macro="" textlink="">
      <xdr:nvSpPr>
        <xdr:cNvPr id="252" name="テキスト ボックス 251"/>
        <xdr:cNvSpPr txBox="1"/>
      </xdr:nvSpPr>
      <xdr:spPr>
        <a:xfrm>
          <a:off x="3530111" y="1602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59486</xdr:rowOff>
    </xdr:from>
    <xdr:to>
      <xdr:col>15</xdr:col>
      <xdr:colOff>101600</xdr:colOff>
      <xdr:row>95</xdr:row>
      <xdr:rowOff>161086</xdr:rowOff>
    </xdr:to>
    <xdr:sp macro="" textlink="">
      <xdr:nvSpPr>
        <xdr:cNvPr id="253" name="楕円 252"/>
        <xdr:cNvSpPr/>
      </xdr:nvSpPr>
      <xdr:spPr>
        <a:xfrm>
          <a:off x="2857500" y="1634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6163</xdr:rowOff>
    </xdr:from>
    <xdr:ext cx="534377" cy="259045"/>
    <xdr:sp macro="" textlink="">
      <xdr:nvSpPr>
        <xdr:cNvPr id="254" name="テキスト ボックス 253"/>
        <xdr:cNvSpPr txBox="1"/>
      </xdr:nvSpPr>
      <xdr:spPr>
        <a:xfrm>
          <a:off x="2641111" y="161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114370</xdr:rowOff>
    </xdr:from>
    <xdr:to>
      <xdr:col>10</xdr:col>
      <xdr:colOff>165100</xdr:colOff>
      <xdr:row>96</xdr:row>
      <xdr:rowOff>44520</xdr:rowOff>
    </xdr:to>
    <xdr:sp macro="" textlink="">
      <xdr:nvSpPr>
        <xdr:cNvPr id="255" name="楕円 254"/>
        <xdr:cNvSpPr/>
      </xdr:nvSpPr>
      <xdr:spPr>
        <a:xfrm>
          <a:off x="1968500" y="1640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61047</xdr:rowOff>
    </xdr:from>
    <xdr:ext cx="534377" cy="259045"/>
    <xdr:sp macro="" textlink="">
      <xdr:nvSpPr>
        <xdr:cNvPr id="256" name="テキスト ボックス 255"/>
        <xdr:cNvSpPr txBox="1"/>
      </xdr:nvSpPr>
      <xdr:spPr>
        <a:xfrm>
          <a:off x="1752111" y="161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111703</xdr:rowOff>
    </xdr:from>
    <xdr:to>
      <xdr:col>6</xdr:col>
      <xdr:colOff>38100</xdr:colOff>
      <xdr:row>97</xdr:row>
      <xdr:rowOff>41853</xdr:rowOff>
    </xdr:to>
    <xdr:sp macro="" textlink="">
      <xdr:nvSpPr>
        <xdr:cNvPr id="257" name="楕円 256"/>
        <xdr:cNvSpPr/>
      </xdr:nvSpPr>
      <xdr:spPr>
        <a:xfrm>
          <a:off x="1079500" y="165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58380</xdr:rowOff>
    </xdr:from>
    <xdr:ext cx="534377" cy="259045"/>
    <xdr:sp macro="" textlink="">
      <xdr:nvSpPr>
        <xdr:cNvPr id="258" name="テキスト ボックス 257"/>
        <xdr:cNvSpPr txBox="1"/>
      </xdr:nvSpPr>
      <xdr:spPr>
        <a:xfrm>
          <a:off x="863111" y="1634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135128</xdr:rowOff>
    </xdr:from>
    <xdr:to>
      <xdr:col>55</xdr:col>
      <xdr:colOff>0</xdr:colOff>
      <xdr:row>37</xdr:row>
      <xdr:rowOff>142367</xdr:rowOff>
    </xdr:to>
    <xdr:cxnSp macro="">
      <xdr:nvCxnSpPr>
        <xdr:cNvPr id="287" name="直線コネクタ 286"/>
        <xdr:cNvCxnSpPr/>
      </xdr:nvCxnSpPr>
      <xdr:spPr>
        <a:xfrm flipV="1">
          <a:off x="9639300" y="6478778"/>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142367</xdr:rowOff>
    </xdr:from>
    <xdr:to>
      <xdr:col>50</xdr:col>
      <xdr:colOff>114300</xdr:colOff>
      <xdr:row>37</xdr:row>
      <xdr:rowOff>151892</xdr:rowOff>
    </xdr:to>
    <xdr:cxnSp macro="">
      <xdr:nvCxnSpPr>
        <xdr:cNvPr id="290" name="直線コネクタ 289"/>
        <xdr:cNvCxnSpPr/>
      </xdr:nvCxnSpPr>
      <xdr:spPr>
        <a:xfrm flipV="1">
          <a:off x="8750300" y="648601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127127</xdr:rowOff>
    </xdr:from>
    <xdr:to>
      <xdr:col>45</xdr:col>
      <xdr:colOff>177800</xdr:colOff>
      <xdr:row>37</xdr:row>
      <xdr:rowOff>151892</xdr:rowOff>
    </xdr:to>
    <xdr:cxnSp macro="">
      <xdr:nvCxnSpPr>
        <xdr:cNvPr id="293" name="直線コネクタ 292"/>
        <xdr:cNvCxnSpPr/>
      </xdr:nvCxnSpPr>
      <xdr:spPr>
        <a:xfrm>
          <a:off x="7861300" y="6470777"/>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127127</xdr:rowOff>
    </xdr:from>
    <xdr:to>
      <xdr:col>41</xdr:col>
      <xdr:colOff>50800</xdr:colOff>
      <xdr:row>37</xdr:row>
      <xdr:rowOff>159131</xdr:rowOff>
    </xdr:to>
    <xdr:cxnSp macro="">
      <xdr:nvCxnSpPr>
        <xdr:cNvPr id="296" name="直線コネクタ 295"/>
        <xdr:cNvCxnSpPr/>
      </xdr:nvCxnSpPr>
      <xdr:spPr>
        <a:xfrm flipV="1">
          <a:off x="6972300" y="647077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84328</xdr:rowOff>
    </xdr:from>
    <xdr:to>
      <xdr:col>55</xdr:col>
      <xdr:colOff>50800</xdr:colOff>
      <xdr:row>38</xdr:row>
      <xdr:rowOff>14478</xdr:rowOff>
    </xdr:to>
    <xdr:sp macro="" textlink="">
      <xdr:nvSpPr>
        <xdr:cNvPr id="306" name="楕円 305"/>
        <xdr:cNvSpPr/>
      </xdr:nvSpPr>
      <xdr:spPr>
        <a:xfrm>
          <a:off x="104267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62755</xdr:rowOff>
    </xdr:from>
    <xdr:ext cx="378565" cy="259045"/>
    <xdr:sp macro="" textlink="">
      <xdr:nvSpPr>
        <xdr:cNvPr id="307" name="労働費該当値テキスト"/>
        <xdr:cNvSpPr txBox="1"/>
      </xdr:nvSpPr>
      <xdr:spPr>
        <a:xfrm>
          <a:off x="10528300" y="6406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91567</xdr:rowOff>
    </xdr:from>
    <xdr:to>
      <xdr:col>50</xdr:col>
      <xdr:colOff>165100</xdr:colOff>
      <xdr:row>38</xdr:row>
      <xdr:rowOff>21717</xdr:rowOff>
    </xdr:to>
    <xdr:sp macro="" textlink="">
      <xdr:nvSpPr>
        <xdr:cNvPr id="308" name="楕円 307"/>
        <xdr:cNvSpPr/>
      </xdr:nvSpPr>
      <xdr:spPr>
        <a:xfrm>
          <a:off x="9588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12844</xdr:rowOff>
    </xdr:from>
    <xdr:ext cx="378565" cy="259045"/>
    <xdr:sp macro="" textlink="">
      <xdr:nvSpPr>
        <xdr:cNvPr id="309" name="テキスト ボックス 308"/>
        <xdr:cNvSpPr txBox="1"/>
      </xdr:nvSpPr>
      <xdr:spPr>
        <a:xfrm>
          <a:off x="9450017" y="6527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101092</xdr:rowOff>
    </xdr:from>
    <xdr:to>
      <xdr:col>46</xdr:col>
      <xdr:colOff>38100</xdr:colOff>
      <xdr:row>38</xdr:row>
      <xdr:rowOff>31242</xdr:rowOff>
    </xdr:to>
    <xdr:sp macro="" textlink="">
      <xdr:nvSpPr>
        <xdr:cNvPr id="310" name="楕円 309"/>
        <xdr:cNvSpPr/>
      </xdr:nvSpPr>
      <xdr:spPr>
        <a:xfrm>
          <a:off x="8699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22369</xdr:rowOff>
    </xdr:from>
    <xdr:ext cx="378565" cy="259045"/>
    <xdr:sp macro="" textlink="">
      <xdr:nvSpPr>
        <xdr:cNvPr id="311" name="テキスト ボックス 310"/>
        <xdr:cNvSpPr txBox="1"/>
      </xdr:nvSpPr>
      <xdr:spPr>
        <a:xfrm>
          <a:off x="8561017" y="653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76327</xdr:rowOff>
    </xdr:from>
    <xdr:to>
      <xdr:col>41</xdr:col>
      <xdr:colOff>101600</xdr:colOff>
      <xdr:row>38</xdr:row>
      <xdr:rowOff>6477</xdr:rowOff>
    </xdr:to>
    <xdr:sp macro="" textlink="">
      <xdr:nvSpPr>
        <xdr:cNvPr id="312" name="楕円 311"/>
        <xdr:cNvSpPr/>
      </xdr:nvSpPr>
      <xdr:spPr>
        <a:xfrm>
          <a:off x="7810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169054</xdr:rowOff>
    </xdr:from>
    <xdr:ext cx="378565" cy="259045"/>
    <xdr:sp macro="" textlink="">
      <xdr:nvSpPr>
        <xdr:cNvPr id="313" name="テキスト ボックス 312"/>
        <xdr:cNvSpPr txBox="1"/>
      </xdr:nvSpPr>
      <xdr:spPr>
        <a:xfrm>
          <a:off x="7672017" y="651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108331</xdr:rowOff>
    </xdr:from>
    <xdr:to>
      <xdr:col>36</xdr:col>
      <xdr:colOff>165100</xdr:colOff>
      <xdr:row>38</xdr:row>
      <xdr:rowOff>38481</xdr:rowOff>
    </xdr:to>
    <xdr:sp macro="" textlink="">
      <xdr:nvSpPr>
        <xdr:cNvPr id="314" name="楕円 313"/>
        <xdr:cNvSpPr/>
      </xdr:nvSpPr>
      <xdr:spPr>
        <a:xfrm>
          <a:off x="6921500" y="64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29608</xdr:rowOff>
    </xdr:from>
    <xdr:ext cx="378565" cy="259045"/>
    <xdr:sp macro="" textlink="">
      <xdr:nvSpPr>
        <xdr:cNvPr id="315" name="テキスト ボックス 314"/>
        <xdr:cNvSpPr txBox="1"/>
      </xdr:nvSpPr>
      <xdr:spPr>
        <a:xfrm>
          <a:off x="6783017" y="6544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17993</xdr:rowOff>
    </xdr:from>
    <xdr:to>
      <xdr:col>55</xdr:col>
      <xdr:colOff>0</xdr:colOff>
      <xdr:row>57</xdr:row>
      <xdr:rowOff>58775</xdr:rowOff>
    </xdr:to>
    <xdr:cxnSp macro="">
      <xdr:nvCxnSpPr>
        <xdr:cNvPr id="342" name="直線コネクタ 341"/>
        <xdr:cNvCxnSpPr/>
      </xdr:nvCxnSpPr>
      <xdr:spPr>
        <a:xfrm flipV="1">
          <a:off x="9639300" y="9790643"/>
          <a:ext cx="8382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56352</xdr:rowOff>
    </xdr:from>
    <xdr:to>
      <xdr:col>50</xdr:col>
      <xdr:colOff>114300</xdr:colOff>
      <xdr:row>57</xdr:row>
      <xdr:rowOff>58775</xdr:rowOff>
    </xdr:to>
    <xdr:cxnSp macro="">
      <xdr:nvCxnSpPr>
        <xdr:cNvPr id="345" name="直線コネクタ 344"/>
        <xdr:cNvCxnSpPr/>
      </xdr:nvCxnSpPr>
      <xdr:spPr>
        <a:xfrm>
          <a:off x="8750300" y="9829002"/>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56352</xdr:rowOff>
    </xdr:from>
    <xdr:to>
      <xdr:col>45</xdr:col>
      <xdr:colOff>177800</xdr:colOff>
      <xdr:row>57</xdr:row>
      <xdr:rowOff>87991</xdr:rowOff>
    </xdr:to>
    <xdr:cxnSp macro="">
      <xdr:nvCxnSpPr>
        <xdr:cNvPr id="348" name="直線コネクタ 347"/>
        <xdr:cNvCxnSpPr/>
      </xdr:nvCxnSpPr>
      <xdr:spPr>
        <a:xfrm flipV="1">
          <a:off x="7861300" y="9829002"/>
          <a:ext cx="889000" cy="3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47985</xdr:rowOff>
    </xdr:from>
    <xdr:to>
      <xdr:col>41</xdr:col>
      <xdr:colOff>50800</xdr:colOff>
      <xdr:row>57</xdr:row>
      <xdr:rowOff>87991</xdr:rowOff>
    </xdr:to>
    <xdr:cxnSp macro="">
      <xdr:nvCxnSpPr>
        <xdr:cNvPr id="351" name="直線コネクタ 350"/>
        <xdr:cNvCxnSpPr/>
      </xdr:nvCxnSpPr>
      <xdr:spPr>
        <a:xfrm>
          <a:off x="6972300" y="982063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3" name="テキスト ボックス 352"/>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5" name="テキスト ボックス 354"/>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138643</xdr:rowOff>
    </xdr:from>
    <xdr:to>
      <xdr:col>55</xdr:col>
      <xdr:colOff>50800</xdr:colOff>
      <xdr:row>57</xdr:row>
      <xdr:rowOff>68793</xdr:rowOff>
    </xdr:to>
    <xdr:sp macro="" textlink="">
      <xdr:nvSpPr>
        <xdr:cNvPr id="361" name="楕円 360"/>
        <xdr:cNvSpPr/>
      </xdr:nvSpPr>
      <xdr:spPr>
        <a:xfrm>
          <a:off x="10426700" y="973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161520</xdr:rowOff>
    </xdr:from>
    <xdr:ext cx="469744" cy="259045"/>
    <xdr:sp macro="" textlink="">
      <xdr:nvSpPr>
        <xdr:cNvPr id="362" name="農林水産業費該当値テキスト"/>
        <xdr:cNvSpPr txBox="1"/>
      </xdr:nvSpPr>
      <xdr:spPr>
        <a:xfrm>
          <a:off x="10528300" y="959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7975</xdr:rowOff>
    </xdr:from>
    <xdr:to>
      <xdr:col>50</xdr:col>
      <xdr:colOff>165100</xdr:colOff>
      <xdr:row>57</xdr:row>
      <xdr:rowOff>109575</xdr:rowOff>
    </xdr:to>
    <xdr:sp macro="" textlink="">
      <xdr:nvSpPr>
        <xdr:cNvPr id="363" name="楕円 362"/>
        <xdr:cNvSpPr/>
      </xdr:nvSpPr>
      <xdr:spPr>
        <a:xfrm>
          <a:off x="9588500" y="97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126102</xdr:rowOff>
    </xdr:from>
    <xdr:ext cx="469744" cy="259045"/>
    <xdr:sp macro="" textlink="">
      <xdr:nvSpPr>
        <xdr:cNvPr id="364" name="テキスト ボックス 363"/>
        <xdr:cNvSpPr txBox="1"/>
      </xdr:nvSpPr>
      <xdr:spPr>
        <a:xfrm>
          <a:off x="9404428" y="95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5552</xdr:rowOff>
    </xdr:from>
    <xdr:to>
      <xdr:col>46</xdr:col>
      <xdr:colOff>38100</xdr:colOff>
      <xdr:row>57</xdr:row>
      <xdr:rowOff>107152</xdr:rowOff>
    </xdr:to>
    <xdr:sp macro="" textlink="">
      <xdr:nvSpPr>
        <xdr:cNvPr id="365" name="楕円 364"/>
        <xdr:cNvSpPr/>
      </xdr:nvSpPr>
      <xdr:spPr>
        <a:xfrm>
          <a:off x="8699500" y="977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123679</xdr:rowOff>
    </xdr:from>
    <xdr:ext cx="469744" cy="259045"/>
    <xdr:sp macro="" textlink="">
      <xdr:nvSpPr>
        <xdr:cNvPr id="366" name="テキスト ボックス 365"/>
        <xdr:cNvSpPr txBox="1"/>
      </xdr:nvSpPr>
      <xdr:spPr>
        <a:xfrm>
          <a:off x="8515428" y="95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37191</xdr:rowOff>
    </xdr:from>
    <xdr:to>
      <xdr:col>41</xdr:col>
      <xdr:colOff>101600</xdr:colOff>
      <xdr:row>57</xdr:row>
      <xdr:rowOff>138791</xdr:rowOff>
    </xdr:to>
    <xdr:sp macro="" textlink="">
      <xdr:nvSpPr>
        <xdr:cNvPr id="367" name="楕円 366"/>
        <xdr:cNvSpPr/>
      </xdr:nvSpPr>
      <xdr:spPr>
        <a:xfrm>
          <a:off x="7810500" y="980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155318</xdr:rowOff>
    </xdr:from>
    <xdr:ext cx="469744" cy="259045"/>
    <xdr:sp macro="" textlink="">
      <xdr:nvSpPr>
        <xdr:cNvPr id="368" name="テキスト ボックス 367"/>
        <xdr:cNvSpPr txBox="1"/>
      </xdr:nvSpPr>
      <xdr:spPr>
        <a:xfrm>
          <a:off x="7626428" y="958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168635</xdr:rowOff>
    </xdr:from>
    <xdr:to>
      <xdr:col>36</xdr:col>
      <xdr:colOff>165100</xdr:colOff>
      <xdr:row>57</xdr:row>
      <xdr:rowOff>98785</xdr:rowOff>
    </xdr:to>
    <xdr:sp macro="" textlink="">
      <xdr:nvSpPr>
        <xdr:cNvPr id="369" name="楕円 368"/>
        <xdr:cNvSpPr/>
      </xdr:nvSpPr>
      <xdr:spPr>
        <a:xfrm>
          <a:off x="6921500" y="97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115312</xdr:rowOff>
    </xdr:from>
    <xdr:ext cx="469744" cy="259045"/>
    <xdr:sp macro="" textlink="">
      <xdr:nvSpPr>
        <xdr:cNvPr id="370" name="テキスト ボックス 369"/>
        <xdr:cNvSpPr txBox="1"/>
      </xdr:nvSpPr>
      <xdr:spPr>
        <a:xfrm>
          <a:off x="6737428" y="954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91066</xdr:rowOff>
    </xdr:from>
    <xdr:to>
      <xdr:col>55</xdr:col>
      <xdr:colOff>0</xdr:colOff>
      <xdr:row>77</xdr:row>
      <xdr:rowOff>138937</xdr:rowOff>
    </xdr:to>
    <xdr:cxnSp macro="">
      <xdr:nvCxnSpPr>
        <xdr:cNvPr id="399" name="直線コネクタ 398"/>
        <xdr:cNvCxnSpPr/>
      </xdr:nvCxnSpPr>
      <xdr:spPr>
        <a:xfrm flipV="1">
          <a:off x="9639300" y="13292716"/>
          <a:ext cx="838200" cy="4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30601</xdr:rowOff>
    </xdr:from>
    <xdr:to>
      <xdr:col>50</xdr:col>
      <xdr:colOff>114300</xdr:colOff>
      <xdr:row>77</xdr:row>
      <xdr:rowOff>138937</xdr:rowOff>
    </xdr:to>
    <xdr:cxnSp macro="">
      <xdr:nvCxnSpPr>
        <xdr:cNvPr id="402" name="直線コネクタ 401"/>
        <xdr:cNvCxnSpPr/>
      </xdr:nvCxnSpPr>
      <xdr:spPr>
        <a:xfrm>
          <a:off x="8750300" y="13232251"/>
          <a:ext cx="889000" cy="10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155150</xdr:rowOff>
    </xdr:from>
    <xdr:to>
      <xdr:col>45</xdr:col>
      <xdr:colOff>177800</xdr:colOff>
      <xdr:row>77</xdr:row>
      <xdr:rowOff>30601</xdr:rowOff>
    </xdr:to>
    <xdr:cxnSp macro="">
      <xdr:nvCxnSpPr>
        <xdr:cNvPr id="405" name="直線コネクタ 404"/>
        <xdr:cNvCxnSpPr/>
      </xdr:nvCxnSpPr>
      <xdr:spPr>
        <a:xfrm>
          <a:off x="7861300" y="13013900"/>
          <a:ext cx="889000" cy="2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155150</xdr:rowOff>
    </xdr:from>
    <xdr:to>
      <xdr:col>41</xdr:col>
      <xdr:colOff>50800</xdr:colOff>
      <xdr:row>77</xdr:row>
      <xdr:rowOff>50318</xdr:rowOff>
    </xdr:to>
    <xdr:cxnSp macro="">
      <xdr:nvCxnSpPr>
        <xdr:cNvPr id="408" name="直線コネクタ 407"/>
        <xdr:cNvCxnSpPr/>
      </xdr:nvCxnSpPr>
      <xdr:spPr>
        <a:xfrm flipV="1">
          <a:off x="6972300" y="13013900"/>
          <a:ext cx="889000" cy="23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40266</xdr:rowOff>
    </xdr:from>
    <xdr:to>
      <xdr:col>55</xdr:col>
      <xdr:colOff>50800</xdr:colOff>
      <xdr:row>77</xdr:row>
      <xdr:rowOff>141866</xdr:rowOff>
    </xdr:to>
    <xdr:sp macro="" textlink="">
      <xdr:nvSpPr>
        <xdr:cNvPr id="418" name="楕円 417"/>
        <xdr:cNvSpPr/>
      </xdr:nvSpPr>
      <xdr:spPr>
        <a:xfrm>
          <a:off x="10426700" y="132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63143</xdr:rowOff>
    </xdr:from>
    <xdr:ext cx="534377" cy="259045"/>
    <xdr:sp macro="" textlink="">
      <xdr:nvSpPr>
        <xdr:cNvPr id="419" name="商工費該当値テキスト"/>
        <xdr:cNvSpPr txBox="1"/>
      </xdr:nvSpPr>
      <xdr:spPr>
        <a:xfrm>
          <a:off x="10528300" y="130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88137</xdr:rowOff>
    </xdr:from>
    <xdr:to>
      <xdr:col>50</xdr:col>
      <xdr:colOff>165100</xdr:colOff>
      <xdr:row>78</xdr:row>
      <xdr:rowOff>18287</xdr:rowOff>
    </xdr:to>
    <xdr:sp macro="" textlink="">
      <xdr:nvSpPr>
        <xdr:cNvPr id="420" name="楕円 419"/>
        <xdr:cNvSpPr/>
      </xdr:nvSpPr>
      <xdr:spPr>
        <a:xfrm>
          <a:off x="9588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34814</xdr:rowOff>
    </xdr:from>
    <xdr:ext cx="534377" cy="259045"/>
    <xdr:sp macro="" textlink="">
      <xdr:nvSpPr>
        <xdr:cNvPr id="421" name="テキスト ボックス 420"/>
        <xdr:cNvSpPr txBox="1"/>
      </xdr:nvSpPr>
      <xdr:spPr>
        <a:xfrm>
          <a:off x="9372111" y="1306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151251</xdr:rowOff>
    </xdr:from>
    <xdr:to>
      <xdr:col>46</xdr:col>
      <xdr:colOff>38100</xdr:colOff>
      <xdr:row>77</xdr:row>
      <xdr:rowOff>81401</xdr:rowOff>
    </xdr:to>
    <xdr:sp macro="" textlink="">
      <xdr:nvSpPr>
        <xdr:cNvPr id="422" name="楕円 421"/>
        <xdr:cNvSpPr/>
      </xdr:nvSpPr>
      <xdr:spPr>
        <a:xfrm>
          <a:off x="8699500" y="1318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97927</xdr:rowOff>
    </xdr:from>
    <xdr:ext cx="534377" cy="259045"/>
    <xdr:sp macro="" textlink="">
      <xdr:nvSpPr>
        <xdr:cNvPr id="423" name="テキスト ボックス 422"/>
        <xdr:cNvSpPr txBox="1"/>
      </xdr:nvSpPr>
      <xdr:spPr>
        <a:xfrm>
          <a:off x="8483111" y="1295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104349</xdr:rowOff>
    </xdr:from>
    <xdr:to>
      <xdr:col>41</xdr:col>
      <xdr:colOff>101600</xdr:colOff>
      <xdr:row>76</xdr:row>
      <xdr:rowOff>34500</xdr:rowOff>
    </xdr:to>
    <xdr:sp macro="" textlink="">
      <xdr:nvSpPr>
        <xdr:cNvPr id="424" name="楕円 423"/>
        <xdr:cNvSpPr/>
      </xdr:nvSpPr>
      <xdr:spPr>
        <a:xfrm>
          <a:off x="7810500" y="12963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51026</xdr:rowOff>
    </xdr:from>
    <xdr:ext cx="534377" cy="259045"/>
    <xdr:sp macro="" textlink="">
      <xdr:nvSpPr>
        <xdr:cNvPr id="425" name="テキスト ボックス 424"/>
        <xdr:cNvSpPr txBox="1"/>
      </xdr:nvSpPr>
      <xdr:spPr>
        <a:xfrm>
          <a:off x="7594111" y="1273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170968</xdr:rowOff>
    </xdr:from>
    <xdr:to>
      <xdr:col>36</xdr:col>
      <xdr:colOff>165100</xdr:colOff>
      <xdr:row>77</xdr:row>
      <xdr:rowOff>101118</xdr:rowOff>
    </xdr:to>
    <xdr:sp macro="" textlink="">
      <xdr:nvSpPr>
        <xdr:cNvPr id="426" name="楕円 425"/>
        <xdr:cNvSpPr/>
      </xdr:nvSpPr>
      <xdr:spPr>
        <a:xfrm>
          <a:off x="6921500" y="132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117645</xdr:rowOff>
    </xdr:from>
    <xdr:ext cx="534377" cy="259045"/>
    <xdr:sp macro="" textlink="">
      <xdr:nvSpPr>
        <xdr:cNvPr id="427" name="テキスト ボックス 426"/>
        <xdr:cNvSpPr txBox="1"/>
      </xdr:nvSpPr>
      <xdr:spPr>
        <a:xfrm>
          <a:off x="6705111" y="1297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167018</xdr:rowOff>
    </xdr:from>
    <xdr:to>
      <xdr:col>55</xdr:col>
      <xdr:colOff>0</xdr:colOff>
      <xdr:row>95</xdr:row>
      <xdr:rowOff>63405</xdr:rowOff>
    </xdr:to>
    <xdr:cxnSp macro="">
      <xdr:nvCxnSpPr>
        <xdr:cNvPr id="457" name="直線コネクタ 456"/>
        <xdr:cNvCxnSpPr/>
      </xdr:nvCxnSpPr>
      <xdr:spPr>
        <a:xfrm>
          <a:off x="9639300" y="16283318"/>
          <a:ext cx="838200" cy="6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167018</xdr:rowOff>
    </xdr:from>
    <xdr:to>
      <xdr:col>50</xdr:col>
      <xdr:colOff>114300</xdr:colOff>
      <xdr:row>95</xdr:row>
      <xdr:rowOff>154578</xdr:rowOff>
    </xdr:to>
    <xdr:cxnSp macro="">
      <xdr:nvCxnSpPr>
        <xdr:cNvPr id="460" name="直線コネクタ 459"/>
        <xdr:cNvCxnSpPr/>
      </xdr:nvCxnSpPr>
      <xdr:spPr>
        <a:xfrm flipV="1">
          <a:off x="8750300" y="16283318"/>
          <a:ext cx="889000" cy="15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30201</xdr:rowOff>
    </xdr:from>
    <xdr:to>
      <xdr:col>45</xdr:col>
      <xdr:colOff>177800</xdr:colOff>
      <xdr:row>95</xdr:row>
      <xdr:rowOff>154578</xdr:rowOff>
    </xdr:to>
    <xdr:cxnSp macro="">
      <xdr:nvCxnSpPr>
        <xdr:cNvPr id="463" name="直線コネクタ 462"/>
        <xdr:cNvCxnSpPr/>
      </xdr:nvCxnSpPr>
      <xdr:spPr>
        <a:xfrm>
          <a:off x="7861300" y="16317951"/>
          <a:ext cx="889000" cy="12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30201</xdr:rowOff>
    </xdr:from>
    <xdr:to>
      <xdr:col>41</xdr:col>
      <xdr:colOff>50800</xdr:colOff>
      <xdr:row>96</xdr:row>
      <xdr:rowOff>84855</xdr:rowOff>
    </xdr:to>
    <xdr:cxnSp macro="">
      <xdr:nvCxnSpPr>
        <xdr:cNvPr id="466" name="直線コネクタ 465"/>
        <xdr:cNvCxnSpPr/>
      </xdr:nvCxnSpPr>
      <xdr:spPr>
        <a:xfrm flipV="1">
          <a:off x="6972300" y="16317951"/>
          <a:ext cx="889000" cy="22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12605</xdr:rowOff>
    </xdr:from>
    <xdr:to>
      <xdr:col>55</xdr:col>
      <xdr:colOff>50800</xdr:colOff>
      <xdr:row>95</xdr:row>
      <xdr:rowOff>114205</xdr:rowOff>
    </xdr:to>
    <xdr:sp macro="" textlink="">
      <xdr:nvSpPr>
        <xdr:cNvPr id="476" name="楕円 475"/>
        <xdr:cNvSpPr/>
      </xdr:nvSpPr>
      <xdr:spPr>
        <a:xfrm>
          <a:off x="10426700" y="163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35482</xdr:rowOff>
    </xdr:from>
    <xdr:ext cx="534377" cy="259045"/>
    <xdr:sp macro="" textlink="">
      <xdr:nvSpPr>
        <xdr:cNvPr id="477" name="土木費該当値テキスト"/>
        <xdr:cNvSpPr txBox="1"/>
      </xdr:nvSpPr>
      <xdr:spPr>
        <a:xfrm>
          <a:off x="10528300" y="1615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116218</xdr:rowOff>
    </xdr:from>
    <xdr:to>
      <xdr:col>50</xdr:col>
      <xdr:colOff>165100</xdr:colOff>
      <xdr:row>95</xdr:row>
      <xdr:rowOff>46368</xdr:rowOff>
    </xdr:to>
    <xdr:sp macro="" textlink="">
      <xdr:nvSpPr>
        <xdr:cNvPr id="478" name="楕円 477"/>
        <xdr:cNvSpPr/>
      </xdr:nvSpPr>
      <xdr:spPr>
        <a:xfrm>
          <a:off x="9588500" y="162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62895</xdr:rowOff>
    </xdr:from>
    <xdr:ext cx="534377" cy="259045"/>
    <xdr:sp macro="" textlink="">
      <xdr:nvSpPr>
        <xdr:cNvPr id="479" name="テキスト ボックス 478"/>
        <xdr:cNvSpPr txBox="1"/>
      </xdr:nvSpPr>
      <xdr:spPr>
        <a:xfrm>
          <a:off x="9372111" y="160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103778</xdr:rowOff>
    </xdr:from>
    <xdr:to>
      <xdr:col>46</xdr:col>
      <xdr:colOff>38100</xdr:colOff>
      <xdr:row>96</xdr:row>
      <xdr:rowOff>33928</xdr:rowOff>
    </xdr:to>
    <xdr:sp macro="" textlink="">
      <xdr:nvSpPr>
        <xdr:cNvPr id="480" name="楕円 479"/>
        <xdr:cNvSpPr/>
      </xdr:nvSpPr>
      <xdr:spPr>
        <a:xfrm>
          <a:off x="8699500" y="163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50455</xdr:rowOff>
    </xdr:from>
    <xdr:ext cx="534377" cy="259045"/>
    <xdr:sp macro="" textlink="">
      <xdr:nvSpPr>
        <xdr:cNvPr id="481" name="テキスト ボックス 480"/>
        <xdr:cNvSpPr txBox="1"/>
      </xdr:nvSpPr>
      <xdr:spPr>
        <a:xfrm>
          <a:off x="8483111" y="1616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150851</xdr:rowOff>
    </xdr:from>
    <xdr:to>
      <xdr:col>41</xdr:col>
      <xdr:colOff>101600</xdr:colOff>
      <xdr:row>95</xdr:row>
      <xdr:rowOff>81001</xdr:rowOff>
    </xdr:to>
    <xdr:sp macro="" textlink="">
      <xdr:nvSpPr>
        <xdr:cNvPr id="482" name="楕円 481"/>
        <xdr:cNvSpPr/>
      </xdr:nvSpPr>
      <xdr:spPr>
        <a:xfrm>
          <a:off x="7810500" y="162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97528</xdr:rowOff>
    </xdr:from>
    <xdr:ext cx="534377" cy="259045"/>
    <xdr:sp macro="" textlink="">
      <xdr:nvSpPr>
        <xdr:cNvPr id="483" name="テキスト ボックス 482"/>
        <xdr:cNvSpPr txBox="1"/>
      </xdr:nvSpPr>
      <xdr:spPr>
        <a:xfrm>
          <a:off x="7594111" y="1604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34055</xdr:rowOff>
    </xdr:from>
    <xdr:to>
      <xdr:col>36</xdr:col>
      <xdr:colOff>165100</xdr:colOff>
      <xdr:row>96</xdr:row>
      <xdr:rowOff>135655</xdr:rowOff>
    </xdr:to>
    <xdr:sp macro="" textlink="">
      <xdr:nvSpPr>
        <xdr:cNvPr id="484" name="楕円 483"/>
        <xdr:cNvSpPr/>
      </xdr:nvSpPr>
      <xdr:spPr>
        <a:xfrm>
          <a:off x="6921500" y="164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152182</xdr:rowOff>
    </xdr:from>
    <xdr:ext cx="534377" cy="259045"/>
    <xdr:sp macro="" textlink="">
      <xdr:nvSpPr>
        <xdr:cNvPr id="485" name="テキスト ボックス 484"/>
        <xdr:cNvSpPr txBox="1"/>
      </xdr:nvSpPr>
      <xdr:spPr>
        <a:xfrm>
          <a:off x="6705111" y="162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93432</xdr:rowOff>
    </xdr:from>
    <xdr:to>
      <xdr:col>85</xdr:col>
      <xdr:colOff>127000</xdr:colOff>
      <xdr:row>38</xdr:row>
      <xdr:rowOff>51826</xdr:rowOff>
    </xdr:to>
    <xdr:cxnSp macro="">
      <xdr:nvCxnSpPr>
        <xdr:cNvPr id="513" name="直線コネクタ 512"/>
        <xdr:cNvCxnSpPr/>
      </xdr:nvCxnSpPr>
      <xdr:spPr>
        <a:xfrm flipV="1">
          <a:off x="15481300" y="6437082"/>
          <a:ext cx="838200" cy="1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51826</xdr:rowOff>
    </xdr:from>
    <xdr:to>
      <xdr:col>81</xdr:col>
      <xdr:colOff>50800</xdr:colOff>
      <xdr:row>38</xdr:row>
      <xdr:rowOff>115285</xdr:rowOff>
    </xdr:to>
    <xdr:cxnSp macro="">
      <xdr:nvCxnSpPr>
        <xdr:cNvPr id="516" name="直線コネクタ 515"/>
        <xdr:cNvCxnSpPr/>
      </xdr:nvCxnSpPr>
      <xdr:spPr>
        <a:xfrm flipV="1">
          <a:off x="14592300" y="6566926"/>
          <a:ext cx="889000" cy="6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115285</xdr:rowOff>
    </xdr:from>
    <xdr:to>
      <xdr:col>76</xdr:col>
      <xdr:colOff>114300</xdr:colOff>
      <xdr:row>38</xdr:row>
      <xdr:rowOff>126898</xdr:rowOff>
    </xdr:to>
    <xdr:cxnSp macro="">
      <xdr:nvCxnSpPr>
        <xdr:cNvPr id="519" name="直線コネクタ 518"/>
        <xdr:cNvCxnSpPr/>
      </xdr:nvCxnSpPr>
      <xdr:spPr>
        <a:xfrm flipV="1">
          <a:off x="13703300" y="6630385"/>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126898</xdr:rowOff>
    </xdr:from>
    <xdr:to>
      <xdr:col>71</xdr:col>
      <xdr:colOff>177800</xdr:colOff>
      <xdr:row>38</xdr:row>
      <xdr:rowOff>139791</xdr:rowOff>
    </xdr:to>
    <xdr:cxnSp macro="">
      <xdr:nvCxnSpPr>
        <xdr:cNvPr id="522" name="直線コネクタ 521"/>
        <xdr:cNvCxnSpPr/>
      </xdr:nvCxnSpPr>
      <xdr:spPr>
        <a:xfrm flipV="1">
          <a:off x="12814300" y="6641998"/>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42632</xdr:rowOff>
    </xdr:from>
    <xdr:to>
      <xdr:col>85</xdr:col>
      <xdr:colOff>177800</xdr:colOff>
      <xdr:row>37</xdr:row>
      <xdr:rowOff>144232</xdr:rowOff>
    </xdr:to>
    <xdr:sp macro="" textlink="">
      <xdr:nvSpPr>
        <xdr:cNvPr id="532" name="楕円 531"/>
        <xdr:cNvSpPr/>
      </xdr:nvSpPr>
      <xdr:spPr>
        <a:xfrm>
          <a:off x="16268700" y="638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21059</xdr:rowOff>
    </xdr:from>
    <xdr:ext cx="534377" cy="259045"/>
    <xdr:sp macro="" textlink="">
      <xdr:nvSpPr>
        <xdr:cNvPr id="533" name="消防費該当値テキスト"/>
        <xdr:cNvSpPr txBox="1"/>
      </xdr:nvSpPr>
      <xdr:spPr>
        <a:xfrm>
          <a:off x="16370300" y="63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1026</xdr:rowOff>
    </xdr:from>
    <xdr:to>
      <xdr:col>81</xdr:col>
      <xdr:colOff>101600</xdr:colOff>
      <xdr:row>38</xdr:row>
      <xdr:rowOff>102626</xdr:rowOff>
    </xdr:to>
    <xdr:sp macro="" textlink="">
      <xdr:nvSpPr>
        <xdr:cNvPr id="534" name="楕円 533"/>
        <xdr:cNvSpPr/>
      </xdr:nvSpPr>
      <xdr:spPr>
        <a:xfrm>
          <a:off x="15430500" y="65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93753</xdr:rowOff>
    </xdr:from>
    <xdr:ext cx="534377" cy="259045"/>
    <xdr:sp macro="" textlink="">
      <xdr:nvSpPr>
        <xdr:cNvPr id="535" name="テキスト ボックス 534"/>
        <xdr:cNvSpPr txBox="1"/>
      </xdr:nvSpPr>
      <xdr:spPr>
        <a:xfrm>
          <a:off x="15214111" y="660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64485</xdr:rowOff>
    </xdr:from>
    <xdr:to>
      <xdr:col>76</xdr:col>
      <xdr:colOff>165100</xdr:colOff>
      <xdr:row>38</xdr:row>
      <xdr:rowOff>166085</xdr:rowOff>
    </xdr:to>
    <xdr:sp macro="" textlink="">
      <xdr:nvSpPr>
        <xdr:cNvPr id="536" name="楕円 535"/>
        <xdr:cNvSpPr/>
      </xdr:nvSpPr>
      <xdr:spPr>
        <a:xfrm>
          <a:off x="14541500" y="65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157212</xdr:rowOff>
    </xdr:from>
    <xdr:ext cx="534377" cy="259045"/>
    <xdr:sp macro="" textlink="">
      <xdr:nvSpPr>
        <xdr:cNvPr id="537" name="テキスト ボックス 536"/>
        <xdr:cNvSpPr txBox="1"/>
      </xdr:nvSpPr>
      <xdr:spPr>
        <a:xfrm>
          <a:off x="14325111" y="667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76098</xdr:rowOff>
    </xdr:from>
    <xdr:to>
      <xdr:col>72</xdr:col>
      <xdr:colOff>38100</xdr:colOff>
      <xdr:row>39</xdr:row>
      <xdr:rowOff>6248</xdr:rowOff>
    </xdr:to>
    <xdr:sp macro="" textlink="">
      <xdr:nvSpPr>
        <xdr:cNvPr id="538" name="楕円 537"/>
        <xdr:cNvSpPr/>
      </xdr:nvSpPr>
      <xdr:spPr>
        <a:xfrm>
          <a:off x="13652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168825</xdr:rowOff>
    </xdr:from>
    <xdr:ext cx="534377" cy="259045"/>
    <xdr:sp macro="" textlink="">
      <xdr:nvSpPr>
        <xdr:cNvPr id="539" name="テキスト ボックス 538"/>
        <xdr:cNvSpPr txBox="1"/>
      </xdr:nvSpPr>
      <xdr:spPr>
        <a:xfrm>
          <a:off x="13436111" y="668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88991</xdr:rowOff>
    </xdr:from>
    <xdr:to>
      <xdr:col>67</xdr:col>
      <xdr:colOff>101600</xdr:colOff>
      <xdr:row>39</xdr:row>
      <xdr:rowOff>19141</xdr:rowOff>
    </xdr:to>
    <xdr:sp macro="" textlink="">
      <xdr:nvSpPr>
        <xdr:cNvPr id="540" name="楕円 539"/>
        <xdr:cNvSpPr/>
      </xdr:nvSpPr>
      <xdr:spPr>
        <a:xfrm>
          <a:off x="12763500" y="660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10268</xdr:rowOff>
    </xdr:from>
    <xdr:ext cx="469744" cy="259045"/>
    <xdr:sp macro="" textlink="">
      <xdr:nvSpPr>
        <xdr:cNvPr id="541" name="テキスト ボックス 540"/>
        <xdr:cNvSpPr txBox="1"/>
      </xdr:nvSpPr>
      <xdr:spPr>
        <a:xfrm>
          <a:off x="12579428" y="669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75623</xdr:rowOff>
    </xdr:from>
    <xdr:to>
      <xdr:col>85</xdr:col>
      <xdr:colOff>127000</xdr:colOff>
      <xdr:row>58</xdr:row>
      <xdr:rowOff>79441</xdr:rowOff>
    </xdr:to>
    <xdr:cxnSp macro="">
      <xdr:nvCxnSpPr>
        <xdr:cNvPr id="569" name="直線コネクタ 568"/>
        <xdr:cNvCxnSpPr/>
      </xdr:nvCxnSpPr>
      <xdr:spPr>
        <a:xfrm>
          <a:off x="15481300" y="10019723"/>
          <a:ext cx="8382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0" name="教育費平均値テキスト"/>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75623</xdr:rowOff>
    </xdr:from>
    <xdr:to>
      <xdr:col>81</xdr:col>
      <xdr:colOff>50800</xdr:colOff>
      <xdr:row>58</xdr:row>
      <xdr:rowOff>116405</xdr:rowOff>
    </xdr:to>
    <xdr:cxnSp macro="">
      <xdr:nvCxnSpPr>
        <xdr:cNvPr id="572" name="直線コネクタ 571"/>
        <xdr:cNvCxnSpPr/>
      </xdr:nvCxnSpPr>
      <xdr:spPr>
        <a:xfrm flipV="1">
          <a:off x="14592300" y="10019723"/>
          <a:ext cx="8890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4" name="テキスト ボックス 573"/>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116405</xdr:rowOff>
    </xdr:from>
    <xdr:to>
      <xdr:col>76</xdr:col>
      <xdr:colOff>114300</xdr:colOff>
      <xdr:row>59</xdr:row>
      <xdr:rowOff>22840</xdr:rowOff>
    </xdr:to>
    <xdr:cxnSp macro="">
      <xdr:nvCxnSpPr>
        <xdr:cNvPr id="575" name="直線コネクタ 574"/>
        <xdr:cNvCxnSpPr/>
      </xdr:nvCxnSpPr>
      <xdr:spPr>
        <a:xfrm flipV="1">
          <a:off x="13703300" y="10060505"/>
          <a:ext cx="889000" cy="7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153919</xdr:rowOff>
    </xdr:from>
    <xdr:to>
      <xdr:col>71</xdr:col>
      <xdr:colOff>177800</xdr:colOff>
      <xdr:row>59</xdr:row>
      <xdr:rowOff>22840</xdr:rowOff>
    </xdr:to>
    <xdr:cxnSp macro="">
      <xdr:nvCxnSpPr>
        <xdr:cNvPr id="578" name="直線コネクタ 577"/>
        <xdr:cNvCxnSpPr/>
      </xdr:nvCxnSpPr>
      <xdr:spPr>
        <a:xfrm>
          <a:off x="12814300" y="9926569"/>
          <a:ext cx="889000" cy="2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2" name="テキスト ボックス 581"/>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28641</xdr:rowOff>
    </xdr:from>
    <xdr:to>
      <xdr:col>85</xdr:col>
      <xdr:colOff>177800</xdr:colOff>
      <xdr:row>58</xdr:row>
      <xdr:rowOff>130241</xdr:rowOff>
    </xdr:to>
    <xdr:sp macro="" textlink="">
      <xdr:nvSpPr>
        <xdr:cNvPr id="588" name="楕円 587"/>
        <xdr:cNvSpPr/>
      </xdr:nvSpPr>
      <xdr:spPr>
        <a:xfrm>
          <a:off x="16268700" y="997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7068</xdr:rowOff>
    </xdr:from>
    <xdr:ext cx="534377" cy="259045"/>
    <xdr:sp macro="" textlink="">
      <xdr:nvSpPr>
        <xdr:cNvPr id="589" name="教育費該当値テキスト"/>
        <xdr:cNvSpPr txBox="1"/>
      </xdr:nvSpPr>
      <xdr:spPr>
        <a:xfrm>
          <a:off x="16370300" y="995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24823</xdr:rowOff>
    </xdr:from>
    <xdr:to>
      <xdr:col>81</xdr:col>
      <xdr:colOff>101600</xdr:colOff>
      <xdr:row>58</xdr:row>
      <xdr:rowOff>126423</xdr:rowOff>
    </xdr:to>
    <xdr:sp macro="" textlink="">
      <xdr:nvSpPr>
        <xdr:cNvPr id="590" name="楕円 589"/>
        <xdr:cNvSpPr/>
      </xdr:nvSpPr>
      <xdr:spPr>
        <a:xfrm>
          <a:off x="15430500" y="99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117550</xdr:rowOff>
    </xdr:from>
    <xdr:ext cx="534377" cy="259045"/>
    <xdr:sp macro="" textlink="">
      <xdr:nvSpPr>
        <xdr:cNvPr id="591" name="テキスト ボックス 590"/>
        <xdr:cNvSpPr txBox="1"/>
      </xdr:nvSpPr>
      <xdr:spPr>
        <a:xfrm>
          <a:off x="15214111" y="1006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65605</xdr:rowOff>
    </xdr:from>
    <xdr:to>
      <xdr:col>76</xdr:col>
      <xdr:colOff>165100</xdr:colOff>
      <xdr:row>58</xdr:row>
      <xdr:rowOff>167205</xdr:rowOff>
    </xdr:to>
    <xdr:sp macro="" textlink="">
      <xdr:nvSpPr>
        <xdr:cNvPr id="592" name="楕円 591"/>
        <xdr:cNvSpPr/>
      </xdr:nvSpPr>
      <xdr:spPr>
        <a:xfrm>
          <a:off x="14541500" y="1000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158332</xdr:rowOff>
    </xdr:from>
    <xdr:ext cx="534377" cy="259045"/>
    <xdr:sp macro="" textlink="">
      <xdr:nvSpPr>
        <xdr:cNvPr id="593" name="テキスト ボックス 592"/>
        <xdr:cNvSpPr txBox="1"/>
      </xdr:nvSpPr>
      <xdr:spPr>
        <a:xfrm>
          <a:off x="14325111" y="1010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143490</xdr:rowOff>
    </xdr:from>
    <xdr:to>
      <xdr:col>72</xdr:col>
      <xdr:colOff>38100</xdr:colOff>
      <xdr:row>59</xdr:row>
      <xdr:rowOff>73640</xdr:rowOff>
    </xdr:to>
    <xdr:sp macro="" textlink="">
      <xdr:nvSpPr>
        <xdr:cNvPr id="594" name="楕円 593"/>
        <xdr:cNvSpPr/>
      </xdr:nvSpPr>
      <xdr:spPr>
        <a:xfrm>
          <a:off x="13652500" y="1008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64767</xdr:rowOff>
    </xdr:from>
    <xdr:ext cx="534377" cy="259045"/>
    <xdr:sp macro="" textlink="">
      <xdr:nvSpPr>
        <xdr:cNvPr id="595" name="テキスト ボックス 594"/>
        <xdr:cNvSpPr txBox="1"/>
      </xdr:nvSpPr>
      <xdr:spPr>
        <a:xfrm>
          <a:off x="13436111" y="1018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103119</xdr:rowOff>
    </xdr:from>
    <xdr:to>
      <xdr:col>67</xdr:col>
      <xdr:colOff>101600</xdr:colOff>
      <xdr:row>58</xdr:row>
      <xdr:rowOff>33269</xdr:rowOff>
    </xdr:to>
    <xdr:sp macro="" textlink="">
      <xdr:nvSpPr>
        <xdr:cNvPr id="596" name="楕円 595"/>
        <xdr:cNvSpPr/>
      </xdr:nvSpPr>
      <xdr:spPr>
        <a:xfrm>
          <a:off x="12763500" y="987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24396</xdr:rowOff>
    </xdr:from>
    <xdr:ext cx="534377" cy="259045"/>
    <xdr:sp macro="" textlink="">
      <xdr:nvSpPr>
        <xdr:cNvPr id="597" name="テキスト ボックス 596"/>
        <xdr:cNvSpPr txBox="1"/>
      </xdr:nvSpPr>
      <xdr:spPr>
        <a:xfrm>
          <a:off x="12547111" y="99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1" name="直線コネクタ 630"/>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9" name="楕円 648"/>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0" name="テキスト ボックス 649"/>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157187</xdr:rowOff>
    </xdr:from>
    <xdr:to>
      <xdr:col>85</xdr:col>
      <xdr:colOff>127000</xdr:colOff>
      <xdr:row>96</xdr:row>
      <xdr:rowOff>13932</xdr:rowOff>
    </xdr:to>
    <xdr:cxnSp macro="">
      <xdr:nvCxnSpPr>
        <xdr:cNvPr id="679" name="直線コネクタ 678"/>
        <xdr:cNvCxnSpPr/>
      </xdr:nvCxnSpPr>
      <xdr:spPr>
        <a:xfrm>
          <a:off x="15481300" y="16444937"/>
          <a:ext cx="8382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153645</xdr:rowOff>
    </xdr:from>
    <xdr:to>
      <xdr:col>81</xdr:col>
      <xdr:colOff>50800</xdr:colOff>
      <xdr:row>95</xdr:row>
      <xdr:rowOff>157187</xdr:rowOff>
    </xdr:to>
    <xdr:cxnSp macro="">
      <xdr:nvCxnSpPr>
        <xdr:cNvPr id="682" name="直線コネクタ 681"/>
        <xdr:cNvCxnSpPr/>
      </xdr:nvCxnSpPr>
      <xdr:spPr>
        <a:xfrm>
          <a:off x="14592300" y="16441395"/>
          <a:ext cx="8890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138900</xdr:rowOff>
    </xdr:from>
    <xdr:to>
      <xdr:col>76</xdr:col>
      <xdr:colOff>114300</xdr:colOff>
      <xdr:row>95</xdr:row>
      <xdr:rowOff>153645</xdr:rowOff>
    </xdr:to>
    <xdr:cxnSp macro="">
      <xdr:nvCxnSpPr>
        <xdr:cNvPr id="685" name="直線コネクタ 684"/>
        <xdr:cNvCxnSpPr/>
      </xdr:nvCxnSpPr>
      <xdr:spPr>
        <a:xfrm>
          <a:off x="13703300" y="16426650"/>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138900</xdr:rowOff>
    </xdr:from>
    <xdr:to>
      <xdr:col>71</xdr:col>
      <xdr:colOff>177800</xdr:colOff>
      <xdr:row>95</xdr:row>
      <xdr:rowOff>155473</xdr:rowOff>
    </xdr:to>
    <xdr:cxnSp macro="">
      <xdr:nvCxnSpPr>
        <xdr:cNvPr id="688" name="直線コネクタ 687"/>
        <xdr:cNvCxnSpPr/>
      </xdr:nvCxnSpPr>
      <xdr:spPr>
        <a:xfrm flipV="1">
          <a:off x="12814300" y="16426650"/>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134582</xdr:rowOff>
    </xdr:from>
    <xdr:to>
      <xdr:col>85</xdr:col>
      <xdr:colOff>177800</xdr:colOff>
      <xdr:row>96</xdr:row>
      <xdr:rowOff>64732</xdr:rowOff>
    </xdr:to>
    <xdr:sp macro="" textlink="">
      <xdr:nvSpPr>
        <xdr:cNvPr id="698" name="楕円 697"/>
        <xdr:cNvSpPr/>
      </xdr:nvSpPr>
      <xdr:spPr>
        <a:xfrm>
          <a:off x="16268700" y="164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113009</xdr:rowOff>
    </xdr:from>
    <xdr:ext cx="534377" cy="259045"/>
    <xdr:sp macro="" textlink="">
      <xdr:nvSpPr>
        <xdr:cNvPr id="699" name="公債費該当値テキスト"/>
        <xdr:cNvSpPr txBox="1"/>
      </xdr:nvSpPr>
      <xdr:spPr>
        <a:xfrm>
          <a:off x="16370300" y="1640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106387</xdr:rowOff>
    </xdr:from>
    <xdr:to>
      <xdr:col>81</xdr:col>
      <xdr:colOff>101600</xdr:colOff>
      <xdr:row>96</xdr:row>
      <xdr:rowOff>36537</xdr:rowOff>
    </xdr:to>
    <xdr:sp macro="" textlink="">
      <xdr:nvSpPr>
        <xdr:cNvPr id="700" name="楕円 699"/>
        <xdr:cNvSpPr/>
      </xdr:nvSpPr>
      <xdr:spPr>
        <a:xfrm>
          <a:off x="15430500" y="163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27664</xdr:rowOff>
    </xdr:from>
    <xdr:ext cx="534377" cy="259045"/>
    <xdr:sp macro="" textlink="">
      <xdr:nvSpPr>
        <xdr:cNvPr id="701" name="テキスト ボックス 700"/>
        <xdr:cNvSpPr txBox="1"/>
      </xdr:nvSpPr>
      <xdr:spPr>
        <a:xfrm>
          <a:off x="15214111" y="1648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102845</xdr:rowOff>
    </xdr:from>
    <xdr:to>
      <xdr:col>76</xdr:col>
      <xdr:colOff>165100</xdr:colOff>
      <xdr:row>96</xdr:row>
      <xdr:rowOff>32995</xdr:rowOff>
    </xdr:to>
    <xdr:sp macro="" textlink="">
      <xdr:nvSpPr>
        <xdr:cNvPr id="702" name="楕円 701"/>
        <xdr:cNvSpPr/>
      </xdr:nvSpPr>
      <xdr:spPr>
        <a:xfrm>
          <a:off x="14541500" y="163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24122</xdr:rowOff>
    </xdr:from>
    <xdr:ext cx="534377" cy="259045"/>
    <xdr:sp macro="" textlink="">
      <xdr:nvSpPr>
        <xdr:cNvPr id="703" name="テキスト ボックス 702"/>
        <xdr:cNvSpPr txBox="1"/>
      </xdr:nvSpPr>
      <xdr:spPr>
        <a:xfrm>
          <a:off x="14325111" y="1648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88100</xdr:rowOff>
    </xdr:from>
    <xdr:to>
      <xdr:col>72</xdr:col>
      <xdr:colOff>38100</xdr:colOff>
      <xdr:row>96</xdr:row>
      <xdr:rowOff>18250</xdr:rowOff>
    </xdr:to>
    <xdr:sp macro="" textlink="">
      <xdr:nvSpPr>
        <xdr:cNvPr id="704" name="楕円 703"/>
        <xdr:cNvSpPr/>
      </xdr:nvSpPr>
      <xdr:spPr>
        <a:xfrm>
          <a:off x="13652500" y="163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9377</xdr:rowOff>
    </xdr:from>
    <xdr:ext cx="534377" cy="259045"/>
    <xdr:sp macro="" textlink="">
      <xdr:nvSpPr>
        <xdr:cNvPr id="705" name="テキスト ボックス 704"/>
        <xdr:cNvSpPr txBox="1"/>
      </xdr:nvSpPr>
      <xdr:spPr>
        <a:xfrm>
          <a:off x="13436111" y="1646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104673</xdr:rowOff>
    </xdr:from>
    <xdr:to>
      <xdr:col>67</xdr:col>
      <xdr:colOff>101600</xdr:colOff>
      <xdr:row>96</xdr:row>
      <xdr:rowOff>34823</xdr:rowOff>
    </xdr:to>
    <xdr:sp macro="" textlink="">
      <xdr:nvSpPr>
        <xdr:cNvPr id="706" name="楕円 705"/>
        <xdr:cNvSpPr/>
      </xdr:nvSpPr>
      <xdr:spPr>
        <a:xfrm>
          <a:off x="12763500" y="163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25950</xdr:rowOff>
    </xdr:from>
    <xdr:ext cx="534377" cy="259045"/>
    <xdr:sp macro="" textlink="">
      <xdr:nvSpPr>
        <xdr:cNvPr id="707" name="テキスト ボックス 706"/>
        <xdr:cNvSpPr txBox="1"/>
      </xdr:nvSpPr>
      <xdr:spPr>
        <a:xfrm>
          <a:off x="12547111" y="1648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衛生費については、ごみ処理施設の延命化に伴う費用の増加等により、類似団体平均と比べると高い数値となっている。</a:t>
          </a:r>
        </a:p>
        <a:p>
          <a:r>
            <a:rPr kumimoji="1" lang="ja-JP" altLang="en-US" sz="1300">
              <a:latin typeface="ＭＳ Ｐゴシック" panose="020B0600070205080204" pitchFamily="50" charset="-128"/>
              <a:ea typeface="ＭＳ Ｐゴシック" panose="020B0600070205080204" pitchFamily="50" charset="-128"/>
            </a:rPr>
            <a:t>　商工費については、国の河川事業に伴う建物の移設工事の影響により、前年度と比較して増加している。</a:t>
          </a:r>
        </a:p>
        <a:p>
          <a:r>
            <a:rPr kumimoji="1" lang="ja-JP" altLang="en-US" sz="1300">
              <a:latin typeface="ＭＳ Ｐゴシック" panose="020B0600070205080204" pitchFamily="50" charset="-128"/>
              <a:ea typeface="ＭＳ Ｐゴシック" panose="020B0600070205080204" pitchFamily="50" charset="-128"/>
            </a:rPr>
            <a:t>　土木費については、一部の市営住宅建替え工事が完了し、前年度と比較し減少したが、除排雪経費の影響により類似団体平均よりも高い数値となっている。</a:t>
          </a:r>
        </a:p>
        <a:p>
          <a:r>
            <a:rPr kumimoji="1" lang="ja-JP" altLang="en-US" sz="1300">
              <a:latin typeface="ＭＳ Ｐゴシック" panose="020B0600070205080204" pitchFamily="50" charset="-128"/>
              <a:ea typeface="ＭＳ Ｐゴシック" panose="020B0600070205080204" pitchFamily="50" charset="-128"/>
            </a:rPr>
            <a:t>　消防費については、消防通信指令システム共同整備に係る費用の増加等により、前年度と比較して増加している。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北海道江別市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は、病院事業会計の資金不足に対応した長期貸付金や除排雪事業の財源として取り崩したことにより残高は減少傾向にあったが、取崩額の抑制や実質収支額の増加、遊休市有地の売却益の積立等に伴い残高が増加し、数値が改善している。</a:t>
          </a:r>
        </a:p>
        <a:p>
          <a:r>
            <a:rPr kumimoji="1" lang="ja-JP" altLang="en-US" sz="1100">
              <a:latin typeface="ＭＳ ゴシック" pitchFamily="49" charset="-128"/>
              <a:ea typeface="ＭＳ ゴシック" pitchFamily="49" charset="-128"/>
            </a:rPr>
            <a:t>　引き続き事務事業の見直し等により経費の削減を図り、健全な財政運営に努める。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北海道江別市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年度から令和元年度は病院事業会計が赤字となっていたが、令和元年</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月に「江別市立病院の役割とあり方を検討する委員会」を設置し、令和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年度までを集中改革期間と位置づけ、組織体制の見直しや経営改善策を着実に実行して経営健全化を図ることにより、令和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年度以降は赤字を脱した。</a:t>
          </a:r>
        </a:p>
        <a:p>
          <a:r>
            <a:rPr kumimoji="1" lang="ja-JP" altLang="en-US" sz="1400">
              <a:latin typeface="ＭＳ ゴシック" pitchFamily="49" charset="-128"/>
              <a:ea typeface="ＭＳ ゴシック" pitchFamily="49" charset="-128"/>
            </a:rPr>
            <a:t>　また、他の会計は黒字であるため、連結実質赤字比率は「なし」となっている。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57723900</v>
      </c>
      <c r="BO4" s="371"/>
      <c r="BP4" s="371"/>
      <c r="BQ4" s="371"/>
      <c r="BR4" s="371"/>
      <c r="BS4" s="371"/>
      <c r="BT4" s="371"/>
      <c r="BU4" s="372"/>
      <c r="BV4" s="370">
        <v>56159862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4.9000000000000004</v>
      </c>
      <c r="CU4" s="377"/>
      <c r="CV4" s="377"/>
      <c r="CW4" s="377"/>
      <c r="CX4" s="377"/>
      <c r="CY4" s="377"/>
      <c r="CZ4" s="377"/>
      <c r="DA4" s="378"/>
      <c r="DB4" s="376">
        <v>4.9000000000000004</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56219272</v>
      </c>
      <c r="BO5" s="408"/>
      <c r="BP5" s="408"/>
      <c r="BQ5" s="408"/>
      <c r="BR5" s="408"/>
      <c r="BS5" s="408"/>
      <c r="BT5" s="408"/>
      <c r="BU5" s="409"/>
      <c r="BV5" s="407">
        <v>54737246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91.2</v>
      </c>
      <c r="CU5" s="405"/>
      <c r="CV5" s="405"/>
      <c r="CW5" s="405"/>
      <c r="CX5" s="405"/>
      <c r="CY5" s="405"/>
      <c r="CZ5" s="405"/>
      <c r="DA5" s="406"/>
      <c r="DB5" s="404">
        <v>91.2</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1504628</v>
      </c>
      <c r="BO6" s="408"/>
      <c r="BP6" s="408"/>
      <c r="BQ6" s="408"/>
      <c r="BR6" s="408"/>
      <c r="BS6" s="408"/>
      <c r="BT6" s="408"/>
      <c r="BU6" s="409"/>
      <c r="BV6" s="407">
        <v>1422616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91.5</v>
      </c>
      <c r="CU6" s="445"/>
      <c r="CV6" s="445"/>
      <c r="CW6" s="445"/>
      <c r="CX6" s="445"/>
      <c r="CY6" s="445"/>
      <c r="CZ6" s="445"/>
      <c r="DA6" s="446"/>
      <c r="DB6" s="444">
        <v>92</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122556</v>
      </c>
      <c r="BO7" s="408"/>
      <c r="BP7" s="408"/>
      <c r="BQ7" s="408"/>
      <c r="BR7" s="408"/>
      <c r="BS7" s="408"/>
      <c r="BT7" s="408"/>
      <c r="BU7" s="409"/>
      <c r="BV7" s="407">
        <v>74161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28199510</v>
      </c>
      <c r="CU7" s="408"/>
      <c r="CV7" s="408"/>
      <c r="CW7" s="408"/>
      <c r="CX7" s="408"/>
      <c r="CY7" s="408"/>
      <c r="CZ7" s="408"/>
      <c r="DA7" s="409"/>
      <c r="DB7" s="407">
        <v>27551604</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1382072</v>
      </c>
      <c r="BO8" s="408"/>
      <c r="BP8" s="408"/>
      <c r="BQ8" s="408"/>
      <c r="BR8" s="408"/>
      <c r="BS8" s="408"/>
      <c r="BT8" s="408"/>
      <c r="BU8" s="409"/>
      <c r="BV8" s="407">
        <v>1348455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0.52</v>
      </c>
      <c r="CU8" s="448"/>
      <c r="CV8" s="448"/>
      <c r="CW8" s="448"/>
      <c r="CX8" s="448"/>
      <c r="CY8" s="448"/>
      <c r="CZ8" s="448"/>
      <c r="DA8" s="449"/>
      <c r="DB8" s="447">
        <v>0.52</v>
      </c>
      <c r="DC8" s="448"/>
      <c r="DD8" s="448"/>
      <c r="DE8" s="448"/>
      <c r="DF8" s="448"/>
      <c r="DG8" s="448"/>
      <c r="DH8" s="448"/>
      <c r="DI8" s="449"/>
    </row>
    <row r="9" spans="1:119" ht="18.75" customHeight="1" thickBot="1">
      <c r="A9" s="169"/>
      <c r="B9" s="401" t="s">
        <v>106</v>
      </c>
      <c r="C9" s="402"/>
      <c r="D9" s="402"/>
      <c r="E9" s="402"/>
      <c r="F9" s="402"/>
      <c r="G9" s="402"/>
      <c r="H9" s="402"/>
      <c r="I9" s="402"/>
      <c r="J9" s="402"/>
      <c r="K9" s="450"/>
      <c r="L9" s="451" t="s">
        <v>107</v>
      </c>
      <c r="M9" s="452"/>
      <c r="N9" s="452"/>
      <c r="O9" s="452"/>
      <c r="P9" s="452"/>
      <c r="Q9" s="453"/>
      <c r="R9" s="454">
        <v>121056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33617</v>
      </c>
      <c r="BO9" s="408"/>
      <c r="BP9" s="408"/>
      <c r="BQ9" s="408"/>
      <c r="BR9" s="408"/>
      <c r="BS9" s="408"/>
      <c r="BT9" s="408"/>
      <c r="BU9" s="409"/>
      <c r="BV9" s="407">
        <v>52267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v>
      </c>
      <c r="CU9" s="405"/>
      <c r="CV9" s="405"/>
      <c r="CW9" s="405"/>
      <c r="CX9" s="405"/>
      <c r="CY9" s="405"/>
      <c r="CZ9" s="405"/>
      <c r="DA9" s="406"/>
      <c r="DB9" s="404">
        <v>9.6999999999999993</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112</v>
      </c>
      <c r="M10" s="437"/>
      <c r="N10" s="437"/>
      <c r="O10" s="437"/>
      <c r="P10" s="437"/>
      <c r="Q10" s="438"/>
      <c r="R10" s="458">
        <v>120636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772839</v>
      </c>
      <c r="BO10" s="408"/>
      <c r="BP10" s="408"/>
      <c r="BQ10" s="408"/>
      <c r="BR10" s="408"/>
      <c r="BS10" s="408"/>
      <c r="BT10" s="408"/>
      <c r="BU10" s="409"/>
      <c r="BV10" s="407">
        <v>428555</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c r="A12" s="169"/>
      <c r="B12" s="467" t="s">
        <v>122</v>
      </c>
      <c r="C12" s="468"/>
      <c r="D12" s="468"/>
      <c r="E12" s="468"/>
      <c r="F12" s="468"/>
      <c r="G12" s="468"/>
      <c r="H12" s="468"/>
      <c r="I12" s="468"/>
      <c r="J12" s="468"/>
      <c r="K12" s="469"/>
      <c r="L12" s="476" t="s">
        <v>123</v>
      </c>
      <c r="M12" s="477"/>
      <c r="N12" s="477"/>
      <c r="O12" s="477"/>
      <c r="P12" s="477"/>
      <c r="Q12" s="478"/>
      <c r="R12" s="479">
        <v>118055</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224135</v>
      </c>
      <c r="BO12" s="408"/>
      <c r="BP12" s="408"/>
      <c r="BQ12" s="408"/>
      <c r="BR12" s="408"/>
      <c r="BS12" s="408"/>
      <c r="BT12" s="408"/>
      <c r="BU12" s="409"/>
      <c r="BV12" s="407">
        <v>371910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129</v>
      </c>
      <c r="N13" s="499"/>
      <c r="O13" s="499"/>
      <c r="P13" s="499"/>
      <c r="Q13" s="500"/>
      <c r="R13" s="491">
        <v>116960</v>
      </c>
      <c r="S13" s="492"/>
      <c r="T13" s="492"/>
      <c r="U13" s="492"/>
      <c r="V13" s="493"/>
      <c r="W13" s="423" t="s">
        <v>130</v>
      </c>
      <c r="X13" s="424"/>
      <c r="Y13" s="424"/>
      <c r="Z13" s="424"/>
      <c r="AA13" s="424"/>
      <c r="AB13" s="414"/>
      <c r="AC13" s="458">
        <v>1480</v>
      </c>
      <c r="AD13" s="459"/>
      <c r="AE13" s="459"/>
      <c r="AF13" s="459"/>
      <c r="AG13" s="501"/>
      <c r="AH13" s="458">
        <v>1439</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582321</v>
      </c>
      <c r="BO13" s="408"/>
      <c r="BP13" s="408"/>
      <c r="BQ13" s="408"/>
      <c r="BR13" s="408"/>
      <c r="BS13" s="408"/>
      <c r="BT13" s="408"/>
      <c r="BU13" s="409"/>
      <c r="BV13" s="407">
        <v>108912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4.4000000000000004</v>
      </c>
      <c r="CU13" s="405"/>
      <c r="CV13" s="405"/>
      <c r="CW13" s="405"/>
      <c r="CX13" s="405"/>
      <c r="CY13" s="405"/>
      <c r="CZ13" s="405"/>
      <c r="DA13" s="406"/>
      <c r="DB13" s="404">
        <v>4.8</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118686</v>
      </c>
      <c r="S14" s="492"/>
      <c r="T14" s="492"/>
      <c r="U14" s="492"/>
      <c r="V14" s="493"/>
      <c r="W14" s="397"/>
      <c r="X14" s="398"/>
      <c r="Y14" s="398"/>
      <c r="Z14" s="398"/>
      <c r="AA14" s="398"/>
      <c r="AB14" s="387"/>
      <c r="AC14" s="494">
        <v>2.9</v>
      </c>
      <c r="AD14" s="495"/>
      <c r="AE14" s="495"/>
      <c r="AF14" s="495"/>
      <c r="AG14" s="496"/>
      <c r="AH14" s="494">
        <v>2.9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129</v>
      </c>
      <c r="N15" s="499"/>
      <c r="O15" s="499"/>
      <c r="P15" s="499"/>
      <c r="Q15" s="500"/>
      <c r="R15" s="491">
        <v>117736</v>
      </c>
      <c r="S15" s="492"/>
      <c r="T15" s="492"/>
      <c r="U15" s="492"/>
      <c r="V15" s="493"/>
      <c r="W15" s="423" t="s">
        <v>137</v>
      </c>
      <c r="X15" s="424"/>
      <c r="Y15" s="424"/>
      <c r="Z15" s="424"/>
      <c r="AA15" s="424"/>
      <c r="AB15" s="414"/>
      <c r="AC15" s="458">
        <v>9256</v>
      </c>
      <c r="AD15" s="459"/>
      <c r="AE15" s="459"/>
      <c r="AF15" s="459"/>
      <c r="AG15" s="501"/>
      <c r="AH15" s="458">
        <v>9540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12712049</v>
      </c>
      <c r="BO15" s="371"/>
      <c r="BP15" s="371"/>
      <c r="BQ15" s="371"/>
      <c r="BR15" s="371"/>
      <c r="BS15" s="371"/>
      <c r="BT15" s="371"/>
      <c r="BU15" s="372"/>
      <c r="BV15" s="370">
        <v>12607337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v>
      </c>
      <c r="AD16" s="495"/>
      <c r="AE16" s="495"/>
      <c r="AF16" s="495"/>
      <c r="AG16" s="496"/>
      <c r="AH16" s="494">
        <v>19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24978536</v>
      </c>
      <c r="BO16" s="408"/>
      <c r="BP16" s="408"/>
      <c r="BQ16" s="408"/>
      <c r="BR16" s="408"/>
      <c r="BS16" s="408"/>
      <c r="BT16" s="408"/>
      <c r="BU16" s="409"/>
      <c r="BV16" s="407">
        <v>24261250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40708</v>
      </c>
      <c r="AD17" s="459"/>
      <c r="AE17" s="459"/>
      <c r="AF17" s="459"/>
      <c r="AG17" s="501"/>
      <c r="AH17" s="458">
        <v>39322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15830275</v>
      </c>
      <c r="BO17" s="408"/>
      <c r="BP17" s="408"/>
      <c r="BQ17" s="408"/>
      <c r="BR17" s="408"/>
      <c r="BS17" s="408"/>
      <c r="BT17" s="408"/>
      <c r="BU17" s="409"/>
      <c r="BV17" s="407">
        <v>15672069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187.38</v>
      </c>
      <c r="M18" s="531"/>
      <c r="N18" s="531"/>
      <c r="O18" s="531"/>
      <c r="P18" s="531"/>
      <c r="Q18" s="531"/>
      <c r="R18" s="532"/>
      <c r="S18" s="532"/>
      <c r="T18" s="532"/>
      <c r="U18" s="532"/>
      <c r="V18" s="533"/>
      <c r="W18" s="425"/>
      <c r="X18" s="426"/>
      <c r="Y18" s="426"/>
      <c r="Z18" s="426"/>
      <c r="AA18" s="426"/>
      <c r="AB18" s="417"/>
      <c r="AC18" s="534">
        <v>79.099999999999994</v>
      </c>
      <c r="AD18" s="535"/>
      <c r="AE18" s="535"/>
      <c r="AF18" s="535"/>
      <c r="AG18" s="536"/>
      <c r="AH18" s="534">
        <v>78.2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26246043</v>
      </c>
      <c r="BO18" s="408"/>
      <c r="BP18" s="408"/>
      <c r="BQ18" s="408"/>
      <c r="BR18" s="408"/>
      <c r="BS18" s="408"/>
      <c r="BT18" s="408"/>
      <c r="BU18" s="409"/>
      <c r="BV18" s="407">
        <v>25452320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646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35558370</v>
      </c>
      <c r="BO19" s="408"/>
      <c r="BP19" s="408"/>
      <c r="BQ19" s="408"/>
      <c r="BR19" s="408"/>
      <c r="BS19" s="408"/>
      <c r="BT19" s="408"/>
      <c r="BU19" s="409"/>
      <c r="BV19" s="407">
        <v>35046860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53977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35697981</v>
      </c>
      <c r="BO22" s="371"/>
      <c r="BP22" s="371"/>
      <c r="BQ22" s="371"/>
      <c r="BR22" s="371"/>
      <c r="BS22" s="371"/>
      <c r="BT22" s="371"/>
      <c r="BU22" s="372"/>
      <c r="BV22" s="370">
        <v>36041022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25419805</v>
      </c>
      <c r="BO23" s="408"/>
      <c r="BP23" s="408"/>
      <c r="BQ23" s="408"/>
      <c r="BR23" s="408"/>
      <c r="BS23" s="408"/>
      <c r="BT23" s="408"/>
      <c r="BU23" s="409"/>
      <c r="BV23" s="407">
        <v>26389417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8930</v>
      </c>
      <c r="R24" s="459"/>
      <c r="S24" s="459"/>
      <c r="T24" s="459"/>
      <c r="U24" s="459"/>
      <c r="V24" s="501"/>
      <c r="W24" s="553"/>
      <c r="X24" s="554"/>
      <c r="Y24" s="555"/>
      <c r="Z24" s="457" t="s">
        <v>162</v>
      </c>
      <c r="AA24" s="437"/>
      <c r="AB24" s="437"/>
      <c r="AC24" s="437"/>
      <c r="AD24" s="437"/>
      <c r="AE24" s="437"/>
      <c r="AF24" s="437"/>
      <c r="AG24" s="438"/>
      <c r="AH24" s="458">
        <v>730</v>
      </c>
      <c r="AI24" s="459"/>
      <c r="AJ24" s="459"/>
      <c r="AK24" s="459"/>
      <c r="AL24" s="501"/>
      <c r="AM24" s="458">
        <v>2276140</v>
      </c>
      <c r="AN24" s="459"/>
      <c r="AO24" s="459"/>
      <c r="AP24" s="459"/>
      <c r="AQ24" s="459"/>
      <c r="AR24" s="501"/>
      <c r="AS24" s="458">
        <v>3118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21808065</v>
      </c>
      <c r="BO24" s="408"/>
      <c r="BP24" s="408"/>
      <c r="BQ24" s="408"/>
      <c r="BR24" s="408"/>
      <c r="BS24" s="408"/>
      <c r="BT24" s="408"/>
      <c r="BU24" s="409"/>
      <c r="BV24" s="407">
        <v>20846867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1</v>
      </c>
      <c r="M25" s="459"/>
      <c r="N25" s="459"/>
      <c r="O25" s="459"/>
      <c r="P25" s="501"/>
      <c r="Q25" s="458">
        <v>7220</v>
      </c>
      <c r="R25" s="459"/>
      <c r="S25" s="459"/>
      <c r="T25" s="459"/>
      <c r="U25" s="459"/>
      <c r="V25" s="501"/>
      <c r="W25" s="553"/>
      <c r="X25" s="554"/>
      <c r="Y25" s="555"/>
      <c r="Z25" s="457" t="s">
        <v>165</v>
      </c>
      <c r="AA25" s="437"/>
      <c r="AB25" s="437"/>
      <c r="AC25" s="437"/>
      <c r="AD25" s="437"/>
      <c r="AE25" s="437"/>
      <c r="AF25" s="437"/>
      <c r="AG25" s="438"/>
      <c r="AH25" s="458">
        <v>130</v>
      </c>
      <c r="AI25" s="459"/>
      <c r="AJ25" s="459"/>
      <c r="AK25" s="459"/>
      <c r="AL25" s="501"/>
      <c r="AM25" s="458">
        <v>388830</v>
      </c>
      <c r="AN25" s="459"/>
      <c r="AO25" s="459"/>
      <c r="AP25" s="459"/>
      <c r="AQ25" s="459"/>
      <c r="AR25" s="501"/>
      <c r="AS25" s="458">
        <v>2991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16536855</v>
      </c>
      <c r="BO25" s="371"/>
      <c r="BP25" s="371"/>
      <c r="BQ25" s="371"/>
      <c r="BR25" s="371"/>
      <c r="BS25" s="371"/>
      <c r="BT25" s="371"/>
      <c r="BU25" s="372"/>
      <c r="BV25" s="370">
        <v>18044024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6180</v>
      </c>
      <c r="R26" s="459"/>
      <c r="S26" s="459"/>
      <c r="T26" s="459"/>
      <c r="U26" s="459"/>
      <c r="V26" s="501"/>
      <c r="W26" s="553"/>
      <c r="X26" s="554"/>
      <c r="Y26" s="555"/>
      <c r="Z26" s="457" t="s">
        <v>168</v>
      </c>
      <c r="AA26" s="559"/>
      <c r="AB26" s="559"/>
      <c r="AC26" s="559"/>
      <c r="AD26" s="559"/>
      <c r="AE26" s="559"/>
      <c r="AF26" s="559"/>
      <c r="AG26" s="560"/>
      <c r="AH26" s="458">
        <v>27</v>
      </c>
      <c r="AI26" s="459"/>
      <c r="AJ26" s="459"/>
      <c r="AK26" s="459"/>
      <c r="AL26" s="501"/>
      <c r="AM26" s="458">
        <v>91584</v>
      </c>
      <c r="AN26" s="459"/>
      <c r="AO26" s="459"/>
      <c r="AP26" s="459"/>
      <c r="AQ26" s="459"/>
      <c r="AR26" s="501"/>
      <c r="AS26" s="458">
        <v>3392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170</v>
      </c>
      <c r="F27" s="437"/>
      <c r="G27" s="437"/>
      <c r="H27" s="437"/>
      <c r="I27" s="437"/>
      <c r="J27" s="437"/>
      <c r="K27" s="438"/>
      <c r="L27" s="458">
        <v>1</v>
      </c>
      <c r="M27" s="459"/>
      <c r="N27" s="459"/>
      <c r="O27" s="459"/>
      <c r="P27" s="501"/>
      <c r="Q27" s="458">
        <v>4560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917110</v>
      </c>
      <c r="BO27" s="527"/>
      <c r="BP27" s="527"/>
      <c r="BQ27" s="527"/>
      <c r="BR27" s="527"/>
      <c r="BS27" s="527"/>
      <c r="BT27" s="527"/>
      <c r="BU27" s="528"/>
      <c r="BV27" s="526">
        <v>913303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174</v>
      </c>
      <c r="F28" s="437"/>
      <c r="G28" s="437"/>
      <c r="H28" s="437"/>
      <c r="I28" s="437"/>
      <c r="J28" s="437"/>
      <c r="K28" s="438"/>
      <c r="L28" s="458">
        <v>1</v>
      </c>
      <c r="M28" s="459"/>
      <c r="N28" s="459"/>
      <c r="O28" s="459"/>
      <c r="P28" s="501"/>
      <c r="Q28" s="458">
        <v>4070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3776074</v>
      </c>
      <c r="BO28" s="371"/>
      <c r="BP28" s="371"/>
      <c r="BQ28" s="371"/>
      <c r="BR28" s="371"/>
      <c r="BS28" s="371"/>
      <c r="BT28" s="371"/>
      <c r="BU28" s="372"/>
      <c r="BV28" s="370">
        <v>3227370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177</v>
      </c>
      <c r="F29" s="437"/>
      <c r="G29" s="437"/>
      <c r="H29" s="437"/>
      <c r="I29" s="437"/>
      <c r="J29" s="437"/>
      <c r="K29" s="438"/>
      <c r="L29" s="458">
        <v>23</v>
      </c>
      <c r="M29" s="459"/>
      <c r="N29" s="459"/>
      <c r="O29" s="459"/>
      <c r="P29" s="501"/>
      <c r="Q29" s="458">
        <v>3780</v>
      </c>
      <c r="R29" s="459"/>
      <c r="S29" s="459"/>
      <c r="T29" s="459"/>
      <c r="U29" s="459"/>
      <c r="V29" s="501"/>
      <c r="W29" s="556"/>
      <c r="X29" s="557"/>
      <c r="Y29" s="558"/>
      <c r="Z29" s="457" t="s">
        <v>178</v>
      </c>
      <c r="AA29" s="437"/>
      <c r="AB29" s="437"/>
      <c r="AC29" s="437"/>
      <c r="AD29" s="437"/>
      <c r="AE29" s="437"/>
      <c r="AF29" s="437"/>
      <c r="AG29" s="438"/>
      <c r="AH29" s="458">
        <v>732</v>
      </c>
      <c r="AI29" s="459"/>
      <c r="AJ29" s="459"/>
      <c r="AK29" s="459"/>
      <c r="AL29" s="501"/>
      <c r="AM29" s="458">
        <v>2282666</v>
      </c>
      <c r="AN29" s="459"/>
      <c r="AO29" s="459"/>
      <c r="AP29" s="459"/>
      <c r="AQ29" s="459"/>
      <c r="AR29" s="501"/>
      <c r="AS29" s="458">
        <v>3118</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1801550</v>
      </c>
      <c r="BO29" s="408"/>
      <c r="BP29" s="408"/>
      <c r="BQ29" s="408"/>
      <c r="BR29" s="408"/>
      <c r="BS29" s="408"/>
      <c r="BT29" s="408"/>
      <c r="BU29" s="409"/>
      <c r="BV29" s="407">
        <v>1847552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3652819</v>
      </c>
      <c r="BO30" s="527"/>
      <c r="BP30" s="527"/>
      <c r="BQ30" s="527"/>
      <c r="BR30" s="527"/>
      <c r="BS30" s="527"/>
      <c r="BT30" s="527"/>
      <c r="BU30" s="528"/>
      <c r="BV30" s="526">
        <v>3210321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石狩教育研修センター組合一般会計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10</v>
      </c>
      <c r="CP34" s="597"/>
      <c r="CQ34" s="598" t="str">
        <f>IF('各会計、関係団体の財政状況及び健全化判断比率'!BS7="","",'各会計、関係団体の財政状況及び健全化判断比率'!BS7)</f>
        <v>江別振興公社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f>IF(E35="","",C34+1)</f>
        <v>2</v>
      </c>
      <c r="D35" s="597"/>
      <c r="E35" s="598" t="str">
        <f>IF('各会計、関係団体の財政状況及び健全化判断比率'!B8="","",'各会計、関係団体の財政状況及び健全化判断比率'!B8)</f>
        <v>基本財産基金運用特別会計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69"/>
      <c r="CO35" s="597">
        <f t="shared" ref="CO35:CO43" si="3">IF(CQ35="","",CO34+1)</f>
        <v>11</v>
      </c>
      <c r="CP35" s="597"/>
      <c r="CQ35" s="598" t="str">
        <f>IF('各会計、関係団体の財政状況及び健全化判断比率'!BS8="","",'各会計、関係団体の財政状況及び健全化判断比率'!BS8)</f>
        <v>江別市スポーツ振興財団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f t="shared" si="3"/>
        <v>12</v>
      </c>
      <c r="CP36" s="597"/>
      <c r="CQ36" s="598" t="str">
        <f>IF('各会計、関係団体の財政状況及び健全化判断比率'!BS9="","",'各会計、関係団体の財政状況及び健全化判断比率'!BS9)</f>
        <v>フラワーテクニカえべつ</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oGWEy4PKMY5NejfJ8QQWH+rq8qNMJ3W2P9r/fmZmDagHHdawr4AWXpUtEAEdVGIjyJiSS5GqRXBedsrK//pMZg==" saltValue="oxMcXJoqfjbUPTQ3Vipz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51" t="s">
        <v>532</v>
      </c>
      <c r="D34" s="1151"/>
      <c r="E34" s="1152"/>
      <c r="F34" s="32">
        <v>6</v>
      </c>
      <c r="G34" s="33">
        <v>6.32</v>
      </c>
      <c r="H34" s="33">
        <v>6.28</v>
      </c>
      <c r="I34" s="33">
        <v>5.59</v>
      </c>
      <c r="J34" s="34">
        <v>5.16</v>
      </c>
      <c r="K34" s="22"/>
      <c r="L34" s="22"/>
      <c r="M34" s="22"/>
      <c r="N34" s="22"/>
      <c r="O34" s="22"/>
      <c r="P34" s="22"/>
    </row>
    <row r="35" spans="1:16" ht="39" customHeight="1">
      <c r="A35" s="22"/>
      <c r="B35" s="35"/>
      <c r="C35" s="1145" t="s">
        <v>533</v>
      </c>
      <c r="D35" s="1146"/>
      <c r="E35" s="1147"/>
      <c r="F35" s="36">
        <v>3.9</v>
      </c>
      <c r="G35" s="37">
        <v>5.65</v>
      </c>
      <c r="H35" s="37">
        <v>4.76</v>
      </c>
      <c r="I35" s="37">
        <v>4.8899999999999997</v>
      </c>
      <c r="J35" s="38">
        <v>4.9000000000000004</v>
      </c>
      <c r="K35" s="22"/>
      <c r="L35" s="22"/>
      <c r="M35" s="22"/>
      <c r="N35" s="22"/>
      <c r="O35" s="22"/>
      <c r="P35" s="22"/>
    </row>
    <row r="36" spans="1:16" ht="39" customHeight="1">
      <c r="A36" s="22"/>
      <c r="B36" s="35"/>
      <c r="C36" s="1145" t="s">
        <v>534</v>
      </c>
      <c r="D36" s="1146"/>
      <c r="E36" s="1147"/>
      <c r="F36" s="36">
        <v>3.14</v>
      </c>
      <c r="G36" s="37">
        <v>3.34</v>
      </c>
      <c r="H36" s="37">
        <v>3.23</v>
      </c>
      <c r="I36" s="37">
        <v>3.29</v>
      </c>
      <c r="J36" s="38">
        <v>3.87</v>
      </c>
      <c r="K36" s="22"/>
      <c r="L36" s="22"/>
      <c r="M36" s="22"/>
      <c r="N36" s="22"/>
      <c r="O36" s="22"/>
      <c r="P36" s="22"/>
    </row>
    <row r="37" spans="1:16" ht="39" customHeight="1">
      <c r="A37" s="22"/>
      <c r="B37" s="35"/>
      <c r="C37" s="1145" t="s">
        <v>535</v>
      </c>
      <c r="D37" s="1146"/>
      <c r="E37" s="1147"/>
      <c r="F37" s="36">
        <v>1.4</v>
      </c>
      <c r="G37" s="37">
        <v>1.98</v>
      </c>
      <c r="H37" s="37">
        <v>2.06</v>
      </c>
      <c r="I37" s="37">
        <v>0.51</v>
      </c>
      <c r="J37" s="38">
        <v>0.63</v>
      </c>
      <c r="K37" s="22"/>
      <c r="L37" s="22"/>
      <c r="M37" s="22"/>
      <c r="N37" s="22"/>
      <c r="O37" s="22"/>
      <c r="P37" s="22"/>
    </row>
    <row r="38" spans="1:16" ht="39" customHeight="1">
      <c r="A38" s="22"/>
      <c r="B38" s="35"/>
      <c r="C38" s="1145" t="s">
        <v>536</v>
      </c>
      <c r="D38" s="1146"/>
      <c r="E38" s="1147"/>
      <c r="F38" s="36">
        <v>0.46</v>
      </c>
      <c r="G38" s="37">
        <v>0.66</v>
      </c>
      <c r="H38" s="37">
        <v>0.21</v>
      </c>
      <c r="I38" s="37">
        <v>0.12</v>
      </c>
      <c r="J38" s="38">
        <v>0.22</v>
      </c>
      <c r="K38" s="22"/>
      <c r="L38" s="22"/>
      <c r="M38" s="22"/>
      <c r="N38" s="22"/>
      <c r="O38" s="22"/>
      <c r="P38" s="22"/>
    </row>
    <row r="39" spans="1:16" ht="39" customHeight="1">
      <c r="A39" s="22"/>
      <c r="B39" s="35"/>
      <c r="C39" s="1145" t="s">
        <v>537</v>
      </c>
      <c r="D39" s="1146"/>
      <c r="E39" s="1147"/>
      <c r="F39" s="36">
        <v>0.01</v>
      </c>
      <c r="G39" s="37">
        <v>0.01</v>
      </c>
      <c r="H39" s="37">
        <v>0.02</v>
      </c>
      <c r="I39" s="37">
        <v>0.02</v>
      </c>
      <c r="J39" s="38">
        <v>0.03</v>
      </c>
      <c r="K39" s="22"/>
      <c r="L39" s="22"/>
      <c r="M39" s="22"/>
      <c r="N39" s="22"/>
      <c r="O39" s="22"/>
      <c r="P39" s="22"/>
    </row>
    <row r="40" spans="1:16" ht="39" customHeight="1">
      <c r="A40" s="22"/>
      <c r="B40" s="35"/>
      <c r="C40" s="1145" t="s">
        <v>538</v>
      </c>
      <c r="D40" s="1146"/>
      <c r="E40" s="1147"/>
      <c r="F40" s="36">
        <v>0</v>
      </c>
      <c r="G40" s="37">
        <v>0</v>
      </c>
      <c r="H40" s="37">
        <v>0</v>
      </c>
      <c r="I40" s="37">
        <v>0</v>
      </c>
      <c r="J40" s="38">
        <v>0</v>
      </c>
      <c r="K40" s="22"/>
      <c r="L40" s="22"/>
      <c r="M40" s="22"/>
      <c r="N40" s="22"/>
      <c r="O40" s="22"/>
      <c r="P40" s="22"/>
    </row>
    <row r="41" spans="1:16" ht="39" customHeight="1">
      <c r="A41" s="22"/>
      <c r="B41" s="35"/>
      <c r="C41" s="1145" t="s">
        <v>539</v>
      </c>
      <c r="D41" s="1146"/>
      <c r="E41" s="1147"/>
      <c r="F41" s="36">
        <v>0</v>
      </c>
      <c r="G41" s="37">
        <v>0</v>
      </c>
      <c r="H41" s="37">
        <v>0</v>
      </c>
      <c r="I41" s="37">
        <v>0</v>
      </c>
      <c r="J41" s="38">
        <v>0</v>
      </c>
      <c r="K41" s="22"/>
      <c r="L41" s="22"/>
      <c r="M41" s="22"/>
      <c r="N41" s="22"/>
      <c r="O41" s="22"/>
      <c r="P41" s="22"/>
    </row>
    <row r="42" spans="1:16" ht="39" customHeight="1">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c r="A43" s="22"/>
      <c r="B43" s="40"/>
      <c r="C43" s="1148" t="s">
        <v>541</v>
      </c>
      <c r="D43" s="1149"/>
      <c r="E43" s="1150"/>
      <c r="F43" s="41" t="s">
        <v>489</v>
      </c>
      <c r="G43" s="42" t="s">
        <v>489</v>
      </c>
      <c r="H43" s="42" t="s">
        <v>489</v>
      </c>
      <c r="I43" s="42" t="s">
        <v>489</v>
      </c>
      <c r="J43" s="43" t="s">
        <v>489</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JKGmooOJFhzyGXlH9R+NYOpO39M1gdK6Yz/Fzr2tg/tHjNodX/n25ofco0xcW9qgEUoIwQzMTVPVVv8Gv6BxAQ==" saltValue="MOTPK4gdYh/nZIq3Gihv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53" t="s">
        <v>9</v>
      </c>
      <c r="C45" s="1154"/>
      <c r="D45" s="58"/>
      <c r="E45" s="1159" t="s">
        <v>10</v>
      </c>
      <c r="F45" s="1159"/>
      <c r="G45" s="1159"/>
      <c r="H45" s="1159"/>
      <c r="I45" s="1159"/>
      <c r="J45" s="1160"/>
      <c r="K45" s="59">
        <v>3615</v>
      </c>
      <c r="L45" s="60">
        <v>3716</v>
      </c>
      <c r="M45" s="60">
        <v>3607</v>
      </c>
      <c r="N45" s="60">
        <v>3570</v>
      </c>
      <c r="O45" s="61">
        <v>3376</v>
      </c>
      <c r="P45" s="48"/>
      <c r="Q45" s="48"/>
      <c r="R45" s="48"/>
      <c r="S45" s="48"/>
      <c r="T45" s="48"/>
      <c r="U45" s="48"/>
    </row>
    <row r="46" spans="1:21" ht="30.75" customHeight="1">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c r="A48" s="48"/>
      <c r="B48" s="1155"/>
      <c r="C48" s="1156"/>
      <c r="D48" s="62"/>
      <c r="E48" s="1161" t="s">
        <v>13</v>
      </c>
      <c r="F48" s="1161"/>
      <c r="G48" s="1161"/>
      <c r="H48" s="1161"/>
      <c r="I48" s="1161"/>
      <c r="J48" s="1162"/>
      <c r="K48" s="63">
        <v>1244</v>
      </c>
      <c r="L48" s="64">
        <v>1176</v>
      </c>
      <c r="M48" s="64">
        <v>1054</v>
      </c>
      <c r="N48" s="64">
        <v>983</v>
      </c>
      <c r="O48" s="65">
        <v>1059</v>
      </c>
      <c r="P48" s="48"/>
      <c r="Q48" s="48"/>
      <c r="R48" s="48"/>
      <c r="S48" s="48"/>
      <c r="T48" s="48"/>
      <c r="U48" s="48"/>
    </row>
    <row r="49" spans="1:21" ht="30.75" customHeight="1">
      <c r="A49" s="48"/>
      <c r="B49" s="1155"/>
      <c r="C49" s="1156"/>
      <c r="D49" s="62"/>
      <c r="E49" s="1161" t="s">
        <v>14</v>
      </c>
      <c r="F49" s="1161"/>
      <c r="G49" s="1161"/>
      <c r="H49" s="1161"/>
      <c r="I49" s="1161"/>
      <c r="J49" s="1162"/>
      <c r="K49" s="63">
        <v>32</v>
      </c>
      <c r="L49" s="64">
        <v>30</v>
      </c>
      <c r="M49" s="64">
        <v>30</v>
      </c>
      <c r="N49" s="64">
        <v>29</v>
      </c>
      <c r="O49" s="65">
        <v>28</v>
      </c>
      <c r="P49" s="48"/>
      <c r="Q49" s="48"/>
      <c r="R49" s="48"/>
      <c r="S49" s="48"/>
      <c r="T49" s="48"/>
      <c r="U49" s="48"/>
    </row>
    <row r="50" spans="1:21" ht="30.75" customHeight="1">
      <c r="A50" s="48"/>
      <c r="B50" s="1155"/>
      <c r="C50" s="1156"/>
      <c r="D50" s="62"/>
      <c r="E50" s="1161" t="s">
        <v>15</v>
      </c>
      <c r="F50" s="1161"/>
      <c r="G50" s="1161"/>
      <c r="H50" s="1161"/>
      <c r="I50" s="1161"/>
      <c r="J50" s="1162"/>
      <c r="K50" s="63">
        <v>27</v>
      </c>
      <c r="L50" s="64">
        <v>27</v>
      </c>
      <c r="M50" s="64">
        <v>19</v>
      </c>
      <c r="N50" s="64">
        <v>16</v>
      </c>
      <c r="O50" s="65">
        <v>11</v>
      </c>
      <c r="P50" s="48"/>
      <c r="Q50" s="48"/>
      <c r="R50" s="48"/>
      <c r="S50" s="48"/>
      <c r="T50" s="48"/>
      <c r="U50" s="48"/>
    </row>
    <row r="51" spans="1:21" ht="30.75" customHeight="1">
      <c r="A51" s="48"/>
      <c r="B51" s="1157"/>
      <c r="C51" s="1158"/>
      <c r="D51" s="66"/>
      <c r="E51" s="1161" t="s">
        <v>16</v>
      </c>
      <c r="F51" s="1161"/>
      <c r="G51" s="1161"/>
      <c r="H51" s="1161"/>
      <c r="I51" s="1161"/>
      <c r="J51" s="1162"/>
      <c r="K51" s="63">
        <v>0</v>
      </c>
      <c r="L51" s="64" t="s">
        <v>489</v>
      </c>
      <c r="M51" s="64" t="s">
        <v>489</v>
      </c>
      <c r="N51" s="64">
        <v>0</v>
      </c>
      <c r="O51" s="65">
        <v>0</v>
      </c>
      <c r="P51" s="48"/>
      <c r="Q51" s="48"/>
      <c r="R51" s="48"/>
      <c r="S51" s="48"/>
      <c r="T51" s="48"/>
      <c r="U51" s="48"/>
    </row>
    <row r="52" spans="1:21" ht="30.75" customHeight="1">
      <c r="A52" s="48"/>
      <c r="B52" s="1163" t="s">
        <v>17</v>
      </c>
      <c r="C52" s="1164"/>
      <c r="D52" s="66"/>
      <c r="E52" s="1161" t="s">
        <v>18</v>
      </c>
      <c r="F52" s="1161"/>
      <c r="G52" s="1161"/>
      <c r="H52" s="1161"/>
      <c r="I52" s="1161"/>
      <c r="J52" s="1162"/>
      <c r="K52" s="63">
        <v>3689</v>
      </c>
      <c r="L52" s="64">
        <v>3640</v>
      </c>
      <c r="M52" s="64">
        <v>3607</v>
      </c>
      <c r="N52" s="64">
        <v>3463</v>
      </c>
      <c r="O52" s="65">
        <v>3424</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1229</v>
      </c>
      <c r="L53" s="69">
        <v>1309</v>
      </c>
      <c r="M53" s="69">
        <v>1103</v>
      </c>
      <c r="N53" s="69">
        <v>1135</v>
      </c>
      <c r="O53" s="70">
        <v>1050</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TywUVC7VnKrVQ1oZy4bLGJ4S3XHtBURVvgR+JbgWKhAWolqKuT5QZljj2QoUAPQJdW47xH5s38ajBYL5KWLxg==" saltValue="mejh9SyNmp20c3YdvF77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527</v>
      </c>
      <c r="J40" s="103" t="s">
        <v>528</v>
      </c>
      <c r="K40" s="103" t="s">
        <v>529</v>
      </c>
      <c r="L40" s="103" t="s">
        <v>530</v>
      </c>
      <c r="M40" s="104" t="s">
        <v>531</v>
      </c>
    </row>
    <row r="41" spans="2:13" ht="27.75" customHeight="1">
      <c r="B41" s="1184" t="s">
        <v>30</v>
      </c>
      <c r="C41" s="1185"/>
      <c r="D41" s="105"/>
      <c r="E41" s="1190" t="s">
        <v>31</v>
      </c>
      <c r="F41" s="1190"/>
      <c r="G41" s="1190"/>
      <c r="H41" s="1191"/>
      <c r="I41" s="343">
        <v>37875</v>
      </c>
      <c r="J41" s="344">
        <v>37542</v>
      </c>
      <c r="K41" s="344">
        <v>36249</v>
      </c>
      <c r="L41" s="344">
        <v>36041</v>
      </c>
      <c r="M41" s="345">
        <v>35698</v>
      </c>
    </row>
    <row r="42" spans="2:13" ht="27.75" customHeight="1">
      <c r="B42" s="1186"/>
      <c r="C42" s="1187"/>
      <c r="D42" s="106"/>
      <c r="E42" s="1192" t="s">
        <v>32</v>
      </c>
      <c r="F42" s="1192"/>
      <c r="G42" s="1192"/>
      <c r="H42" s="1193"/>
      <c r="I42" s="346">
        <v>678</v>
      </c>
      <c r="J42" s="347">
        <v>587</v>
      </c>
      <c r="K42" s="347">
        <v>504</v>
      </c>
      <c r="L42" s="347">
        <v>425</v>
      </c>
      <c r="M42" s="348">
        <v>352</v>
      </c>
    </row>
    <row r="43" spans="2:13" ht="27.75" customHeight="1">
      <c r="B43" s="1186"/>
      <c r="C43" s="1187"/>
      <c r="D43" s="106"/>
      <c r="E43" s="1192" t="s">
        <v>33</v>
      </c>
      <c r="F43" s="1192"/>
      <c r="G43" s="1192"/>
      <c r="H43" s="1193"/>
      <c r="I43" s="346">
        <v>9237</v>
      </c>
      <c r="J43" s="347">
        <v>8745</v>
      </c>
      <c r="K43" s="347">
        <v>8783</v>
      </c>
      <c r="L43" s="347">
        <v>8530</v>
      </c>
      <c r="M43" s="348">
        <v>8134</v>
      </c>
    </row>
    <row r="44" spans="2:13" ht="27.75" customHeight="1">
      <c r="B44" s="1186"/>
      <c r="C44" s="1187"/>
      <c r="D44" s="106"/>
      <c r="E44" s="1192" t="s">
        <v>34</v>
      </c>
      <c r="F44" s="1192"/>
      <c r="G44" s="1192"/>
      <c r="H44" s="1193"/>
      <c r="I44" s="346" t="s">
        <v>489</v>
      </c>
      <c r="J44" s="347" t="s">
        <v>489</v>
      </c>
      <c r="K44" s="347" t="s">
        <v>489</v>
      </c>
      <c r="L44" s="347" t="s">
        <v>489</v>
      </c>
      <c r="M44" s="348" t="s">
        <v>489</v>
      </c>
    </row>
    <row r="45" spans="2:13" ht="27.75" customHeight="1">
      <c r="B45" s="1186"/>
      <c r="C45" s="1187"/>
      <c r="D45" s="106"/>
      <c r="E45" s="1192" t="s">
        <v>35</v>
      </c>
      <c r="F45" s="1192"/>
      <c r="G45" s="1192"/>
      <c r="H45" s="1193"/>
      <c r="I45" s="346">
        <v>3337</v>
      </c>
      <c r="J45" s="347">
        <v>3079</v>
      </c>
      <c r="K45" s="347">
        <v>2822</v>
      </c>
      <c r="L45" s="347">
        <v>2965</v>
      </c>
      <c r="M45" s="348">
        <v>3559</v>
      </c>
    </row>
    <row r="46" spans="2:13" ht="27.75" customHeight="1">
      <c r="B46" s="1186"/>
      <c r="C46" s="1187"/>
      <c r="D46" s="107"/>
      <c r="E46" s="1192" t="s">
        <v>36</v>
      </c>
      <c r="F46" s="1192"/>
      <c r="G46" s="1192"/>
      <c r="H46" s="1193"/>
      <c r="I46" s="346" t="s">
        <v>489</v>
      </c>
      <c r="J46" s="347" t="s">
        <v>489</v>
      </c>
      <c r="K46" s="347" t="s">
        <v>489</v>
      </c>
      <c r="L46" s="347" t="s">
        <v>489</v>
      </c>
      <c r="M46" s="348" t="s">
        <v>489</v>
      </c>
    </row>
    <row r="47" spans="2:13" ht="27.75" customHeight="1">
      <c r="B47" s="1186"/>
      <c r="C47" s="1187"/>
      <c r="D47" s="108"/>
      <c r="E47" s="1194" t="s">
        <v>37</v>
      </c>
      <c r="F47" s="1195"/>
      <c r="G47" s="1195"/>
      <c r="H47" s="1196"/>
      <c r="I47" s="346" t="s">
        <v>489</v>
      </c>
      <c r="J47" s="347" t="s">
        <v>489</v>
      </c>
      <c r="K47" s="347" t="s">
        <v>489</v>
      </c>
      <c r="L47" s="347" t="s">
        <v>489</v>
      </c>
      <c r="M47" s="348" t="s">
        <v>489</v>
      </c>
    </row>
    <row r="48" spans="2:13" ht="27.75" customHeight="1">
      <c r="B48" s="1186"/>
      <c r="C48" s="1187"/>
      <c r="D48" s="106"/>
      <c r="E48" s="1192" t="s">
        <v>38</v>
      </c>
      <c r="F48" s="1192"/>
      <c r="G48" s="1192"/>
      <c r="H48" s="1193"/>
      <c r="I48" s="346" t="s">
        <v>489</v>
      </c>
      <c r="J48" s="347" t="s">
        <v>489</v>
      </c>
      <c r="K48" s="347" t="s">
        <v>489</v>
      </c>
      <c r="L48" s="347" t="s">
        <v>489</v>
      </c>
      <c r="M48" s="348" t="s">
        <v>489</v>
      </c>
    </row>
    <row r="49" spans="2:13" ht="27.75" customHeight="1">
      <c r="B49" s="1188"/>
      <c r="C49" s="1189"/>
      <c r="D49" s="106"/>
      <c r="E49" s="1192" t="s">
        <v>39</v>
      </c>
      <c r="F49" s="1192"/>
      <c r="G49" s="1192"/>
      <c r="H49" s="1193"/>
      <c r="I49" s="346" t="s">
        <v>489</v>
      </c>
      <c r="J49" s="347" t="s">
        <v>489</v>
      </c>
      <c r="K49" s="347" t="s">
        <v>489</v>
      </c>
      <c r="L49" s="347" t="s">
        <v>489</v>
      </c>
      <c r="M49" s="348" t="s">
        <v>489</v>
      </c>
    </row>
    <row r="50" spans="2:13" ht="27.75" customHeight="1">
      <c r="B50" s="1197" t="s">
        <v>40</v>
      </c>
      <c r="C50" s="1198"/>
      <c r="D50" s="109"/>
      <c r="E50" s="1192" t="s">
        <v>41</v>
      </c>
      <c r="F50" s="1192"/>
      <c r="G50" s="1192"/>
      <c r="H50" s="1193"/>
      <c r="I50" s="346">
        <v>6998</v>
      </c>
      <c r="J50" s="347">
        <v>9092</v>
      </c>
      <c r="K50" s="347">
        <v>11585</v>
      </c>
      <c r="L50" s="347">
        <v>13502</v>
      </c>
      <c r="M50" s="348">
        <v>13396</v>
      </c>
    </row>
    <row r="51" spans="2:13" ht="27.75" customHeight="1">
      <c r="B51" s="1186"/>
      <c r="C51" s="1187"/>
      <c r="D51" s="106"/>
      <c r="E51" s="1192" t="s">
        <v>42</v>
      </c>
      <c r="F51" s="1192"/>
      <c r="G51" s="1192"/>
      <c r="H51" s="1193"/>
      <c r="I51" s="346">
        <v>8961</v>
      </c>
      <c r="J51" s="347">
        <v>9900</v>
      </c>
      <c r="K51" s="347">
        <v>10174</v>
      </c>
      <c r="L51" s="347">
        <v>10559</v>
      </c>
      <c r="M51" s="348">
        <v>10577</v>
      </c>
    </row>
    <row r="52" spans="2:13" ht="27.75" customHeight="1">
      <c r="B52" s="1188"/>
      <c r="C52" s="1189"/>
      <c r="D52" s="106"/>
      <c r="E52" s="1192" t="s">
        <v>43</v>
      </c>
      <c r="F52" s="1192"/>
      <c r="G52" s="1192"/>
      <c r="H52" s="1193"/>
      <c r="I52" s="346">
        <v>31369</v>
      </c>
      <c r="J52" s="347">
        <v>30647</v>
      </c>
      <c r="K52" s="347">
        <v>29596</v>
      </c>
      <c r="L52" s="347">
        <v>28537</v>
      </c>
      <c r="M52" s="348">
        <v>28203</v>
      </c>
    </row>
    <row r="53" spans="2:13" ht="27.75" customHeight="1" thickBot="1">
      <c r="B53" s="1199" t="s">
        <v>19</v>
      </c>
      <c r="C53" s="1200"/>
      <c r="D53" s="110"/>
      <c r="E53" s="1201" t="s">
        <v>44</v>
      </c>
      <c r="F53" s="1201"/>
      <c r="G53" s="1201"/>
      <c r="H53" s="1202"/>
      <c r="I53" s="349">
        <v>3799</v>
      </c>
      <c r="J53" s="350">
        <v>315</v>
      </c>
      <c r="K53" s="350">
        <v>-2997</v>
      </c>
      <c r="L53" s="350">
        <v>-4638</v>
      </c>
      <c r="M53" s="351">
        <v>-4433</v>
      </c>
    </row>
    <row r="54" spans="2:13" ht="27.75" customHeight="1">
      <c r="B54" s="111"/>
      <c r="C54" s="112"/>
      <c r="D54" s="112"/>
      <c r="E54" s="113"/>
      <c r="F54" s="113"/>
      <c r="G54" s="113"/>
      <c r="H54" s="113"/>
      <c r="I54" s="114"/>
      <c r="J54" s="114"/>
      <c r="K54" s="114"/>
      <c r="L54" s="114"/>
      <c r="M54" s="114"/>
    </row>
    <row r="55" spans="2:13" ht="13.2"/>
  </sheetData>
  <sheetProtection algorithmName="SHA-512" hashValue="mimseh5ASVWTmUCetTDAYmOhXqhPh3eMZvhuYc5FRrvR9Mh6vztfJZrf9B3MDLj7uSgL2QXLuTDlwMw0YG0Xig==" saltValue="GzvzRlBYBoY1U0nwyjw1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529</v>
      </c>
      <c r="G54" s="119" t="s">
        <v>530</v>
      </c>
      <c r="H54" s="120" t="s">
        <v>531</v>
      </c>
    </row>
    <row r="55" spans="2:8" ht="52.5" customHeight="1">
      <c r="B55" s="121"/>
      <c r="C55" s="1211" t="s">
        <v>46</v>
      </c>
      <c r="D55" s="1211"/>
      <c r="E55" s="1212"/>
      <c r="F55" s="352">
        <v>3171</v>
      </c>
      <c r="G55" s="352">
        <v>3227</v>
      </c>
      <c r="H55" s="353">
        <v>3776</v>
      </c>
    </row>
    <row r="56" spans="2:8" ht="52.5" customHeight="1">
      <c r="B56" s="122"/>
      <c r="C56" s="1213" t="s">
        <v>47</v>
      </c>
      <c r="D56" s="1213"/>
      <c r="E56" s="1214"/>
      <c r="F56" s="354">
        <v>1683</v>
      </c>
      <c r="G56" s="354">
        <v>1848</v>
      </c>
      <c r="H56" s="355">
        <v>1802</v>
      </c>
    </row>
    <row r="57" spans="2:8" ht="53.25" customHeight="1">
      <c r="B57" s="122"/>
      <c r="C57" s="1215" t="s">
        <v>48</v>
      </c>
      <c r="D57" s="1215"/>
      <c r="E57" s="1216"/>
      <c r="F57" s="356">
        <v>3069</v>
      </c>
      <c r="G57" s="356">
        <v>3210</v>
      </c>
      <c r="H57" s="357">
        <v>3653</v>
      </c>
    </row>
    <row r="58" spans="2:8" ht="45.75" customHeight="1">
      <c r="B58" s="123"/>
      <c r="C58" s="1203" t="s">
        <v>557</v>
      </c>
      <c r="D58" s="1204"/>
      <c r="E58" s="1205"/>
      <c r="F58" s="358">
        <v>1004</v>
      </c>
      <c r="G58" s="358">
        <v>1119</v>
      </c>
      <c r="H58" s="359">
        <v>1797</v>
      </c>
    </row>
    <row r="59" spans="2:8" ht="45.75" customHeight="1">
      <c r="B59" s="123"/>
      <c r="C59" s="1203" t="s">
        <v>558</v>
      </c>
      <c r="D59" s="1204"/>
      <c r="E59" s="1205"/>
      <c r="F59" s="358">
        <v>995</v>
      </c>
      <c r="G59" s="358">
        <v>937</v>
      </c>
      <c r="H59" s="359">
        <v>938</v>
      </c>
    </row>
    <row r="60" spans="2:8" ht="45.75" customHeight="1">
      <c r="B60" s="123"/>
      <c r="C60" s="1203" t="s">
        <v>559</v>
      </c>
      <c r="D60" s="1204"/>
      <c r="E60" s="1205"/>
      <c r="F60" s="358">
        <v>491</v>
      </c>
      <c r="G60" s="358">
        <v>516</v>
      </c>
      <c r="H60" s="359">
        <v>287</v>
      </c>
    </row>
    <row r="61" spans="2:8" ht="45.75" customHeight="1">
      <c r="B61" s="123"/>
      <c r="C61" s="1203" t="s">
        <v>560</v>
      </c>
      <c r="D61" s="1204"/>
      <c r="E61" s="1205"/>
      <c r="F61" s="358">
        <v>121</v>
      </c>
      <c r="G61" s="358">
        <v>176</v>
      </c>
      <c r="H61" s="359">
        <v>176</v>
      </c>
    </row>
    <row r="62" spans="2:8" ht="45.75" customHeight="1" thickBot="1">
      <c r="B62" s="124"/>
      <c r="C62" s="1206" t="s">
        <v>561</v>
      </c>
      <c r="D62" s="1207"/>
      <c r="E62" s="1208"/>
      <c r="F62" s="360">
        <v>71</v>
      </c>
      <c r="G62" s="360">
        <v>71</v>
      </c>
      <c r="H62" s="361">
        <v>141</v>
      </c>
    </row>
    <row r="63" spans="2:8" ht="52.5" customHeight="1" thickBot="1">
      <c r="B63" s="125"/>
      <c r="C63" s="1209" t="s">
        <v>49</v>
      </c>
      <c r="D63" s="1209"/>
      <c r="E63" s="1210"/>
      <c r="F63" s="362">
        <v>7923</v>
      </c>
      <c r="G63" s="362">
        <v>8285</v>
      </c>
      <c r="H63" s="363">
        <v>9230</v>
      </c>
    </row>
    <row r="64" spans="2:8" ht="13.2"/>
  </sheetData>
  <sheetProtection algorithmName="SHA-512" hashValue="QK+n3mQA/FadG4PkJEWMgsdwAMhiBQ6IkD0jEUOuXnkwSEFyIRAe8UoT8m8a842GBDcCimPdboYiefMb/qRPPQ==" saltValue="Avg6x7nd98nkRLUQhIi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32" customWidth="1"/>
    <col min="2" max="8" width="13.33203125" style="132" customWidth="1"/>
    <col min="9" max="16384" width="11.109375" style="132"/>
  </cols>
  <sheetData>
    <row r="1" spans="1:8">
      <c r="A1" s="126"/>
      <c r="B1" s="127"/>
      <c r="C1" s="128"/>
      <c r="D1" s="129"/>
      <c r="E1" s="130"/>
      <c r="F1" s="130"/>
      <c r="G1" s="130"/>
      <c r="H1" s="131"/>
    </row>
    <row r="2" spans="1:8">
      <c r="A2" s="133"/>
      <c r="B2" s="134"/>
      <c r="C2" s="135"/>
      <c r="D2" s="136" t="s">
        <v>50</v>
      </c>
      <c r="E2" s="137"/>
      <c r="F2" s="138" t="s">
        <v>526</v>
      </c>
      <c r="G2" s="139"/>
      <c r="H2" s="140"/>
    </row>
    <row r="3" spans="1:8">
      <c r="A3" s="136" t="s">
        <v>519</v>
      </c>
      <c r="B3" s="141"/>
      <c r="C3" s="142"/>
      <c r="D3" s="143">
        <v>28322</v>
      </c>
      <c r="E3" s="144"/>
      <c r="F3" s="145">
        <v>44161</v>
      </c>
      <c r="G3" s="146"/>
      <c r="H3" s="147"/>
    </row>
    <row r="4" spans="1:8">
      <c r="A4" s="148"/>
      <c r="B4" s="149"/>
      <c r="C4" s="150"/>
      <c r="D4" s="151">
        <v>12076</v>
      </c>
      <c r="E4" s="152"/>
      <c r="F4" s="153">
        <v>23644</v>
      </c>
      <c r="G4" s="154"/>
      <c r="H4" s="155"/>
    </row>
    <row r="5" spans="1:8">
      <c r="A5" s="136" t="s">
        <v>521</v>
      </c>
      <c r="B5" s="141"/>
      <c r="C5" s="142"/>
      <c r="D5" s="143">
        <v>35347</v>
      </c>
      <c r="E5" s="144"/>
      <c r="F5" s="145">
        <v>43955</v>
      </c>
      <c r="G5" s="146"/>
      <c r="H5" s="147"/>
    </row>
    <row r="6" spans="1:8">
      <c r="A6" s="148"/>
      <c r="B6" s="149"/>
      <c r="C6" s="150"/>
      <c r="D6" s="151">
        <v>11540</v>
      </c>
      <c r="E6" s="152"/>
      <c r="F6" s="153">
        <v>21318</v>
      </c>
      <c r="G6" s="154"/>
      <c r="H6" s="155"/>
    </row>
    <row r="7" spans="1:8">
      <c r="A7" s="136" t="s">
        <v>522</v>
      </c>
      <c r="B7" s="141"/>
      <c r="C7" s="142"/>
      <c r="D7" s="143">
        <v>32405</v>
      </c>
      <c r="E7" s="144"/>
      <c r="F7" s="145">
        <v>41921</v>
      </c>
      <c r="G7" s="146"/>
      <c r="H7" s="147"/>
    </row>
    <row r="8" spans="1:8">
      <c r="A8" s="148"/>
      <c r="B8" s="149"/>
      <c r="C8" s="150"/>
      <c r="D8" s="151">
        <v>11699</v>
      </c>
      <c r="E8" s="152"/>
      <c r="F8" s="153">
        <v>21655</v>
      </c>
      <c r="G8" s="154"/>
      <c r="H8" s="155"/>
    </row>
    <row r="9" spans="1:8">
      <c r="A9" s="136" t="s">
        <v>523</v>
      </c>
      <c r="B9" s="141"/>
      <c r="C9" s="142"/>
      <c r="D9" s="143">
        <v>50006</v>
      </c>
      <c r="E9" s="144"/>
      <c r="F9" s="145">
        <v>44585</v>
      </c>
      <c r="G9" s="146"/>
      <c r="H9" s="147"/>
    </row>
    <row r="10" spans="1:8">
      <c r="A10" s="148"/>
      <c r="B10" s="149"/>
      <c r="C10" s="150"/>
      <c r="D10" s="151">
        <v>17284</v>
      </c>
      <c r="E10" s="152"/>
      <c r="F10" s="153">
        <v>23077</v>
      </c>
      <c r="G10" s="154"/>
      <c r="H10" s="155"/>
    </row>
    <row r="11" spans="1:8">
      <c r="A11" s="136" t="s">
        <v>524</v>
      </c>
      <c r="B11" s="141"/>
      <c r="C11" s="142"/>
      <c r="D11" s="143">
        <v>46425</v>
      </c>
      <c r="E11" s="144"/>
      <c r="F11" s="145">
        <v>49779</v>
      </c>
      <c r="G11" s="146"/>
      <c r="H11" s="147"/>
    </row>
    <row r="12" spans="1:8">
      <c r="A12" s="148"/>
      <c r="B12" s="149"/>
      <c r="C12" s="156"/>
      <c r="D12" s="151">
        <v>23957</v>
      </c>
      <c r="E12" s="152"/>
      <c r="F12" s="153">
        <v>28921</v>
      </c>
      <c r="G12" s="154"/>
      <c r="H12" s="155"/>
    </row>
    <row r="13" spans="1:8">
      <c r="A13" s="136"/>
      <c r="B13" s="141"/>
      <c r="C13" s="157"/>
      <c r="D13" s="158">
        <v>38501</v>
      </c>
      <c r="E13" s="159"/>
      <c r="F13" s="160">
        <v>44880</v>
      </c>
      <c r="G13" s="161"/>
      <c r="H13" s="147"/>
    </row>
    <row r="14" spans="1:8">
      <c r="A14" s="148"/>
      <c r="B14" s="149"/>
      <c r="C14" s="150"/>
      <c r="D14" s="151">
        <v>15311</v>
      </c>
      <c r="E14" s="152"/>
      <c r="F14" s="153">
        <v>23723</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3.91</v>
      </c>
      <c r="C19" s="162">
        <f>ROUND(VALUE(SUBSTITUTE(実質収支比率等に係る経年分析!G$48,"▲","-")),2)</f>
        <v>5.66</v>
      </c>
      <c r="D19" s="162">
        <f>ROUND(VALUE(SUBSTITUTE(実質収支比率等に係る経年分析!H$48,"▲","-")),2)</f>
        <v>4.7699999999999996</v>
      </c>
      <c r="E19" s="162">
        <f>ROUND(VALUE(SUBSTITUTE(実質収支比率等に係る経年分析!I$48,"▲","-")),2)</f>
        <v>4.8899999999999997</v>
      </c>
      <c r="F19" s="162">
        <f>ROUND(VALUE(SUBSTITUTE(実質収支比率等に係る経年分析!J$48,"▲","-")),2)</f>
        <v>4.9000000000000004</v>
      </c>
    </row>
    <row r="20" spans="1:11">
      <c r="A20" s="162" t="s">
        <v>53</v>
      </c>
      <c r="B20" s="162">
        <f>ROUND(VALUE(SUBSTITUTE(実質収支比率等に係る経年分析!F$47,"▲","-")),2)</f>
        <v>4.91</v>
      </c>
      <c r="C20" s="162">
        <f>ROUND(VALUE(SUBSTITUTE(実質収支比率等に係る経年分析!G$47,"▲","-")),2)</f>
        <v>8.91</v>
      </c>
      <c r="D20" s="162">
        <f>ROUND(VALUE(SUBSTITUTE(実質収支比率等に係る経年分析!H$47,"▲","-")),2)</f>
        <v>11.66</v>
      </c>
      <c r="E20" s="162">
        <f>ROUND(VALUE(SUBSTITUTE(実質収支比率等に係る経年分析!I$47,"▲","-")),2)</f>
        <v>11.71</v>
      </c>
      <c r="F20" s="162">
        <f>ROUND(VALUE(SUBSTITUTE(実質収支比率等に係る経年分析!J$47,"▲","-")),2)</f>
        <v>13.39</v>
      </c>
    </row>
    <row r="21" spans="1:11">
      <c r="A21" s="162" t="s">
        <v>54</v>
      </c>
      <c r="B21" s="162">
        <f>IF(ISNUMBER(VALUE(SUBSTITUTE(実質収支比率等に係る経年分析!F$49,"▲","-"))),ROUND(VALUE(SUBSTITUTE(実質収支比率等に係る経年分析!F$49,"▲","-")),2),NA())</f>
        <v>2.94</v>
      </c>
      <c r="C21" s="162">
        <f>IF(ISNUMBER(VALUE(SUBSTITUTE(実質収支比率等に係る経年分析!G$49,"▲","-"))),ROUND(VALUE(SUBSTITUTE(実質収支比率等に係る経年分析!G$49,"▲","-")),2),NA())</f>
        <v>6.22</v>
      </c>
      <c r="D21" s="162">
        <f>IF(ISNUMBER(VALUE(SUBSTITUTE(実質収支比率等に係る経年分析!H$49,"▲","-"))),ROUND(VALUE(SUBSTITUTE(実質収支比率等に係る経年分析!H$49,"▲","-")),2),NA())</f>
        <v>2.0299999999999998</v>
      </c>
      <c r="E21" s="162">
        <f>IF(ISNUMBER(VALUE(SUBSTITUTE(実質収支比率等に係る経年分析!I$49,"▲","-"))),ROUND(VALUE(SUBSTITUTE(実質収支比率等に係る経年分析!I$49,"▲","-")),2),NA())</f>
        <v>0.4</v>
      </c>
      <c r="F21" s="162">
        <f>IF(ISNUMBER(VALUE(SUBSTITUTE(実質収支比率等に係る経年分析!J$49,"▲","-"))),ROUND(VALUE(SUBSTITUTE(実質収支比率等に係る経年分析!J$49,"▲","-")),2),NA())</f>
        <v>2.0699999999999998</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病院事業会計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c r="A30" s="163" t="str">
        <f>IF(連結実質赤字比率に係る赤字・黒字の構成分析!C$40="",NA(),連結実質赤字比率に係る赤字・黒字の構成分析!C$40)</f>
        <v>基本財産基金運用特別会計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0.22</v>
      </c>
    </row>
    <row r="33" spans="1:16">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0.63</v>
      </c>
    </row>
    <row r="34" spans="1:16">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3.14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3.34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3.23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3.87</v>
      </c>
    </row>
    <row r="35" spans="1:16">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5.65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4.8899999999999997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4.9000000000000004</v>
      </c>
    </row>
    <row r="36" spans="1:16">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6.32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6.28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5.59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5.16</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3689</v>
      </c>
      <c r="E42" s="164"/>
      <c r="F42" s="164"/>
      <c r="G42" s="164">
        <f>'実質公債費比率（分子）の構造'!L$52</f>
        <v>3640</v>
      </c>
      <c r="H42" s="164"/>
      <c r="I42" s="164"/>
      <c r="J42" s="164">
        <f>'実質公債費比率（分子）の構造'!M$52</f>
        <v>3607</v>
      </c>
      <c r="K42" s="164"/>
      <c r="L42" s="164"/>
      <c r="M42" s="164">
        <f>'実質公債費比率（分子）の構造'!N$52</f>
        <v>3463</v>
      </c>
      <c r="N42" s="164"/>
      <c r="O42" s="164"/>
      <c r="P42" s="164">
        <f>'実質公債費比率（分子）の構造'!O$52</f>
        <v>3424</v>
      </c>
    </row>
    <row r="43" spans="1:16">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c r="A44" s="164" t="s">
        <v>62</v>
      </c>
      <c r="B44" s="164">
        <f>'実質公債費比率（分子）の構造'!K$50</f>
        <v>27</v>
      </c>
      <c r="C44" s="164"/>
      <c r="D44" s="164"/>
      <c r="E44" s="164">
        <f>'実質公債費比率（分子）の構造'!L$50</f>
        <v>27</v>
      </c>
      <c r="F44" s="164"/>
      <c r="G44" s="164"/>
      <c r="H44" s="164">
        <f>'実質公債費比率（分子）の構造'!M$50</f>
        <v>19</v>
      </c>
      <c r="I44" s="164"/>
      <c r="J44" s="164"/>
      <c r="K44" s="164">
        <f>'実質公債費比率（分子）の構造'!N$50</f>
        <v>16</v>
      </c>
      <c r="L44" s="164"/>
      <c r="M44" s="164"/>
      <c r="N44" s="164">
        <f>'実質公債費比率（分子）の構造'!O$50</f>
        <v>11</v>
      </c>
      <c r="O44" s="164"/>
      <c r="P44" s="164"/>
    </row>
    <row r="45" spans="1:16">
      <c r="A45" s="164" t="s">
        <v>63</v>
      </c>
      <c r="B45" s="164">
        <f>'実質公債費比率（分子）の構造'!K$49</f>
        <v>32</v>
      </c>
      <c r="C45" s="164"/>
      <c r="D45" s="164"/>
      <c r="E45" s="164">
        <f>'実質公債費比率（分子）の構造'!L$49</f>
        <v>30</v>
      </c>
      <c r="F45" s="164"/>
      <c r="G45" s="164"/>
      <c r="H45" s="164">
        <f>'実質公債費比率（分子）の構造'!M$49</f>
        <v>30</v>
      </c>
      <c r="I45" s="164"/>
      <c r="J45" s="164"/>
      <c r="K45" s="164">
        <f>'実質公債費比率（分子）の構造'!N$49</f>
        <v>29</v>
      </c>
      <c r="L45" s="164"/>
      <c r="M45" s="164"/>
      <c r="N45" s="164">
        <f>'実質公債費比率（分子）の構造'!O$49</f>
        <v>28</v>
      </c>
      <c r="O45" s="164"/>
      <c r="P45" s="164"/>
    </row>
    <row r="46" spans="1:16">
      <c r="A46" s="164" t="s">
        <v>64</v>
      </c>
      <c r="B46" s="164">
        <f>'実質公債費比率（分子）の構造'!K$48</f>
        <v>1244</v>
      </c>
      <c r="C46" s="164"/>
      <c r="D46" s="164"/>
      <c r="E46" s="164">
        <f>'実質公債費比率（分子）の構造'!L$48</f>
        <v>1176</v>
      </c>
      <c r="F46" s="164"/>
      <c r="G46" s="164"/>
      <c r="H46" s="164">
        <f>'実質公債費比率（分子）の構造'!M$48</f>
        <v>1054</v>
      </c>
      <c r="I46" s="164"/>
      <c r="J46" s="164"/>
      <c r="K46" s="164">
        <f>'実質公債費比率（分子）の構造'!N$48</f>
        <v>983</v>
      </c>
      <c r="L46" s="164"/>
      <c r="M46" s="164"/>
      <c r="N46" s="164">
        <f>'実質公債費比率（分子）の構造'!O$48</f>
        <v>1059</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3615</v>
      </c>
      <c r="C49" s="164"/>
      <c r="D49" s="164"/>
      <c r="E49" s="164">
        <f>'実質公債費比率（分子）の構造'!L$45</f>
        <v>3716</v>
      </c>
      <c r="F49" s="164"/>
      <c r="G49" s="164"/>
      <c r="H49" s="164">
        <f>'実質公債費比率（分子）の構造'!M$45</f>
        <v>3607</v>
      </c>
      <c r="I49" s="164"/>
      <c r="J49" s="164"/>
      <c r="K49" s="164">
        <f>'実質公債費比率（分子）の構造'!N$45</f>
        <v>3570</v>
      </c>
      <c r="L49" s="164"/>
      <c r="M49" s="164"/>
      <c r="N49" s="164">
        <f>'実質公債費比率（分子）の構造'!O$45</f>
        <v>3376</v>
      </c>
      <c r="O49" s="164"/>
      <c r="P49" s="164"/>
    </row>
    <row r="50" spans="1:16">
      <c r="A50" s="164" t="s">
        <v>67</v>
      </c>
      <c r="B50" s="164" t="e">
        <f>NA()</f>
        <v>#N/A</v>
      </c>
      <c r="C50" s="164">
        <f>IF(ISNUMBER('実質公債費比率（分子）の構造'!K$53),'実質公債費比率（分子）の構造'!K$53,NA())</f>
        <v>1229</v>
      </c>
      <c r="D50" s="164" t="e">
        <f>NA()</f>
        <v>#N/A</v>
      </c>
      <c r="E50" s="164" t="e">
        <f>NA()</f>
        <v>#N/A</v>
      </c>
      <c r="F50" s="164">
        <f>IF(ISNUMBER('実質公債費比率（分子）の構造'!L$53),'実質公債費比率（分子）の構造'!L$53,NA())</f>
        <v>1309</v>
      </c>
      <c r="G50" s="164" t="e">
        <f>NA()</f>
        <v>#N/A</v>
      </c>
      <c r="H50" s="164" t="e">
        <f>NA()</f>
        <v>#N/A</v>
      </c>
      <c r="I50" s="164">
        <f>IF(ISNUMBER('実質公債費比率（分子）の構造'!M$53),'実質公債費比率（分子）の構造'!M$53,NA())</f>
        <v>1103</v>
      </c>
      <c r="J50" s="164" t="e">
        <f>NA()</f>
        <v>#N/A</v>
      </c>
      <c r="K50" s="164" t="e">
        <f>NA()</f>
        <v>#N/A</v>
      </c>
      <c r="L50" s="164">
        <f>IF(ISNUMBER('実質公債費比率（分子）の構造'!N$53),'実質公債費比率（分子）の構造'!N$53,NA())</f>
        <v>1135</v>
      </c>
      <c r="M50" s="164" t="e">
        <f>NA()</f>
        <v>#N/A</v>
      </c>
      <c r="N50" s="164" t="e">
        <f>NA()</f>
        <v>#N/A</v>
      </c>
      <c r="O50" s="164">
        <f>IF(ISNUMBER('実質公債費比率（分子）の構造'!O$53),'実質公債費比率（分子）の構造'!O$53,NA())</f>
        <v>1050</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31369</v>
      </c>
      <c r="E56" s="163"/>
      <c r="F56" s="163"/>
      <c r="G56" s="163">
        <f>'将来負担比率（分子）の構造'!J$52</f>
        <v>30647</v>
      </c>
      <c r="H56" s="163"/>
      <c r="I56" s="163"/>
      <c r="J56" s="163">
        <f>'将来負担比率（分子）の構造'!K$52</f>
        <v>29596</v>
      </c>
      <c r="K56" s="163"/>
      <c r="L56" s="163"/>
      <c r="M56" s="163">
        <f>'将来負担比率（分子）の構造'!L$52</f>
        <v>28537</v>
      </c>
      <c r="N56" s="163"/>
      <c r="O56" s="163"/>
      <c r="P56" s="163">
        <f>'将来負担比率（分子）の構造'!M$52</f>
        <v>28203</v>
      </c>
    </row>
    <row r="57" spans="1:16">
      <c r="A57" s="163" t="s">
        <v>42</v>
      </c>
      <c r="B57" s="163"/>
      <c r="C57" s="163"/>
      <c r="D57" s="163">
        <f>'将来負担比率（分子）の構造'!I$51</f>
        <v>8961</v>
      </c>
      <c r="E57" s="163"/>
      <c r="F57" s="163"/>
      <c r="G57" s="163">
        <f>'将来負担比率（分子）の構造'!J$51</f>
        <v>9900</v>
      </c>
      <c r="H57" s="163"/>
      <c r="I57" s="163"/>
      <c r="J57" s="163">
        <f>'将来負担比率（分子）の構造'!K$51</f>
        <v>10174</v>
      </c>
      <c r="K57" s="163"/>
      <c r="L57" s="163"/>
      <c r="M57" s="163">
        <f>'将来負担比率（分子）の構造'!L$51</f>
        <v>10559</v>
      </c>
      <c r="N57" s="163"/>
      <c r="O57" s="163"/>
      <c r="P57" s="163">
        <f>'将来負担比率（分子）の構造'!M$51</f>
        <v>10577</v>
      </c>
    </row>
    <row r="58" spans="1:16">
      <c r="A58" s="163" t="s">
        <v>41</v>
      </c>
      <c r="B58" s="163"/>
      <c r="C58" s="163"/>
      <c r="D58" s="163">
        <f>'将来負担比率（分子）の構造'!I$50</f>
        <v>6998</v>
      </c>
      <c r="E58" s="163"/>
      <c r="F58" s="163"/>
      <c r="G58" s="163">
        <f>'将来負担比率（分子）の構造'!J$50</f>
        <v>9092</v>
      </c>
      <c r="H58" s="163"/>
      <c r="I58" s="163"/>
      <c r="J58" s="163">
        <f>'将来負担比率（分子）の構造'!K$50</f>
        <v>11585</v>
      </c>
      <c r="K58" s="163"/>
      <c r="L58" s="163"/>
      <c r="M58" s="163">
        <f>'将来負担比率（分子）の構造'!L$50</f>
        <v>13502</v>
      </c>
      <c r="N58" s="163"/>
      <c r="O58" s="163"/>
      <c r="P58" s="163">
        <f>'将来負担比率（分子）の構造'!M$50</f>
        <v>13396</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3337</v>
      </c>
      <c r="C62" s="163"/>
      <c r="D62" s="163"/>
      <c r="E62" s="163">
        <f>'将来負担比率（分子）の構造'!J$45</f>
        <v>3079</v>
      </c>
      <c r="F62" s="163"/>
      <c r="G62" s="163"/>
      <c r="H62" s="163">
        <f>'将来負担比率（分子）の構造'!K$45</f>
        <v>2822</v>
      </c>
      <c r="I62" s="163"/>
      <c r="J62" s="163"/>
      <c r="K62" s="163">
        <f>'将来負担比率（分子）の構造'!L$45</f>
        <v>2965</v>
      </c>
      <c r="L62" s="163"/>
      <c r="M62" s="163"/>
      <c r="N62" s="163">
        <f>'将来負担比率（分子）の構造'!M$45</f>
        <v>3559</v>
      </c>
      <c r="O62" s="163"/>
      <c r="P62" s="163"/>
    </row>
    <row r="63" spans="1:16">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c r="A64" s="163" t="s">
        <v>33</v>
      </c>
      <c r="B64" s="163">
        <f>'将来負担比率（分子）の構造'!I$43</f>
        <v>9237</v>
      </c>
      <c r="C64" s="163"/>
      <c r="D64" s="163"/>
      <c r="E64" s="163">
        <f>'将来負担比率（分子）の構造'!J$43</f>
        <v>8745</v>
      </c>
      <c r="F64" s="163"/>
      <c r="G64" s="163"/>
      <c r="H64" s="163">
        <f>'将来負担比率（分子）の構造'!K$43</f>
        <v>8783</v>
      </c>
      <c r="I64" s="163"/>
      <c r="J64" s="163"/>
      <c r="K64" s="163">
        <f>'将来負担比率（分子）の構造'!L$43</f>
        <v>8530</v>
      </c>
      <c r="L64" s="163"/>
      <c r="M64" s="163"/>
      <c r="N64" s="163">
        <f>'将来負担比率（分子）の構造'!M$43</f>
        <v>8134</v>
      </c>
      <c r="O64" s="163"/>
      <c r="P64" s="163"/>
    </row>
    <row r="65" spans="1:16">
      <c r="A65" s="163" t="s">
        <v>32</v>
      </c>
      <c r="B65" s="163">
        <f>'将来負担比率（分子）の構造'!I$42</f>
        <v>678</v>
      </c>
      <c r="C65" s="163"/>
      <c r="D65" s="163"/>
      <c r="E65" s="163">
        <f>'将来負担比率（分子）の構造'!J$42</f>
        <v>587</v>
      </c>
      <c r="F65" s="163"/>
      <c r="G65" s="163"/>
      <c r="H65" s="163">
        <f>'将来負担比率（分子）の構造'!K$42</f>
        <v>504</v>
      </c>
      <c r="I65" s="163"/>
      <c r="J65" s="163"/>
      <c r="K65" s="163">
        <f>'将来負担比率（分子）の構造'!L$42</f>
        <v>425</v>
      </c>
      <c r="L65" s="163"/>
      <c r="M65" s="163"/>
      <c r="N65" s="163">
        <f>'将来負担比率（分子）の構造'!M$42</f>
        <v>352</v>
      </c>
      <c r="O65" s="163"/>
      <c r="P65" s="163"/>
    </row>
    <row r="66" spans="1:16">
      <c r="A66" s="163" t="s">
        <v>31</v>
      </c>
      <c r="B66" s="163">
        <f>'将来負担比率（分子）の構造'!I$41</f>
        <v>37875</v>
      </c>
      <c r="C66" s="163"/>
      <c r="D66" s="163"/>
      <c r="E66" s="163">
        <f>'将来負担比率（分子）の構造'!J$41</f>
        <v>37542</v>
      </c>
      <c r="F66" s="163"/>
      <c r="G66" s="163"/>
      <c r="H66" s="163">
        <f>'将来負担比率（分子）の構造'!K$41</f>
        <v>36249</v>
      </c>
      <c r="I66" s="163"/>
      <c r="J66" s="163"/>
      <c r="K66" s="163">
        <f>'将来負担比率（分子）の構造'!L$41</f>
        <v>36041</v>
      </c>
      <c r="L66" s="163"/>
      <c r="M66" s="163"/>
      <c r="N66" s="163">
        <f>'将来負担比率（分子）の構造'!M$41</f>
        <v>35698</v>
      </c>
      <c r="O66" s="163"/>
      <c r="P66" s="163"/>
    </row>
    <row r="67" spans="1:16">
      <c r="A67" s="163" t="s">
        <v>71</v>
      </c>
      <c r="B67" s="163" t="e">
        <f>NA()</f>
        <v>#N/A</v>
      </c>
      <c r="C67" s="163">
        <f>IF(ISNUMBER('将来負担比率（分子）の構造'!I$53), IF('将来負担比率（分子）の構造'!I$53 &lt; 0, 0, '将来負担比率（分子）の構造'!I$53), NA())</f>
        <v>3799</v>
      </c>
      <c r="D67" s="163" t="e">
        <f>NA()</f>
        <v>#N/A</v>
      </c>
      <c r="E67" s="163" t="e">
        <f>NA()</f>
        <v>#N/A</v>
      </c>
      <c r="F67" s="163">
        <f>IF(ISNUMBER('将来負担比率（分子）の構造'!J$53), IF('将来負担比率（分子）の構造'!J$53 &lt; 0, 0, '将来負担比率（分子）の構造'!J$53), NA())</f>
        <v>315</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3171</v>
      </c>
      <c r="C72" s="167">
        <f>基金残高に係る経年分析!G55</f>
        <v>3227</v>
      </c>
      <c r="D72" s="167">
        <f>基金残高に係る経年分析!H55</f>
        <v>3776</v>
      </c>
    </row>
    <row r="73" spans="1:16">
      <c r="A73" s="166" t="s">
        <v>74</v>
      </c>
      <c r="B73" s="167">
        <f>基金残高に係る経年分析!F56</f>
        <v>1683</v>
      </c>
      <c r="C73" s="167">
        <f>基金残高に係る経年分析!G56</f>
        <v>1848</v>
      </c>
      <c r="D73" s="167">
        <f>基金残高に係る経年分析!H56</f>
        <v>1802</v>
      </c>
    </row>
    <row r="74" spans="1:16">
      <c r="A74" s="166" t="s">
        <v>75</v>
      </c>
      <c r="B74" s="167">
        <f>基金残高に係る経年分析!F57</f>
        <v>3069</v>
      </c>
      <c r="C74" s="167">
        <f>基金残高に係る経年分析!G57</f>
        <v>3210</v>
      </c>
      <c r="D74" s="167">
        <f>基金残高に係る経年分析!H57</f>
        <v>3653</v>
      </c>
    </row>
  </sheetData>
  <sheetProtection algorithmName="SHA-512" hashValue="8SFD3VtE5e8yXU34z68c178T+RKexob+HHTT1/pM0Gtrhk21bwxWqfmOhy3HOrdufgpRSGKPPnUK09PT8oskyg==" saltValue="CDhzsHWPwzktXU6oM32I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216</v>
      </c>
      <c r="C5" s="610"/>
      <c r="D5" s="610"/>
      <c r="E5" s="610"/>
      <c r="F5" s="610"/>
      <c r="G5" s="610"/>
      <c r="H5" s="610"/>
      <c r="I5" s="610"/>
      <c r="J5" s="610"/>
      <c r="K5" s="610"/>
      <c r="L5" s="610"/>
      <c r="M5" s="610"/>
      <c r="N5" s="610"/>
      <c r="O5" s="610"/>
      <c r="P5" s="610"/>
      <c r="Q5" s="611"/>
      <c r="R5" s="612">
        <v>12852192</v>
      </c>
      <c r="S5" s="613"/>
      <c r="T5" s="613"/>
      <c r="U5" s="613"/>
      <c r="V5" s="613"/>
      <c r="W5" s="613"/>
      <c r="X5" s="613"/>
      <c r="Y5" s="614"/>
      <c r="Z5" s="615">
        <v>22.3</v>
      </c>
      <c r="AA5" s="615"/>
      <c r="AB5" s="615"/>
      <c r="AC5" s="615"/>
      <c r="AD5" s="616">
        <v>11833772</v>
      </c>
      <c r="AE5" s="616"/>
      <c r="AF5" s="616"/>
      <c r="AG5" s="616"/>
      <c r="AH5" s="616"/>
      <c r="AI5" s="616"/>
      <c r="AJ5" s="616"/>
      <c r="AK5" s="616"/>
      <c r="AL5" s="617">
        <v>41.2</v>
      </c>
      <c r="AM5" s="618"/>
      <c r="AN5" s="618"/>
      <c r="AO5" s="619"/>
      <c r="AP5" s="609" t="s">
        <v>217</v>
      </c>
      <c r="AQ5" s="610"/>
      <c r="AR5" s="610"/>
      <c r="AS5" s="610"/>
      <c r="AT5" s="610"/>
      <c r="AU5" s="610"/>
      <c r="AV5" s="610"/>
      <c r="AW5" s="610"/>
      <c r="AX5" s="610"/>
      <c r="AY5" s="610"/>
      <c r="AZ5" s="610"/>
      <c r="BA5" s="610"/>
      <c r="BB5" s="610"/>
      <c r="BC5" s="610"/>
      <c r="BD5" s="610"/>
      <c r="BE5" s="610"/>
      <c r="BF5" s="611"/>
      <c r="BG5" s="623">
        <v>11833772</v>
      </c>
      <c r="BH5" s="624"/>
      <c r="BI5" s="624"/>
      <c r="BJ5" s="624"/>
      <c r="BK5" s="624"/>
      <c r="BL5" s="624"/>
      <c r="BM5" s="624"/>
      <c r="BN5" s="625"/>
      <c r="BO5" s="626">
        <v>92.1</v>
      </c>
      <c r="BP5" s="626"/>
      <c r="BQ5" s="626"/>
      <c r="BR5" s="626"/>
      <c r="BS5" s="627">
        <v>172610</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c r="B6" s="620" t="s">
        <v>221</v>
      </c>
      <c r="C6" s="621"/>
      <c r="D6" s="621"/>
      <c r="E6" s="621"/>
      <c r="F6" s="621"/>
      <c r="G6" s="621"/>
      <c r="H6" s="621"/>
      <c r="I6" s="621"/>
      <c r="J6" s="621"/>
      <c r="K6" s="621"/>
      <c r="L6" s="621"/>
      <c r="M6" s="621"/>
      <c r="N6" s="621"/>
      <c r="O6" s="621"/>
      <c r="P6" s="621"/>
      <c r="Q6" s="622"/>
      <c r="R6" s="623">
        <v>397453</v>
      </c>
      <c r="S6" s="624"/>
      <c r="T6" s="624"/>
      <c r="U6" s="624"/>
      <c r="V6" s="624"/>
      <c r="W6" s="624"/>
      <c r="X6" s="624"/>
      <c r="Y6" s="625"/>
      <c r="Z6" s="626">
        <v>0.7</v>
      </c>
      <c r="AA6" s="626"/>
      <c r="AB6" s="626"/>
      <c r="AC6" s="626"/>
      <c r="AD6" s="627">
        <v>397453</v>
      </c>
      <c r="AE6" s="627"/>
      <c r="AF6" s="627"/>
      <c r="AG6" s="627"/>
      <c r="AH6" s="627"/>
      <c r="AI6" s="627"/>
      <c r="AJ6" s="627"/>
      <c r="AK6" s="627"/>
      <c r="AL6" s="628">
        <v>1.4</v>
      </c>
      <c r="AM6" s="629"/>
      <c r="AN6" s="629"/>
      <c r="AO6" s="630"/>
      <c r="AP6" s="620" t="s">
        <v>222</v>
      </c>
      <c r="AQ6" s="621"/>
      <c r="AR6" s="621"/>
      <c r="AS6" s="621"/>
      <c r="AT6" s="621"/>
      <c r="AU6" s="621"/>
      <c r="AV6" s="621"/>
      <c r="AW6" s="621"/>
      <c r="AX6" s="621"/>
      <c r="AY6" s="621"/>
      <c r="AZ6" s="621"/>
      <c r="BA6" s="621"/>
      <c r="BB6" s="621"/>
      <c r="BC6" s="621"/>
      <c r="BD6" s="621"/>
      <c r="BE6" s="621"/>
      <c r="BF6" s="622"/>
      <c r="BG6" s="623">
        <v>11833772</v>
      </c>
      <c r="BH6" s="624"/>
      <c r="BI6" s="624"/>
      <c r="BJ6" s="624"/>
      <c r="BK6" s="624"/>
      <c r="BL6" s="624"/>
      <c r="BM6" s="624"/>
      <c r="BN6" s="625"/>
      <c r="BO6" s="626">
        <v>92.1</v>
      </c>
      <c r="BP6" s="626"/>
      <c r="BQ6" s="626"/>
      <c r="BR6" s="626"/>
      <c r="BS6" s="627">
        <v>172610</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286734</v>
      </c>
      <c r="CS6" s="624"/>
      <c r="CT6" s="624"/>
      <c r="CU6" s="624"/>
      <c r="CV6" s="624"/>
      <c r="CW6" s="624"/>
      <c r="CX6" s="624"/>
      <c r="CY6" s="625"/>
      <c r="CZ6" s="617">
        <v>0.5</v>
      </c>
      <c r="DA6" s="618"/>
      <c r="DB6" s="618"/>
      <c r="DC6" s="634"/>
      <c r="DD6" s="632" t="s">
        <v>121</v>
      </c>
      <c r="DE6" s="624"/>
      <c r="DF6" s="624"/>
      <c r="DG6" s="624"/>
      <c r="DH6" s="624"/>
      <c r="DI6" s="624"/>
      <c r="DJ6" s="624"/>
      <c r="DK6" s="624"/>
      <c r="DL6" s="624"/>
      <c r="DM6" s="624"/>
      <c r="DN6" s="624"/>
      <c r="DO6" s="624"/>
      <c r="DP6" s="625"/>
      <c r="DQ6" s="632">
        <v>286734</v>
      </c>
      <c r="DR6" s="624"/>
      <c r="DS6" s="624"/>
      <c r="DT6" s="624"/>
      <c r="DU6" s="624"/>
      <c r="DV6" s="624"/>
      <c r="DW6" s="624"/>
      <c r="DX6" s="624"/>
      <c r="DY6" s="624"/>
      <c r="DZ6" s="624"/>
      <c r="EA6" s="624"/>
      <c r="EB6" s="624"/>
      <c r="EC6" s="633"/>
    </row>
    <row r="7" spans="2:143" ht="11.25" customHeight="1">
      <c r="B7" s="620" t="s">
        <v>224</v>
      </c>
      <c r="C7" s="621"/>
      <c r="D7" s="621"/>
      <c r="E7" s="621"/>
      <c r="F7" s="621"/>
      <c r="G7" s="621"/>
      <c r="H7" s="621"/>
      <c r="I7" s="621"/>
      <c r="J7" s="621"/>
      <c r="K7" s="621"/>
      <c r="L7" s="621"/>
      <c r="M7" s="621"/>
      <c r="N7" s="621"/>
      <c r="O7" s="621"/>
      <c r="P7" s="621"/>
      <c r="Q7" s="622"/>
      <c r="R7" s="623">
        <v>5908</v>
      </c>
      <c r="S7" s="624"/>
      <c r="T7" s="624"/>
      <c r="U7" s="624"/>
      <c r="V7" s="624"/>
      <c r="W7" s="624"/>
      <c r="X7" s="624"/>
      <c r="Y7" s="625"/>
      <c r="Z7" s="626">
        <v>0</v>
      </c>
      <c r="AA7" s="626"/>
      <c r="AB7" s="626"/>
      <c r="AC7" s="626"/>
      <c r="AD7" s="627">
        <v>5908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5438298</v>
      </c>
      <c r="BH7" s="624"/>
      <c r="BI7" s="624"/>
      <c r="BJ7" s="624"/>
      <c r="BK7" s="624"/>
      <c r="BL7" s="624"/>
      <c r="BM7" s="624"/>
      <c r="BN7" s="625"/>
      <c r="BO7" s="626">
        <v>42.3</v>
      </c>
      <c r="BP7" s="626"/>
      <c r="BQ7" s="626"/>
      <c r="BR7" s="626"/>
      <c r="BS7" s="627">
        <v>172610</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5506824</v>
      </c>
      <c r="CS7" s="624"/>
      <c r="CT7" s="624"/>
      <c r="CU7" s="624"/>
      <c r="CV7" s="624"/>
      <c r="CW7" s="624"/>
      <c r="CX7" s="624"/>
      <c r="CY7" s="625"/>
      <c r="CZ7" s="626">
        <v>9.8000000000000007</v>
      </c>
      <c r="DA7" s="626"/>
      <c r="DB7" s="626"/>
      <c r="DC7" s="626"/>
      <c r="DD7" s="632">
        <v>159947</v>
      </c>
      <c r="DE7" s="624"/>
      <c r="DF7" s="624"/>
      <c r="DG7" s="624"/>
      <c r="DH7" s="624"/>
      <c r="DI7" s="624"/>
      <c r="DJ7" s="624"/>
      <c r="DK7" s="624"/>
      <c r="DL7" s="624"/>
      <c r="DM7" s="624"/>
      <c r="DN7" s="624"/>
      <c r="DO7" s="624"/>
      <c r="DP7" s="625"/>
      <c r="DQ7" s="632">
        <v>4107898</v>
      </c>
      <c r="DR7" s="624"/>
      <c r="DS7" s="624"/>
      <c r="DT7" s="624"/>
      <c r="DU7" s="624"/>
      <c r="DV7" s="624"/>
      <c r="DW7" s="624"/>
      <c r="DX7" s="624"/>
      <c r="DY7" s="624"/>
      <c r="DZ7" s="624"/>
      <c r="EA7" s="624"/>
      <c r="EB7" s="624"/>
      <c r="EC7" s="633"/>
    </row>
    <row r="8" spans="2:143" ht="11.25" customHeight="1">
      <c r="B8" s="620" t="s">
        <v>227</v>
      </c>
      <c r="C8" s="621"/>
      <c r="D8" s="621"/>
      <c r="E8" s="621"/>
      <c r="F8" s="621"/>
      <c r="G8" s="621"/>
      <c r="H8" s="621"/>
      <c r="I8" s="621"/>
      <c r="J8" s="621"/>
      <c r="K8" s="621"/>
      <c r="L8" s="621"/>
      <c r="M8" s="621"/>
      <c r="N8" s="621"/>
      <c r="O8" s="621"/>
      <c r="P8" s="621"/>
      <c r="Q8" s="622"/>
      <c r="R8" s="623">
        <v>56205</v>
      </c>
      <c r="S8" s="624"/>
      <c r="T8" s="624"/>
      <c r="U8" s="624"/>
      <c r="V8" s="624"/>
      <c r="W8" s="624"/>
      <c r="X8" s="624"/>
      <c r="Y8" s="625"/>
      <c r="Z8" s="626">
        <v>0.1</v>
      </c>
      <c r="AA8" s="626"/>
      <c r="AB8" s="626"/>
      <c r="AC8" s="626"/>
      <c r="AD8" s="627">
        <v>56205</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165054</v>
      </c>
      <c r="BH8" s="624"/>
      <c r="BI8" s="624"/>
      <c r="BJ8" s="624"/>
      <c r="BK8" s="624"/>
      <c r="BL8" s="624"/>
      <c r="BM8" s="624"/>
      <c r="BN8" s="625"/>
      <c r="BO8" s="626">
        <v>1.3</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24131287</v>
      </c>
      <c r="CS8" s="624"/>
      <c r="CT8" s="624"/>
      <c r="CU8" s="624"/>
      <c r="CV8" s="624"/>
      <c r="CW8" s="624"/>
      <c r="CX8" s="624"/>
      <c r="CY8" s="625"/>
      <c r="CZ8" s="626">
        <v>42.9</v>
      </c>
      <c r="DA8" s="626"/>
      <c r="DB8" s="626"/>
      <c r="DC8" s="626"/>
      <c r="DD8" s="632">
        <v>160973</v>
      </c>
      <c r="DE8" s="624"/>
      <c r="DF8" s="624"/>
      <c r="DG8" s="624"/>
      <c r="DH8" s="624"/>
      <c r="DI8" s="624"/>
      <c r="DJ8" s="624"/>
      <c r="DK8" s="624"/>
      <c r="DL8" s="624"/>
      <c r="DM8" s="624"/>
      <c r="DN8" s="624"/>
      <c r="DO8" s="624"/>
      <c r="DP8" s="625"/>
      <c r="DQ8" s="632">
        <v>11912223</v>
      </c>
      <c r="DR8" s="624"/>
      <c r="DS8" s="624"/>
      <c r="DT8" s="624"/>
      <c r="DU8" s="624"/>
      <c r="DV8" s="624"/>
      <c r="DW8" s="624"/>
      <c r="DX8" s="624"/>
      <c r="DY8" s="624"/>
      <c r="DZ8" s="624"/>
      <c r="EA8" s="624"/>
      <c r="EB8" s="624"/>
      <c r="EC8" s="633"/>
    </row>
    <row r="9" spans="2:143" ht="11.25" customHeight="1">
      <c r="B9" s="620" t="s">
        <v>230</v>
      </c>
      <c r="C9" s="621"/>
      <c r="D9" s="621"/>
      <c r="E9" s="621"/>
      <c r="F9" s="621"/>
      <c r="G9" s="621"/>
      <c r="H9" s="621"/>
      <c r="I9" s="621"/>
      <c r="J9" s="621"/>
      <c r="K9" s="621"/>
      <c r="L9" s="621"/>
      <c r="M9" s="621"/>
      <c r="N9" s="621"/>
      <c r="O9" s="621"/>
      <c r="P9" s="621"/>
      <c r="Q9" s="622"/>
      <c r="R9" s="623">
        <v>86644</v>
      </c>
      <c r="S9" s="624"/>
      <c r="T9" s="624"/>
      <c r="U9" s="624"/>
      <c r="V9" s="624"/>
      <c r="W9" s="624"/>
      <c r="X9" s="624"/>
      <c r="Y9" s="625"/>
      <c r="Z9" s="626">
        <v>0.2</v>
      </c>
      <c r="AA9" s="626"/>
      <c r="AB9" s="626"/>
      <c r="AC9" s="626"/>
      <c r="AD9" s="627">
        <v>86644</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4546663</v>
      </c>
      <c r="BH9" s="624"/>
      <c r="BI9" s="624"/>
      <c r="BJ9" s="624"/>
      <c r="BK9" s="624"/>
      <c r="BL9" s="624"/>
      <c r="BM9" s="624"/>
      <c r="BN9" s="625"/>
      <c r="BO9" s="626">
        <v>35.4</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7257973</v>
      </c>
      <c r="CS9" s="624"/>
      <c r="CT9" s="624"/>
      <c r="CU9" s="624"/>
      <c r="CV9" s="624"/>
      <c r="CW9" s="624"/>
      <c r="CX9" s="624"/>
      <c r="CY9" s="625"/>
      <c r="CZ9" s="626">
        <v>12.9</v>
      </c>
      <c r="DA9" s="626"/>
      <c r="DB9" s="626"/>
      <c r="DC9" s="626"/>
      <c r="DD9" s="632">
        <v>1153555</v>
      </c>
      <c r="DE9" s="624"/>
      <c r="DF9" s="624"/>
      <c r="DG9" s="624"/>
      <c r="DH9" s="624"/>
      <c r="DI9" s="624"/>
      <c r="DJ9" s="624"/>
      <c r="DK9" s="624"/>
      <c r="DL9" s="624"/>
      <c r="DM9" s="624"/>
      <c r="DN9" s="624"/>
      <c r="DO9" s="624"/>
      <c r="DP9" s="625"/>
      <c r="DQ9" s="632">
        <v>5095743</v>
      </c>
      <c r="DR9" s="624"/>
      <c r="DS9" s="624"/>
      <c r="DT9" s="624"/>
      <c r="DU9" s="624"/>
      <c r="DV9" s="624"/>
      <c r="DW9" s="624"/>
      <c r="DX9" s="624"/>
      <c r="DY9" s="624"/>
      <c r="DZ9" s="624"/>
      <c r="EA9" s="624"/>
      <c r="EB9" s="624"/>
      <c r="EC9" s="633"/>
    </row>
    <row r="10" spans="2:143" ht="11.25" customHeight="1">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300175</v>
      </c>
      <c r="BH10" s="624"/>
      <c r="BI10" s="624"/>
      <c r="BJ10" s="624"/>
      <c r="BK10" s="624"/>
      <c r="BL10" s="624"/>
      <c r="BM10" s="624"/>
      <c r="BN10" s="625"/>
      <c r="BO10" s="626">
        <v>2.2999999999999998</v>
      </c>
      <c r="BP10" s="626"/>
      <c r="BQ10" s="626"/>
      <c r="BR10" s="626"/>
      <c r="BS10" s="627">
        <v>50716</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78112</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59939</v>
      </c>
      <c r="DR10" s="624"/>
      <c r="DS10" s="624"/>
      <c r="DT10" s="624"/>
      <c r="DU10" s="624"/>
      <c r="DV10" s="624"/>
      <c r="DW10" s="624"/>
      <c r="DX10" s="624"/>
      <c r="DY10" s="624"/>
      <c r="DZ10" s="624"/>
      <c r="EA10" s="624"/>
      <c r="EB10" s="624"/>
      <c r="EC10" s="633"/>
    </row>
    <row r="11" spans="2:143" ht="11.25" customHeight="1">
      <c r="B11" s="620" t="s">
        <v>236</v>
      </c>
      <c r="C11" s="621"/>
      <c r="D11" s="621"/>
      <c r="E11" s="621"/>
      <c r="F11" s="621"/>
      <c r="G11" s="621"/>
      <c r="H11" s="621"/>
      <c r="I11" s="621"/>
      <c r="J11" s="621"/>
      <c r="K11" s="621"/>
      <c r="L11" s="621"/>
      <c r="M11" s="621"/>
      <c r="N11" s="621"/>
      <c r="O11" s="621"/>
      <c r="P11" s="621"/>
      <c r="Q11" s="622"/>
      <c r="R11" s="623">
        <v>3060906</v>
      </c>
      <c r="S11" s="624"/>
      <c r="T11" s="624"/>
      <c r="U11" s="624"/>
      <c r="V11" s="624"/>
      <c r="W11" s="624"/>
      <c r="X11" s="624"/>
      <c r="Y11" s="625"/>
      <c r="Z11" s="628">
        <v>5.3</v>
      </c>
      <c r="AA11" s="629"/>
      <c r="AB11" s="629"/>
      <c r="AC11" s="635"/>
      <c r="AD11" s="632">
        <v>3060906</v>
      </c>
      <c r="AE11" s="624"/>
      <c r="AF11" s="624"/>
      <c r="AG11" s="624"/>
      <c r="AH11" s="624"/>
      <c r="AI11" s="624"/>
      <c r="AJ11" s="624"/>
      <c r="AK11" s="625"/>
      <c r="AL11" s="628">
        <v>10.7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426406</v>
      </c>
      <c r="BH11" s="624"/>
      <c r="BI11" s="624"/>
      <c r="BJ11" s="624"/>
      <c r="BK11" s="624"/>
      <c r="BL11" s="624"/>
      <c r="BM11" s="624"/>
      <c r="BN11" s="625"/>
      <c r="BO11" s="626">
        <v>3.3</v>
      </c>
      <c r="BP11" s="626"/>
      <c r="BQ11" s="626"/>
      <c r="BR11" s="626"/>
      <c r="BS11" s="627">
        <v>121894</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756980</v>
      </c>
      <c r="CS11" s="624"/>
      <c r="CT11" s="624"/>
      <c r="CU11" s="624"/>
      <c r="CV11" s="624"/>
      <c r="CW11" s="624"/>
      <c r="CX11" s="624"/>
      <c r="CY11" s="625"/>
      <c r="CZ11" s="626">
        <v>1.3</v>
      </c>
      <c r="DA11" s="626"/>
      <c r="DB11" s="626"/>
      <c r="DC11" s="626"/>
      <c r="DD11" s="632">
        <v>111288</v>
      </c>
      <c r="DE11" s="624"/>
      <c r="DF11" s="624"/>
      <c r="DG11" s="624"/>
      <c r="DH11" s="624"/>
      <c r="DI11" s="624"/>
      <c r="DJ11" s="624"/>
      <c r="DK11" s="624"/>
      <c r="DL11" s="624"/>
      <c r="DM11" s="624"/>
      <c r="DN11" s="624"/>
      <c r="DO11" s="624"/>
      <c r="DP11" s="625"/>
      <c r="DQ11" s="632">
        <v>281719</v>
      </c>
      <c r="DR11" s="624"/>
      <c r="DS11" s="624"/>
      <c r="DT11" s="624"/>
      <c r="DU11" s="624"/>
      <c r="DV11" s="624"/>
      <c r="DW11" s="624"/>
      <c r="DX11" s="624"/>
      <c r="DY11" s="624"/>
      <c r="DZ11" s="624"/>
      <c r="EA11" s="624"/>
      <c r="EB11" s="624"/>
      <c r="EC11" s="633"/>
    </row>
    <row r="12" spans="2:143" ht="11.25" customHeight="1">
      <c r="B12" s="620" t="s">
        <v>239</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5267280</v>
      </c>
      <c r="BH12" s="624"/>
      <c r="BI12" s="624"/>
      <c r="BJ12" s="624"/>
      <c r="BK12" s="624"/>
      <c r="BL12" s="624"/>
      <c r="BM12" s="624"/>
      <c r="BN12" s="625"/>
      <c r="BO12" s="626">
        <v>41</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1836140</v>
      </c>
      <c r="CS12" s="624"/>
      <c r="CT12" s="624"/>
      <c r="CU12" s="624"/>
      <c r="CV12" s="624"/>
      <c r="CW12" s="624"/>
      <c r="CX12" s="624"/>
      <c r="CY12" s="625"/>
      <c r="CZ12" s="626">
        <v>3.3</v>
      </c>
      <c r="DA12" s="626"/>
      <c r="DB12" s="626"/>
      <c r="DC12" s="626"/>
      <c r="DD12" s="632">
        <v>514387</v>
      </c>
      <c r="DE12" s="624"/>
      <c r="DF12" s="624"/>
      <c r="DG12" s="624"/>
      <c r="DH12" s="624"/>
      <c r="DI12" s="624"/>
      <c r="DJ12" s="624"/>
      <c r="DK12" s="624"/>
      <c r="DL12" s="624"/>
      <c r="DM12" s="624"/>
      <c r="DN12" s="624"/>
      <c r="DO12" s="624"/>
      <c r="DP12" s="625"/>
      <c r="DQ12" s="632">
        <v>508628</v>
      </c>
      <c r="DR12" s="624"/>
      <c r="DS12" s="624"/>
      <c r="DT12" s="624"/>
      <c r="DU12" s="624"/>
      <c r="DV12" s="624"/>
      <c r="DW12" s="624"/>
      <c r="DX12" s="624"/>
      <c r="DY12" s="624"/>
      <c r="DZ12" s="624"/>
      <c r="EA12" s="624"/>
      <c r="EB12" s="624"/>
      <c r="EC12" s="633"/>
    </row>
    <row r="13" spans="2:143" ht="11.25" customHeight="1">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5226269</v>
      </c>
      <c r="BH13" s="624"/>
      <c r="BI13" s="624"/>
      <c r="BJ13" s="624"/>
      <c r="BK13" s="624"/>
      <c r="BL13" s="624"/>
      <c r="BM13" s="624"/>
      <c r="BN13" s="625"/>
      <c r="BO13" s="626">
        <v>40.700000000000003</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6493639</v>
      </c>
      <c r="CS13" s="624"/>
      <c r="CT13" s="624"/>
      <c r="CU13" s="624"/>
      <c r="CV13" s="624"/>
      <c r="CW13" s="624"/>
      <c r="CX13" s="624"/>
      <c r="CY13" s="625"/>
      <c r="CZ13" s="626">
        <v>11.6</v>
      </c>
      <c r="DA13" s="626"/>
      <c r="DB13" s="626"/>
      <c r="DC13" s="626"/>
      <c r="DD13" s="632">
        <v>2521151</v>
      </c>
      <c r="DE13" s="624"/>
      <c r="DF13" s="624"/>
      <c r="DG13" s="624"/>
      <c r="DH13" s="624"/>
      <c r="DI13" s="624"/>
      <c r="DJ13" s="624"/>
      <c r="DK13" s="624"/>
      <c r="DL13" s="624"/>
      <c r="DM13" s="624"/>
      <c r="DN13" s="624"/>
      <c r="DO13" s="624"/>
      <c r="DP13" s="625"/>
      <c r="DQ13" s="632">
        <v>3676051</v>
      </c>
      <c r="DR13" s="624"/>
      <c r="DS13" s="624"/>
      <c r="DT13" s="624"/>
      <c r="DU13" s="624"/>
      <c r="DV13" s="624"/>
      <c r="DW13" s="624"/>
      <c r="DX13" s="624"/>
      <c r="DY13" s="624"/>
      <c r="DZ13" s="624"/>
      <c r="EA13" s="624"/>
      <c r="EB13" s="624"/>
      <c r="EC13" s="633"/>
    </row>
    <row r="14" spans="2:143" ht="11.25" customHeight="1">
      <c r="B14" s="620" t="s">
        <v>245</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273929</v>
      </c>
      <c r="BH14" s="624"/>
      <c r="BI14" s="624"/>
      <c r="BJ14" s="624"/>
      <c r="BK14" s="624"/>
      <c r="BL14" s="624"/>
      <c r="BM14" s="624"/>
      <c r="BN14" s="625"/>
      <c r="BO14" s="626">
        <v>2.1</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1461616</v>
      </c>
      <c r="CS14" s="624"/>
      <c r="CT14" s="624"/>
      <c r="CU14" s="624"/>
      <c r="CV14" s="624"/>
      <c r="CW14" s="624"/>
      <c r="CX14" s="624"/>
      <c r="CY14" s="625"/>
      <c r="CZ14" s="626">
        <v>2.6</v>
      </c>
      <c r="DA14" s="626"/>
      <c r="DB14" s="626"/>
      <c r="DC14" s="626"/>
      <c r="DD14" s="632">
        <v>280378</v>
      </c>
      <c r="DE14" s="624"/>
      <c r="DF14" s="624"/>
      <c r="DG14" s="624"/>
      <c r="DH14" s="624"/>
      <c r="DI14" s="624"/>
      <c r="DJ14" s="624"/>
      <c r="DK14" s="624"/>
      <c r="DL14" s="624"/>
      <c r="DM14" s="624"/>
      <c r="DN14" s="624"/>
      <c r="DO14" s="624"/>
      <c r="DP14" s="625"/>
      <c r="DQ14" s="632">
        <v>1171662</v>
      </c>
      <c r="DR14" s="624"/>
      <c r="DS14" s="624"/>
      <c r="DT14" s="624"/>
      <c r="DU14" s="624"/>
      <c r="DV14" s="624"/>
      <c r="DW14" s="624"/>
      <c r="DX14" s="624"/>
      <c r="DY14" s="624"/>
      <c r="DZ14" s="624"/>
      <c r="EA14" s="624"/>
      <c r="EB14" s="624"/>
      <c r="EC14" s="633"/>
    </row>
    <row r="15" spans="2:143" ht="11.25" customHeight="1">
      <c r="B15" s="620" t="s">
        <v>248</v>
      </c>
      <c r="C15" s="621"/>
      <c r="D15" s="621"/>
      <c r="E15" s="621"/>
      <c r="F15" s="621"/>
      <c r="G15" s="621"/>
      <c r="H15" s="621"/>
      <c r="I15" s="621"/>
      <c r="J15" s="621"/>
      <c r="K15" s="621"/>
      <c r="L15" s="621"/>
      <c r="M15" s="621"/>
      <c r="N15" s="621"/>
      <c r="O15" s="621"/>
      <c r="P15" s="621"/>
      <c r="Q15" s="622"/>
      <c r="R15" s="623">
        <v>43587</v>
      </c>
      <c r="S15" s="624"/>
      <c r="T15" s="624"/>
      <c r="U15" s="624"/>
      <c r="V15" s="624"/>
      <c r="W15" s="624"/>
      <c r="X15" s="624"/>
      <c r="Y15" s="625"/>
      <c r="Z15" s="626">
        <v>0.1</v>
      </c>
      <c r="AA15" s="626"/>
      <c r="AB15" s="626"/>
      <c r="AC15" s="626"/>
      <c r="AD15" s="627">
        <v>43587</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854265</v>
      </c>
      <c r="BH15" s="624"/>
      <c r="BI15" s="624"/>
      <c r="BJ15" s="624"/>
      <c r="BK15" s="624"/>
      <c r="BL15" s="624"/>
      <c r="BM15" s="624"/>
      <c r="BN15" s="625"/>
      <c r="BO15" s="626">
        <v>6.6</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5033376</v>
      </c>
      <c r="CS15" s="624"/>
      <c r="CT15" s="624"/>
      <c r="CU15" s="624"/>
      <c r="CV15" s="624"/>
      <c r="CW15" s="624"/>
      <c r="CX15" s="624"/>
      <c r="CY15" s="625"/>
      <c r="CZ15" s="626">
        <v>9</v>
      </c>
      <c r="DA15" s="626"/>
      <c r="DB15" s="626"/>
      <c r="DC15" s="626"/>
      <c r="DD15" s="632">
        <v>579018</v>
      </c>
      <c r="DE15" s="624"/>
      <c r="DF15" s="624"/>
      <c r="DG15" s="624"/>
      <c r="DH15" s="624"/>
      <c r="DI15" s="624"/>
      <c r="DJ15" s="624"/>
      <c r="DK15" s="624"/>
      <c r="DL15" s="624"/>
      <c r="DM15" s="624"/>
      <c r="DN15" s="624"/>
      <c r="DO15" s="624"/>
      <c r="DP15" s="625"/>
      <c r="DQ15" s="632">
        <v>3751438</v>
      </c>
      <c r="DR15" s="624"/>
      <c r="DS15" s="624"/>
      <c r="DT15" s="624"/>
      <c r="DU15" s="624"/>
      <c r="DV15" s="624"/>
      <c r="DW15" s="624"/>
      <c r="DX15" s="624"/>
      <c r="DY15" s="624"/>
      <c r="DZ15" s="624"/>
      <c r="EA15" s="624"/>
      <c r="EB15" s="624"/>
      <c r="EC15" s="633"/>
    </row>
    <row r="16" spans="2:143" ht="11.25" customHeight="1">
      <c r="B16" s="620" t="s">
        <v>251</v>
      </c>
      <c r="C16" s="621"/>
      <c r="D16" s="621"/>
      <c r="E16" s="621"/>
      <c r="F16" s="621"/>
      <c r="G16" s="621"/>
      <c r="H16" s="621"/>
      <c r="I16" s="621"/>
      <c r="J16" s="621"/>
      <c r="K16" s="621"/>
      <c r="L16" s="621"/>
      <c r="M16" s="621"/>
      <c r="N16" s="621"/>
      <c r="O16" s="621"/>
      <c r="P16" s="621"/>
      <c r="Q16" s="622"/>
      <c r="R16" s="623">
        <v>180665</v>
      </c>
      <c r="S16" s="624"/>
      <c r="T16" s="624"/>
      <c r="U16" s="624"/>
      <c r="V16" s="624"/>
      <c r="W16" s="624"/>
      <c r="X16" s="624"/>
      <c r="Y16" s="625"/>
      <c r="Z16" s="626">
        <v>0.3</v>
      </c>
      <c r="AA16" s="626"/>
      <c r="AB16" s="626"/>
      <c r="AC16" s="626"/>
      <c r="AD16" s="627">
        <v>180665</v>
      </c>
      <c r="AE16" s="627"/>
      <c r="AF16" s="627"/>
      <c r="AG16" s="627"/>
      <c r="AH16" s="627"/>
      <c r="AI16" s="627"/>
      <c r="AJ16" s="627"/>
      <c r="AK16" s="627"/>
      <c r="AL16" s="628">
        <v>0.6</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c r="B17" s="620" t="s">
        <v>254</v>
      </c>
      <c r="C17" s="621"/>
      <c r="D17" s="621"/>
      <c r="E17" s="621"/>
      <c r="F17" s="621"/>
      <c r="G17" s="621"/>
      <c r="H17" s="621"/>
      <c r="I17" s="621"/>
      <c r="J17" s="621"/>
      <c r="K17" s="621"/>
      <c r="L17" s="621"/>
      <c r="M17" s="621"/>
      <c r="N17" s="621"/>
      <c r="O17" s="621"/>
      <c r="P17" s="621"/>
      <c r="Q17" s="622"/>
      <c r="R17" s="623">
        <v>671072</v>
      </c>
      <c r="S17" s="624"/>
      <c r="T17" s="624"/>
      <c r="U17" s="624"/>
      <c r="V17" s="624"/>
      <c r="W17" s="624"/>
      <c r="X17" s="624"/>
      <c r="Y17" s="625"/>
      <c r="Z17" s="626">
        <v>1.2</v>
      </c>
      <c r="AA17" s="626"/>
      <c r="AB17" s="626"/>
      <c r="AC17" s="626"/>
      <c r="AD17" s="627">
        <v>671072</v>
      </c>
      <c r="AE17" s="627"/>
      <c r="AF17" s="627"/>
      <c r="AG17" s="627"/>
      <c r="AH17" s="627"/>
      <c r="AI17" s="627"/>
      <c r="AJ17" s="627"/>
      <c r="AK17" s="627"/>
      <c r="AL17" s="628">
        <v>2.2999999999999998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3376591</v>
      </c>
      <c r="CS17" s="624"/>
      <c r="CT17" s="624"/>
      <c r="CU17" s="624"/>
      <c r="CV17" s="624"/>
      <c r="CW17" s="624"/>
      <c r="CX17" s="624"/>
      <c r="CY17" s="625"/>
      <c r="CZ17" s="626">
        <v>6</v>
      </c>
      <c r="DA17" s="626"/>
      <c r="DB17" s="626"/>
      <c r="DC17" s="626"/>
      <c r="DD17" s="632" t="s">
        <v>121</v>
      </c>
      <c r="DE17" s="624"/>
      <c r="DF17" s="624"/>
      <c r="DG17" s="624"/>
      <c r="DH17" s="624"/>
      <c r="DI17" s="624"/>
      <c r="DJ17" s="624"/>
      <c r="DK17" s="624"/>
      <c r="DL17" s="624"/>
      <c r="DM17" s="624"/>
      <c r="DN17" s="624"/>
      <c r="DO17" s="624"/>
      <c r="DP17" s="625"/>
      <c r="DQ17" s="632">
        <v>3201707</v>
      </c>
      <c r="DR17" s="624"/>
      <c r="DS17" s="624"/>
      <c r="DT17" s="624"/>
      <c r="DU17" s="624"/>
      <c r="DV17" s="624"/>
      <c r="DW17" s="624"/>
      <c r="DX17" s="624"/>
      <c r="DY17" s="624"/>
      <c r="DZ17" s="624"/>
      <c r="EA17" s="624"/>
      <c r="EB17" s="624"/>
      <c r="EC17" s="633"/>
    </row>
    <row r="18" spans="2:133" ht="11.25" customHeight="1">
      <c r="B18" s="620" t="s">
        <v>257</v>
      </c>
      <c r="C18" s="621"/>
      <c r="D18" s="621"/>
      <c r="E18" s="621"/>
      <c r="F18" s="621"/>
      <c r="G18" s="621"/>
      <c r="H18" s="621"/>
      <c r="I18" s="621"/>
      <c r="J18" s="621"/>
      <c r="K18" s="621"/>
      <c r="L18" s="621"/>
      <c r="M18" s="621"/>
      <c r="N18" s="621"/>
      <c r="O18" s="621"/>
      <c r="P18" s="621"/>
      <c r="Q18" s="622"/>
      <c r="R18" s="623">
        <v>164629</v>
      </c>
      <c r="S18" s="624"/>
      <c r="T18" s="624"/>
      <c r="U18" s="624"/>
      <c r="V18" s="624"/>
      <c r="W18" s="624"/>
      <c r="X18" s="624"/>
      <c r="Y18" s="625"/>
      <c r="Z18" s="626">
        <v>0.3</v>
      </c>
      <c r="AA18" s="626"/>
      <c r="AB18" s="626"/>
      <c r="AC18" s="626"/>
      <c r="AD18" s="627">
        <v>164629</v>
      </c>
      <c r="AE18" s="627"/>
      <c r="AF18" s="627"/>
      <c r="AG18" s="627"/>
      <c r="AH18" s="627"/>
      <c r="AI18" s="627"/>
      <c r="AJ18" s="627"/>
      <c r="AK18" s="627"/>
      <c r="AL18" s="628">
        <v>0.6</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c r="B19" s="620" t="s">
        <v>260</v>
      </c>
      <c r="C19" s="621"/>
      <c r="D19" s="621"/>
      <c r="E19" s="621"/>
      <c r="F19" s="621"/>
      <c r="G19" s="621"/>
      <c r="H19" s="621"/>
      <c r="I19" s="621"/>
      <c r="J19" s="621"/>
      <c r="K19" s="621"/>
      <c r="L19" s="621"/>
      <c r="M19" s="621"/>
      <c r="N19" s="621"/>
      <c r="O19" s="621"/>
      <c r="P19" s="621"/>
      <c r="Q19" s="622"/>
      <c r="R19" s="623">
        <v>502125</v>
      </c>
      <c r="S19" s="624"/>
      <c r="T19" s="624"/>
      <c r="U19" s="624"/>
      <c r="V19" s="624"/>
      <c r="W19" s="624"/>
      <c r="X19" s="624"/>
      <c r="Y19" s="625"/>
      <c r="Z19" s="626">
        <v>0.9</v>
      </c>
      <c r="AA19" s="626"/>
      <c r="AB19" s="626"/>
      <c r="AC19" s="626"/>
      <c r="AD19" s="627">
        <v>502125</v>
      </c>
      <c r="AE19" s="627"/>
      <c r="AF19" s="627"/>
      <c r="AG19" s="627"/>
      <c r="AH19" s="627"/>
      <c r="AI19" s="627"/>
      <c r="AJ19" s="627"/>
      <c r="AK19" s="627"/>
      <c r="AL19" s="628">
        <v>1.8</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1018420</v>
      </c>
      <c r="BH19" s="624"/>
      <c r="BI19" s="624"/>
      <c r="BJ19" s="624"/>
      <c r="BK19" s="624"/>
      <c r="BL19" s="624"/>
      <c r="BM19" s="624"/>
      <c r="BN19" s="625"/>
      <c r="BO19" s="626">
        <v>7.9</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c r="B20" s="636" t="s">
        <v>263</v>
      </c>
      <c r="C20" s="637"/>
      <c r="D20" s="637"/>
      <c r="E20" s="637"/>
      <c r="F20" s="637"/>
      <c r="G20" s="637"/>
      <c r="H20" s="637"/>
      <c r="I20" s="637"/>
      <c r="J20" s="637"/>
      <c r="K20" s="637"/>
      <c r="L20" s="637"/>
      <c r="M20" s="637"/>
      <c r="N20" s="637"/>
      <c r="O20" s="637"/>
      <c r="P20" s="637"/>
      <c r="Q20" s="638"/>
      <c r="R20" s="623">
        <v>4318</v>
      </c>
      <c r="S20" s="624"/>
      <c r="T20" s="624"/>
      <c r="U20" s="624"/>
      <c r="V20" s="624"/>
      <c r="W20" s="624"/>
      <c r="X20" s="624"/>
      <c r="Y20" s="625"/>
      <c r="Z20" s="626">
        <v>0</v>
      </c>
      <c r="AA20" s="626"/>
      <c r="AB20" s="626"/>
      <c r="AC20" s="626"/>
      <c r="AD20" s="627">
        <v>4318</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1018420</v>
      </c>
      <c r="BH20" s="624"/>
      <c r="BI20" s="624"/>
      <c r="BJ20" s="624"/>
      <c r="BK20" s="624"/>
      <c r="BL20" s="624"/>
      <c r="BM20" s="624"/>
      <c r="BN20" s="625"/>
      <c r="BO20" s="626">
        <v>7.9</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56219272</v>
      </c>
      <c r="CS20" s="624"/>
      <c r="CT20" s="624"/>
      <c r="CU20" s="624"/>
      <c r="CV20" s="624"/>
      <c r="CW20" s="624"/>
      <c r="CX20" s="624"/>
      <c r="CY20" s="625"/>
      <c r="CZ20" s="626">
        <v>100</v>
      </c>
      <c r="DA20" s="626"/>
      <c r="DB20" s="626"/>
      <c r="DC20" s="626"/>
      <c r="DD20" s="632">
        <v>5480697</v>
      </c>
      <c r="DE20" s="624"/>
      <c r="DF20" s="624"/>
      <c r="DG20" s="624"/>
      <c r="DH20" s="624"/>
      <c r="DI20" s="624"/>
      <c r="DJ20" s="624"/>
      <c r="DK20" s="624"/>
      <c r="DL20" s="624"/>
      <c r="DM20" s="624"/>
      <c r="DN20" s="624"/>
      <c r="DO20" s="624"/>
      <c r="DP20" s="625"/>
      <c r="DQ20" s="632">
        <v>34053742</v>
      </c>
      <c r="DR20" s="624"/>
      <c r="DS20" s="624"/>
      <c r="DT20" s="624"/>
      <c r="DU20" s="624"/>
      <c r="DV20" s="624"/>
      <c r="DW20" s="624"/>
      <c r="DX20" s="624"/>
      <c r="DY20" s="624"/>
      <c r="DZ20" s="624"/>
      <c r="EA20" s="624"/>
      <c r="EB20" s="624"/>
      <c r="EC20" s="633"/>
    </row>
    <row r="21" spans="2:133" ht="11.25" customHeight="1">
      <c r="B21" s="620" t="s">
        <v>266</v>
      </c>
      <c r="C21" s="621"/>
      <c r="D21" s="621"/>
      <c r="E21" s="621"/>
      <c r="F21" s="621"/>
      <c r="G21" s="621"/>
      <c r="H21" s="621"/>
      <c r="I21" s="621"/>
      <c r="J21" s="621"/>
      <c r="K21" s="621"/>
      <c r="L21" s="621"/>
      <c r="M21" s="621"/>
      <c r="N21" s="621"/>
      <c r="O21" s="621"/>
      <c r="P21" s="621"/>
      <c r="Q21" s="622"/>
      <c r="R21" s="623">
        <v>13480779</v>
      </c>
      <c r="S21" s="624"/>
      <c r="T21" s="624"/>
      <c r="U21" s="624"/>
      <c r="V21" s="624"/>
      <c r="W21" s="624"/>
      <c r="X21" s="624"/>
      <c r="Y21" s="625"/>
      <c r="Z21" s="626">
        <v>23.4</v>
      </c>
      <c r="AA21" s="626"/>
      <c r="AB21" s="626"/>
      <c r="AC21" s="626"/>
      <c r="AD21" s="627">
        <v>12266206</v>
      </c>
      <c r="AE21" s="627"/>
      <c r="AF21" s="627"/>
      <c r="AG21" s="627"/>
      <c r="AH21" s="627"/>
      <c r="AI21" s="627"/>
      <c r="AJ21" s="627"/>
      <c r="AK21" s="627"/>
      <c r="AL21" s="628">
        <v>42.8</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268</v>
      </c>
      <c r="C22" s="621"/>
      <c r="D22" s="621"/>
      <c r="E22" s="621"/>
      <c r="F22" s="621"/>
      <c r="G22" s="621"/>
      <c r="H22" s="621"/>
      <c r="I22" s="621"/>
      <c r="J22" s="621"/>
      <c r="K22" s="621"/>
      <c r="L22" s="621"/>
      <c r="M22" s="621"/>
      <c r="N22" s="621"/>
      <c r="O22" s="621"/>
      <c r="P22" s="621"/>
      <c r="Q22" s="622"/>
      <c r="R22" s="623">
        <v>12266206</v>
      </c>
      <c r="S22" s="624"/>
      <c r="T22" s="624"/>
      <c r="U22" s="624"/>
      <c r="V22" s="624"/>
      <c r="W22" s="624"/>
      <c r="X22" s="624"/>
      <c r="Y22" s="625"/>
      <c r="Z22" s="626">
        <v>21.2</v>
      </c>
      <c r="AA22" s="626"/>
      <c r="AB22" s="626"/>
      <c r="AC22" s="626"/>
      <c r="AD22" s="627">
        <v>12266206</v>
      </c>
      <c r="AE22" s="627"/>
      <c r="AF22" s="627"/>
      <c r="AG22" s="627"/>
      <c r="AH22" s="627"/>
      <c r="AI22" s="627"/>
      <c r="AJ22" s="627"/>
      <c r="AK22" s="627"/>
      <c r="AL22" s="628">
        <v>42.8</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271</v>
      </c>
      <c r="C23" s="621"/>
      <c r="D23" s="621"/>
      <c r="E23" s="621"/>
      <c r="F23" s="621"/>
      <c r="G23" s="621"/>
      <c r="H23" s="621"/>
      <c r="I23" s="621"/>
      <c r="J23" s="621"/>
      <c r="K23" s="621"/>
      <c r="L23" s="621"/>
      <c r="M23" s="621"/>
      <c r="N23" s="621"/>
      <c r="O23" s="621"/>
      <c r="P23" s="621"/>
      <c r="Q23" s="622"/>
      <c r="R23" s="623">
        <v>1214573</v>
      </c>
      <c r="S23" s="624"/>
      <c r="T23" s="624"/>
      <c r="U23" s="624"/>
      <c r="V23" s="624"/>
      <c r="W23" s="624"/>
      <c r="X23" s="624"/>
      <c r="Y23" s="625"/>
      <c r="Z23" s="626">
        <v>2.1</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1018420</v>
      </c>
      <c r="BH23" s="624"/>
      <c r="BI23" s="624"/>
      <c r="BJ23" s="624"/>
      <c r="BK23" s="624"/>
      <c r="BL23" s="624"/>
      <c r="BM23" s="624"/>
      <c r="BN23" s="625"/>
      <c r="BO23" s="626">
        <v>7.9</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c r="B24" s="620" t="s">
        <v>278</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28233035</v>
      </c>
      <c r="CS24" s="613"/>
      <c r="CT24" s="613"/>
      <c r="CU24" s="613"/>
      <c r="CV24" s="613"/>
      <c r="CW24" s="613"/>
      <c r="CX24" s="613"/>
      <c r="CY24" s="614"/>
      <c r="CZ24" s="617">
        <v>50.2</v>
      </c>
      <c r="DA24" s="618"/>
      <c r="DB24" s="618"/>
      <c r="DC24" s="634"/>
      <c r="DD24" s="658">
        <v>16217378</v>
      </c>
      <c r="DE24" s="613"/>
      <c r="DF24" s="613"/>
      <c r="DG24" s="613"/>
      <c r="DH24" s="613"/>
      <c r="DI24" s="613"/>
      <c r="DJ24" s="613"/>
      <c r="DK24" s="614"/>
      <c r="DL24" s="658">
        <v>14194775</v>
      </c>
      <c r="DM24" s="613"/>
      <c r="DN24" s="613"/>
      <c r="DO24" s="613"/>
      <c r="DP24" s="613"/>
      <c r="DQ24" s="613"/>
      <c r="DR24" s="613"/>
      <c r="DS24" s="613"/>
      <c r="DT24" s="613"/>
      <c r="DU24" s="613"/>
      <c r="DV24" s="614"/>
      <c r="DW24" s="617">
        <v>49.3</v>
      </c>
      <c r="DX24" s="618"/>
      <c r="DY24" s="618"/>
      <c r="DZ24" s="618"/>
      <c r="EA24" s="618"/>
      <c r="EB24" s="618"/>
      <c r="EC24" s="619"/>
    </row>
    <row r="25" spans="2:133" ht="11.25" customHeight="1">
      <c r="B25" s="620" t="s">
        <v>281</v>
      </c>
      <c r="C25" s="621"/>
      <c r="D25" s="621"/>
      <c r="E25" s="621"/>
      <c r="F25" s="621"/>
      <c r="G25" s="621"/>
      <c r="H25" s="621"/>
      <c r="I25" s="621"/>
      <c r="J25" s="621"/>
      <c r="K25" s="621"/>
      <c r="L25" s="621"/>
      <c r="M25" s="621"/>
      <c r="N25" s="621"/>
      <c r="O25" s="621"/>
      <c r="P25" s="621"/>
      <c r="Q25" s="622"/>
      <c r="R25" s="623">
        <v>30835411</v>
      </c>
      <c r="S25" s="624"/>
      <c r="T25" s="624"/>
      <c r="U25" s="624"/>
      <c r="V25" s="624"/>
      <c r="W25" s="624"/>
      <c r="X25" s="624"/>
      <c r="Y25" s="625"/>
      <c r="Z25" s="626">
        <v>53.4</v>
      </c>
      <c r="AA25" s="626"/>
      <c r="AB25" s="626"/>
      <c r="AC25" s="626"/>
      <c r="AD25" s="627">
        <v>28602418</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7403077</v>
      </c>
      <c r="CS25" s="655"/>
      <c r="CT25" s="655"/>
      <c r="CU25" s="655"/>
      <c r="CV25" s="655"/>
      <c r="CW25" s="655"/>
      <c r="CX25" s="655"/>
      <c r="CY25" s="656"/>
      <c r="CZ25" s="628">
        <v>13.2</v>
      </c>
      <c r="DA25" s="653"/>
      <c r="DB25" s="653"/>
      <c r="DC25" s="657"/>
      <c r="DD25" s="632">
        <v>6793801</v>
      </c>
      <c r="DE25" s="655"/>
      <c r="DF25" s="655"/>
      <c r="DG25" s="655"/>
      <c r="DH25" s="655"/>
      <c r="DI25" s="655"/>
      <c r="DJ25" s="655"/>
      <c r="DK25" s="656"/>
      <c r="DL25" s="632">
        <v>6555469</v>
      </c>
      <c r="DM25" s="655"/>
      <c r="DN25" s="655"/>
      <c r="DO25" s="655"/>
      <c r="DP25" s="655"/>
      <c r="DQ25" s="655"/>
      <c r="DR25" s="655"/>
      <c r="DS25" s="655"/>
      <c r="DT25" s="655"/>
      <c r="DU25" s="655"/>
      <c r="DV25" s="656"/>
      <c r="DW25" s="628">
        <v>22.8</v>
      </c>
      <c r="DX25" s="653"/>
      <c r="DY25" s="653"/>
      <c r="DZ25" s="653"/>
      <c r="EA25" s="653"/>
      <c r="EB25" s="653"/>
      <c r="EC25" s="654"/>
    </row>
    <row r="26" spans="2:133" ht="11.25" customHeight="1">
      <c r="B26" s="620" t="s">
        <v>284</v>
      </c>
      <c r="C26" s="621"/>
      <c r="D26" s="621"/>
      <c r="E26" s="621"/>
      <c r="F26" s="621"/>
      <c r="G26" s="621"/>
      <c r="H26" s="621"/>
      <c r="I26" s="621"/>
      <c r="J26" s="621"/>
      <c r="K26" s="621"/>
      <c r="L26" s="621"/>
      <c r="M26" s="621"/>
      <c r="N26" s="621"/>
      <c r="O26" s="621"/>
      <c r="P26" s="621"/>
      <c r="Q26" s="622"/>
      <c r="R26" s="623">
        <v>13908</v>
      </c>
      <c r="S26" s="624"/>
      <c r="T26" s="624"/>
      <c r="U26" s="624"/>
      <c r="V26" s="624"/>
      <c r="W26" s="624"/>
      <c r="X26" s="624"/>
      <c r="Y26" s="625"/>
      <c r="Z26" s="626">
        <v>0</v>
      </c>
      <c r="AA26" s="626"/>
      <c r="AB26" s="626"/>
      <c r="AC26" s="626"/>
      <c r="AD26" s="627">
        <v>13908</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4345700</v>
      </c>
      <c r="CS26" s="624"/>
      <c r="CT26" s="624"/>
      <c r="CU26" s="624"/>
      <c r="CV26" s="624"/>
      <c r="CW26" s="624"/>
      <c r="CX26" s="624"/>
      <c r="CY26" s="625"/>
      <c r="CZ26" s="628">
        <v>7.7</v>
      </c>
      <c r="DA26" s="653"/>
      <c r="DB26" s="653"/>
      <c r="DC26" s="657"/>
      <c r="DD26" s="632">
        <v>3961147</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c r="B27" s="620" t="s">
        <v>287</v>
      </c>
      <c r="C27" s="621"/>
      <c r="D27" s="621"/>
      <c r="E27" s="621"/>
      <c r="F27" s="621"/>
      <c r="G27" s="621"/>
      <c r="H27" s="621"/>
      <c r="I27" s="621"/>
      <c r="J27" s="621"/>
      <c r="K27" s="621"/>
      <c r="L27" s="621"/>
      <c r="M27" s="621"/>
      <c r="N27" s="621"/>
      <c r="O27" s="621"/>
      <c r="P27" s="621"/>
      <c r="Q27" s="622"/>
      <c r="R27" s="623">
        <v>161945</v>
      </c>
      <c r="S27" s="624"/>
      <c r="T27" s="624"/>
      <c r="U27" s="624"/>
      <c r="V27" s="624"/>
      <c r="W27" s="624"/>
      <c r="X27" s="624"/>
      <c r="Y27" s="625"/>
      <c r="Z27" s="626">
        <v>0.3</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12852192</v>
      </c>
      <c r="BH27" s="624"/>
      <c r="BI27" s="624"/>
      <c r="BJ27" s="624"/>
      <c r="BK27" s="624"/>
      <c r="BL27" s="624"/>
      <c r="BM27" s="624"/>
      <c r="BN27" s="625"/>
      <c r="BO27" s="626">
        <v>100</v>
      </c>
      <c r="BP27" s="626"/>
      <c r="BQ27" s="626"/>
      <c r="BR27" s="626"/>
      <c r="BS27" s="627">
        <v>172610</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17453367</v>
      </c>
      <c r="CS27" s="655"/>
      <c r="CT27" s="655"/>
      <c r="CU27" s="655"/>
      <c r="CV27" s="655"/>
      <c r="CW27" s="655"/>
      <c r="CX27" s="655"/>
      <c r="CY27" s="656"/>
      <c r="CZ27" s="628">
        <v>31</v>
      </c>
      <c r="DA27" s="653"/>
      <c r="DB27" s="653"/>
      <c r="DC27" s="657"/>
      <c r="DD27" s="632">
        <v>6221870</v>
      </c>
      <c r="DE27" s="655"/>
      <c r="DF27" s="655"/>
      <c r="DG27" s="655"/>
      <c r="DH27" s="655"/>
      <c r="DI27" s="655"/>
      <c r="DJ27" s="655"/>
      <c r="DK27" s="656"/>
      <c r="DL27" s="632">
        <v>4437599</v>
      </c>
      <c r="DM27" s="655"/>
      <c r="DN27" s="655"/>
      <c r="DO27" s="655"/>
      <c r="DP27" s="655"/>
      <c r="DQ27" s="655"/>
      <c r="DR27" s="655"/>
      <c r="DS27" s="655"/>
      <c r="DT27" s="655"/>
      <c r="DU27" s="655"/>
      <c r="DV27" s="656"/>
      <c r="DW27" s="628">
        <v>15.4</v>
      </c>
      <c r="DX27" s="653"/>
      <c r="DY27" s="653"/>
      <c r="DZ27" s="653"/>
      <c r="EA27" s="653"/>
      <c r="EB27" s="653"/>
      <c r="EC27" s="654"/>
    </row>
    <row r="28" spans="2:133" ht="11.25" customHeight="1">
      <c r="B28" s="620" t="s">
        <v>290</v>
      </c>
      <c r="C28" s="621"/>
      <c r="D28" s="621"/>
      <c r="E28" s="621"/>
      <c r="F28" s="621"/>
      <c r="G28" s="621"/>
      <c r="H28" s="621"/>
      <c r="I28" s="621"/>
      <c r="J28" s="621"/>
      <c r="K28" s="621"/>
      <c r="L28" s="621"/>
      <c r="M28" s="621"/>
      <c r="N28" s="621"/>
      <c r="O28" s="621"/>
      <c r="P28" s="621"/>
      <c r="Q28" s="622"/>
      <c r="R28" s="623">
        <v>350177</v>
      </c>
      <c r="S28" s="624"/>
      <c r="T28" s="624"/>
      <c r="U28" s="624"/>
      <c r="V28" s="624"/>
      <c r="W28" s="624"/>
      <c r="X28" s="624"/>
      <c r="Y28" s="625"/>
      <c r="Z28" s="626">
        <v>0.6</v>
      </c>
      <c r="AA28" s="626"/>
      <c r="AB28" s="626"/>
      <c r="AC28" s="626"/>
      <c r="AD28" s="627">
        <v>51119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3376591</v>
      </c>
      <c r="CS28" s="624"/>
      <c r="CT28" s="624"/>
      <c r="CU28" s="624"/>
      <c r="CV28" s="624"/>
      <c r="CW28" s="624"/>
      <c r="CX28" s="624"/>
      <c r="CY28" s="625"/>
      <c r="CZ28" s="628">
        <v>6</v>
      </c>
      <c r="DA28" s="653"/>
      <c r="DB28" s="653"/>
      <c r="DC28" s="657"/>
      <c r="DD28" s="632">
        <v>3201707</v>
      </c>
      <c r="DE28" s="624"/>
      <c r="DF28" s="624"/>
      <c r="DG28" s="624"/>
      <c r="DH28" s="624"/>
      <c r="DI28" s="624"/>
      <c r="DJ28" s="624"/>
      <c r="DK28" s="625"/>
      <c r="DL28" s="632">
        <v>3201707</v>
      </c>
      <c r="DM28" s="624"/>
      <c r="DN28" s="624"/>
      <c r="DO28" s="624"/>
      <c r="DP28" s="624"/>
      <c r="DQ28" s="624"/>
      <c r="DR28" s="624"/>
      <c r="DS28" s="624"/>
      <c r="DT28" s="624"/>
      <c r="DU28" s="624"/>
      <c r="DV28" s="625"/>
      <c r="DW28" s="628">
        <v>11.1</v>
      </c>
      <c r="DX28" s="653"/>
      <c r="DY28" s="653"/>
      <c r="DZ28" s="653"/>
      <c r="EA28" s="653"/>
      <c r="EB28" s="653"/>
      <c r="EC28" s="654"/>
    </row>
    <row r="29" spans="2:133" ht="11.25" customHeight="1">
      <c r="B29" s="620" t="s">
        <v>292</v>
      </c>
      <c r="C29" s="621"/>
      <c r="D29" s="621"/>
      <c r="E29" s="621"/>
      <c r="F29" s="621"/>
      <c r="G29" s="621"/>
      <c r="H29" s="621"/>
      <c r="I29" s="621"/>
      <c r="J29" s="621"/>
      <c r="K29" s="621"/>
      <c r="L29" s="621"/>
      <c r="M29" s="621"/>
      <c r="N29" s="621"/>
      <c r="O29" s="621"/>
      <c r="P29" s="621"/>
      <c r="Q29" s="622"/>
      <c r="R29" s="623">
        <v>651294</v>
      </c>
      <c r="S29" s="624"/>
      <c r="T29" s="624"/>
      <c r="U29" s="624"/>
      <c r="V29" s="624"/>
      <c r="W29" s="624"/>
      <c r="X29" s="624"/>
      <c r="Y29" s="625"/>
      <c r="Z29" s="626">
        <v>1.1000000000000001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3376208</v>
      </c>
      <c r="CS29" s="655"/>
      <c r="CT29" s="655"/>
      <c r="CU29" s="655"/>
      <c r="CV29" s="655"/>
      <c r="CW29" s="655"/>
      <c r="CX29" s="655"/>
      <c r="CY29" s="656"/>
      <c r="CZ29" s="628">
        <v>6</v>
      </c>
      <c r="DA29" s="653"/>
      <c r="DB29" s="653"/>
      <c r="DC29" s="657"/>
      <c r="DD29" s="632">
        <v>3201324</v>
      </c>
      <c r="DE29" s="655"/>
      <c r="DF29" s="655"/>
      <c r="DG29" s="655"/>
      <c r="DH29" s="655"/>
      <c r="DI29" s="655"/>
      <c r="DJ29" s="655"/>
      <c r="DK29" s="656"/>
      <c r="DL29" s="632">
        <v>3201324</v>
      </c>
      <c r="DM29" s="655"/>
      <c r="DN29" s="655"/>
      <c r="DO29" s="655"/>
      <c r="DP29" s="655"/>
      <c r="DQ29" s="655"/>
      <c r="DR29" s="655"/>
      <c r="DS29" s="655"/>
      <c r="DT29" s="655"/>
      <c r="DU29" s="655"/>
      <c r="DV29" s="656"/>
      <c r="DW29" s="628">
        <v>11.1</v>
      </c>
      <c r="DX29" s="653"/>
      <c r="DY29" s="653"/>
      <c r="DZ29" s="653"/>
      <c r="EA29" s="653"/>
      <c r="EB29" s="653"/>
      <c r="EC29" s="654"/>
    </row>
    <row r="30" spans="2:133" ht="11.25" customHeight="1">
      <c r="B30" s="620" t="s">
        <v>294</v>
      </c>
      <c r="C30" s="621"/>
      <c r="D30" s="621"/>
      <c r="E30" s="621"/>
      <c r="F30" s="621"/>
      <c r="G30" s="621"/>
      <c r="H30" s="621"/>
      <c r="I30" s="621"/>
      <c r="J30" s="621"/>
      <c r="K30" s="621"/>
      <c r="L30" s="621"/>
      <c r="M30" s="621"/>
      <c r="N30" s="621"/>
      <c r="O30" s="621"/>
      <c r="P30" s="621"/>
      <c r="Q30" s="622"/>
      <c r="R30" s="623">
        <v>13095621</v>
      </c>
      <c r="S30" s="624"/>
      <c r="T30" s="624"/>
      <c r="U30" s="624"/>
      <c r="V30" s="624"/>
      <c r="W30" s="624"/>
      <c r="X30" s="624"/>
      <c r="Y30" s="625"/>
      <c r="Z30" s="626">
        <v>22.7</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3252070</v>
      </c>
      <c r="CS30" s="624"/>
      <c r="CT30" s="624"/>
      <c r="CU30" s="624"/>
      <c r="CV30" s="624"/>
      <c r="CW30" s="624"/>
      <c r="CX30" s="624"/>
      <c r="CY30" s="625"/>
      <c r="CZ30" s="628">
        <v>5.8</v>
      </c>
      <c r="DA30" s="653"/>
      <c r="DB30" s="653"/>
      <c r="DC30" s="657"/>
      <c r="DD30" s="632">
        <v>3077186</v>
      </c>
      <c r="DE30" s="624"/>
      <c r="DF30" s="624"/>
      <c r="DG30" s="624"/>
      <c r="DH30" s="624"/>
      <c r="DI30" s="624"/>
      <c r="DJ30" s="624"/>
      <c r="DK30" s="625"/>
      <c r="DL30" s="632">
        <v>3077186</v>
      </c>
      <c r="DM30" s="624"/>
      <c r="DN30" s="624"/>
      <c r="DO30" s="624"/>
      <c r="DP30" s="624"/>
      <c r="DQ30" s="624"/>
      <c r="DR30" s="624"/>
      <c r="DS30" s="624"/>
      <c r="DT30" s="624"/>
      <c r="DU30" s="624"/>
      <c r="DV30" s="625"/>
      <c r="DW30" s="628">
        <v>10.7</v>
      </c>
      <c r="DX30" s="653"/>
      <c r="DY30" s="653"/>
      <c r="DZ30" s="653"/>
      <c r="EA30" s="653"/>
      <c r="EB30" s="653"/>
      <c r="EC30" s="654"/>
    </row>
    <row r="31" spans="2:133" ht="11.25" customHeight="1">
      <c r="B31" s="636" t="s">
        <v>298</v>
      </c>
      <c r="C31" s="637"/>
      <c r="D31" s="637"/>
      <c r="E31" s="637"/>
      <c r="F31" s="637"/>
      <c r="G31" s="637"/>
      <c r="H31" s="637"/>
      <c r="I31" s="637"/>
      <c r="J31" s="637"/>
      <c r="K31" s="637"/>
      <c r="L31" s="637"/>
      <c r="M31" s="637"/>
      <c r="N31" s="637"/>
      <c r="O31" s="637"/>
      <c r="P31" s="637"/>
      <c r="Q31" s="638"/>
      <c r="R31" s="623">
        <v>303</v>
      </c>
      <c r="S31" s="624"/>
      <c r="T31" s="624"/>
      <c r="U31" s="624"/>
      <c r="V31" s="624"/>
      <c r="W31" s="624"/>
      <c r="X31" s="624"/>
      <c r="Y31" s="625"/>
      <c r="Z31" s="626">
        <v>0</v>
      </c>
      <c r="AA31" s="626"/>
      <c r="AB31" s="626"/>
      <c r="AC31" s="626"/>
      <c r="AD31" s="627">
        <v>303</v>
      </c>
      <c r="AE31" s="627"/>
      <c r="AF31" s="627"/>
      <c r="AG31" s="627"/>
      <c r="AH31" s="627"/>
      <c r="AI31" s="627"/>
      <c r="AJ31" s="627"/>
      <c r="AK31" s="627"/>
      <c r="AL31" s="628">
        <v>0</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99.7</v>
      </c>
      <c r="BH31" s="667"/>
      <c r="BI31" s="667"/>
      <c r="BJ31" s="667"/>
      <c r="BK31" s="667"/>
      <c r="BL31" s="667"/>
      <c r="BM31" s="618">
        <v>98.4</v>
      </c>
      <c r="BN31" s="667"/>
      <c r="BO31" s="667"/>
      <c r="BP31" s="667"/>
      <c r="BQ31" s="668"/>
      <c r="BR31" s="679">
        <v>99.6</v>
      </c>
      <c r="BS31" s="667"/>
      <c r="BT31" s="667"/>
      <c r="BU31" s="667"/>
      <c r="BV31" s="667"/>
      <c r="BW31" s="667"/>
      <c r="BX31" s="618">
        <v>98.3</v>
      </c>
      <c r="BY31" s="667"/>
      <c r="BZ31" s="667"/>
      <c r="CA31" s="667"/>
      <c r="CB31" s="668"/>
      <c r="CD31" s="661"/>
      <c r="CE31" s="662"/>
      <c r="CF31" s="620" t="s">
        <v>301</v>
      </c>
      <c r="CG31" s="621"/>
      <c r="CH31" s="621"/>
      <c r="CI31" s="621"/>
      <c r="CJ31" s="621"/>
      <c r="CK31" s="621"/>
      <c r="CL31" s="621"/>
      <c r="CM31" s="621"/>
      <c r="CN31" s="621"/>
      <c r="CO31" s="621"/>
      <c r="CP31" s="621"/>
      <c r="CQ31" s="622"/>
      <c r="CR31" s="623">
        <v>124138</v>
      </c>
      <c r="CS31" s="655"/>
      <c r="CT31" s="655"/>
      <c r="CU31" s="655"/>
      <c r="CV31" s="655"/>
      <c r="CW31" s="655"/>
      <c r="CX31" s="655"/>
      <c r="CY31" s="656"/>
      <c r="CZ31" s="628">
        <v>0.2</v>
      </c>
      <c r="DA31" s="653"/>
      <c r="DB31" s="653"/>
      <c r="DC31" s="657"/>
      <c r="DD31" s="632">
        <v>124138</v>
      </c>
      <c r="DE31" s="655"/>
      <c r="DF31" s="655"/>
      <c r="DG31" s="655"/>
      <c r="DH31" s="655"/>
      <c r="DI31" s="655"/>
      <c r="DJ31" s="655"/>
      <c r="DK31" s="656"/>
      <c r="DL31" s="632">
        <v>124138</v>
      </c>
      <c r="DM31" s="655"/>
      <c r="DN31" s="655"/>
      <c r="DO31" s="655"/>
      <c r="DP31" s="655"/>
      <c r="DQ31" s="655"/>
      <c r="DR31" s="655"/>
      <c r="DS31" s="655"/>
      <c r="DT31" s="655"/>
      <c r="DU31" s="655"/>
      <c r="DV31" s="656"/>
      <c r="DW31" s="628">
        <v>0.4</v>
      </c>
      <c r="DX31" s="653"/>
      <c r="DY31" s="653"/>
      <c r="DZ31" s="653"/>
      <c r="EA31" s="653"/>
      <c r="EB31" s="653"/>
      <c r="EC31" s="654"/>
    </row>
    <row r="32" spans="2:133" ht="11.25" customHeight="1">
      <c r="B32" s="620" t="s">
        <v>302</v>
      </c>
      <c r="C32" s="621"/>
      <c r="D32" s="621"/>
      <c r="E32" s="621"/>
      <c r="F32" s="621"/>
      <c r="G32" s="621"/>
      <c r="H32" s="621"/>
      <c r="I32" s="621"/>
      <c r="J32" s="621"/>
      <c r="K32" s="621"/>
      <c r="L32" s="621"/>
      <c r="M32" s="621"/>
      <c r="N32" s="621"/>
      <c r="O32" s="621"/>
      <c r="P32" s="621"/>
      <c r="Q32" s="622"/>
      <c r="R32" s="623">
        <v>4477591</v>
      </c>
      <c r="S32" s="624"/>
      <c r="T32" s="624"/>
      <c r="U32" s="624"/>
      <c r="V32" s="624"/>
      <c r="W32" s="624"/>
      <c r="X32" s="624"/>
      <c r="Y32" s="625"/>
      <c r="Z32" s="626">
        <v>7.8</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303</v>
      </c>
      <c r="AX32" s="620" t="s">
        <v>304</v>
      </c>
      <c r="AY32" s="621"/>
      <c r="AZ32" s="621"/>
      <c r="BA32" s="621"/>
      <c r="BB32" s="621"/>
      <c r="BC32" s="621"/>
      <c r="BD32" s="621"/>
      <c r="BE32" s="621"/>
      <c r="BF32" s="622"/>
      <c r="BG32" s="680">
        <v>99.5</v>
      </c>
      <c r="BH32" s="655"/>
      <c r="BI32" s="655"/>
      <c r="BJ32" s="655"/>
      <c r="BK32" s="655"/>
      <c r="BL32" s="655"/>
      <c r="BM32" s="629">
        <v>97.7</v>
      </c>
      <c r="BN32" s="655"/>
      <c r="BO32" s="655"/>
      <c r="BP32" s="655"/>
      <c r="BQ32" s="678"/>
      <c r="BR32" s="680">
        <v>99.2</v>
      </c>
      <c r="BS32" s="655"/>
      <c r="BT32" s="655"/>
      <c r="BU32" s="655"/>
      <c r="BV32" s="655"/>
      <c r="BW32" s="655"/>
      <c r="BX32" s="629">
        <v>97.6</v>
      </c>
      <c r="BY32" s="655"/>
      <c r="BZ32" s="655"/>
      <c r="CA32" s="655"/>
      <c r="CB32" s="678"/>
      <c r="CD32" s="663"/>
      <c r="CE32" s="664"/>
      <c r="CF32" s="620" t="s">
        <v>305</v>
      </c>
      <c r="CG32" s="621"/>
      <c r="CH32" s="621"/>
      <c r="CI32" s="621"/>
      <c r="CJ32" s="621"/>
      <c r="CK32" s="621"/>
      <c r="CL32" s="621"/>
      <c r="CM32" s="621"/>
      <c r="CN32" s="621"/>
      <c r="CO32" s="621"/>
      <c r="CP32" s="621"/>
      <c r="CQ32" s="622"/>
      <c r="CR32" s="623">
        <v>383</v>
      </c>
      <c r="CS32" s="624"/>
      <c r="CT32" s="624"/>
      <c r="CU32" s="624"/>
      <c r="CV32" s="624"/>
      <c r="CW32" s="624"/>
      <c r="CX32" s="624"/>
      <c r="CY32" s="625"/>
      <c r="CZ32" s="628">
        <v>0</v>
      </c>
      <c r="DA32" s="653"/>
      <c r="DB32" s="653"/>
      <c r="DC32" s="657"/>
      <c r="DD32" s="632">
        <v>383</v>
      </c>
      <c r="DE32" s="624"/>
      <c r="DF32" s="624"/>
      <c r="DG32" s="624"/>
      <c r="DH32" s="624"/>
      <c r="DI32" s="624"/>
      <c r="DJ32" s="624"/>
      <c r="DK32" s="625"/>
      <c r="DL32" s="632">
        <v>383</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306</v>
      </c>
      <c r="C33" s="621"/>
      <c r="D33" s="621"/>
      <c r="E33" s="621"/>
      <c r="F33" s="621"/>
      <c r="G33" s="621"/>
      <c r="H33" s="621"/>
      <c r="I33" s="621"/>
      <c r="J33" s="621"/>
      <c r="K33" s="621"/>
      <c r="L33" s="621"/>
      <c r="M33" s="621"/>
      <c r="N33" s="621"/>
      <c r="O33" s="621"/>
      <c r="P33" s="621"/>
      <c r="Q33" s="622"/>
      <c r="R33" s="623">
        <v>936818</v>
      </c>
      <c r="S33" s="624"/>
      <c r="T33" s="624"/>
      <c r="U33" s="624"/>
      <c r="V33" s="624"/>
      <c r="W33" s="624"/>
      <c r="X33" s="624"/>
      <c r="Y33" s="625"/>
      <c r="Z33" s="626">
        <v>1.6</v>
      </c>
      <c r="AA33" s="626"/>
      <c r="AB33" s="626"/>
      <c r="AC33" s="626"/>
      <c r="AD33" s="627" t="s">
        <v>121</v>
      </c>
      <c r="AE33" s="627"/>
      <c r="AF33" s="627"/>
      <c r="AG33" s="627"/>
      <c r="AH33" s="627"/>
      <c r="AI33" s="627"/>
      <c r="AJ33" s="627"/>
      <c r="AK33" s="627"/>
      <c r="AL33" s="628" t="s">
        <v>121</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99.8</v>
      </c>
      <c r="BH33" s="682"/>
      <c r="BI33" s="682"/>
      <c r="BJ33" s="682"/>
      <c r="BK33" s="682"/>
      <c r="BL33" s="682"/>
      <c r="BM33" s="683">
        <v>98.9</v>
      </c>
      <c r="BN33" s="682"/>
      <c r="BO33" s="682"/>
      <c r="BP33" s="682"/>
      <c r="BQ33" s="684"/>
      <c r="BR33" s="681">
        <v>99.8</v>
      </c>
      <c r="BS33" s="682"/>
      <c r="BT33" s="682"/>
      <c r="BU33" s="682"/>
      <c r="BV33" s="682"/>
      <c r="BW33" s="682"/>
      <c r="BX33" s="683">
        <v>98.7</v>
      </c>
      <c r="BY33" s="682"/>
      <c r="BZ33" s="682"/>
      <c r="CA33" s="682"/>
      <c r="CB33" s="684"/>
      <c r="CD33" s="620" t="s">
        <v>308</v>
      </c>
      <c r="CE33" s="621"/>
      <c r="CF33" s="621"/>
      <c r="CG33" s="621"/>
      <c r="CH33" s="621"/>
      <c r="CI33" s="621"/>
      <c r="CJ33" s="621"/>
      <c r="CK33" s="621"/>
      <c r="CL33" s="621"/>
      <c r="CM33" s="621"/>
      <c r="CN33" s="621"/>
      <c r="CO33" s="621"/>
      <c r="CP33" s="621"/>
      <c r="CQ33" s="622"/>
      <c r="CR33" s="623">
        <v>22505540</v>
      </c>
      <c r="CS33" s="655"/>
      <c r="CT33" s="655"/>
      <c r="CU33" s="655"/>
      <c r="CV33" s="655"/>
      <c r="CW33" s="655"/>
      <c r="CX33" s="655"/>
      <c r="CY33" s="656"/>
      <c r="CZ33" s="628">
        <v>40</v>
      </c>
      <c r="DA33" s="653"/>
      <c r="DB33" s="653"/>
      <c r="DC33" s="657"/>
      <c r="DD33" s="632">
        <v>17038745</v>
      </c>
      <c r="DE33" s="655"/>
      <c r="DF33" s="655"/>
      <c r="DG33" s="655"/>
      <c r="DH33" s="655"/>
      <c r="DI33" s="655"/>
      <c r="DJ33" s="655"/>
      <c r="DK33" s="656"/>
      <c r="DL33" s="632">
        <v>12051268</v>
      </c>
      <c r="DM33" s="655"/>
      <c r="DN33" s="655"/>
      <c r="DO33" s="655"/>
      <c r="DP33" s="655"/>
      <c r="DQ33" s="655"/>
      <c r="DR33" s="655"/>
      <c r="DS33" s="655"/>
      <c r="DT33" s="655"/>
      <c r="DU33" s="655"/>
      <c r="DV33" s="656"/>
      <c r="DW33" s="628">
        <v>41.9</v>
      </c>
      <c r="DX33" s="653"/>
      <c r="DY33" s="653"/>
      <c r="DZ33" s="653"/>
      <c r="EA33" s="653"/>
      <c r="EB33" s="653"/>
      <c r="EC33" s="654"/>
    </row>
    <row r="34" spans="2:133" ht="11.25" customHeight="1">
      <c r="B34" s="620" t="s">
        <v>309</v>
      </c>
      <c r="C34" s="621"/>
      <c r="D34" s="621"/>
      <c r="E34" s="621"/>
      <c r="F34" s="621"/>
      <c r="G34" s="621"/>
      <c r="H34" s="621"/>
      <c r="I34" s="621"/>
      <c r="J34" s="621"/>
      <c r="K34" s="621"/>
      <c r="L34" s="621"/>
      <c r="M34" s="621"/>
      <c r="N34" s="621"/>
      <c r="O34" s="621"/>
      <c r="P34" s="621"/>
      <c r="Q34" s="622"/>
      <c r="R34" s="623">
        <v>290092</v>
      </c>
      <c r="S34" s="624"/>
      <c r="T34" s="624"/>
      <c r="U34" s="624"/>
      <c r="V34" s="624"/>
      <c r="W34" s="624"/>
      <c r="X34" s="624"/>
      <c r="Y34" s="625"/>
      <c r="Z34" s="626">
        <v>0.5</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7657678</v>
      </c>
      <c r="CS34" s="624"/>
      <c r="CT34" s="624"/>
      <c r="CU34" s="624"/>
      <c r="CV34" s="624"/>
      <c r="CW34" s="624"/>
      <c r="CX34" s="624"/>
      <c r="CY34" s="625"/>
      <c r="CZ34" s="628">
        <v>13.6</v>
      </c>
      <c r="DA34" s="653"/>
      <c r="DB34" s="653"/>
      <c r="DC34" s="657"/>
      <c r="DD34" s="632">
        <v>5983161</v>
      </c>
      <c r="DE34" s="624"/>
      <c r="DF34" s="624"/>
      <c r="DG34" s="624"/>
      <c r="DH34" s="624"/>
      <c r="DI34" s="624"/>
      <c r="DJ34" s="624"/>
      <c r="DK34" s="625"/>
      <c r="DL34" s="632">
        <v>4757741</v>
      </c>
      <c r="DM34" s="624"/>
      <c r="DN34" s="624"/>
      <c r="DO34" s="624"/>
      <c r="DP34" s="624"/>
      <c r="DQ34" s="624"/>
      <c r="DR34" s="624"/>
      <c r="DS34" s="624"/>
      <c r="DT34" s="624"/>
      <c r="DU34" s="624"/>
      <c r="DV34" s="625"/>
      <c r="DW34" s="628">
        <v>16.5</v>
      </c>
      <c r="DX34" s="653"/>
      <c r="DY34" s="653"/>
      <c r="DZ34" s="653"/>
      <c r="EA34" s="653"/>
      <c r="EB34" s="653"/>
      <c r="EC34" s="654"/>
    </row>
    <row r="35" spans="2:133" ht="11.25" customHeight="1">
      <c r="B35" s="620" t="s">
        <v>311</v>
      </c>
      <c r="C35" s="621"/>
      <c r="D35" s="621"/>
      <c r="E35" s="621"/>
      <c r="F35" s="621"/>
      <c r="G35" s="621"/>
      <c r="H35" s="621"/>
      <c r="I35" s="621"/>
      <c r="J35" s="621"/>
      <c r="K35" s="621"/>
      <c r="L35" s="621"/>
      <c r="M35" s="621"/>
      <c r="N35" s="621"/>
      <c r="O35" s="621"/>
      <c r="P35" s="621"/>
      <c r="Q35" s="622"/>
      <c r="R35" s="623">
        <v>822954</v>
      </c>
      <c r="S35" s="624"/>
      <c r="T35" s="624"/>
      <c r="U35" s="624"/>
      <c r="V35" s="624"/>
      <c r="W35" s="624"/>
      <c r="X35" s="624"/>
      <c r="Y35" s="625"/>
      <c r="Z35" s="626">
        <v>1.4</v>
      </c>
      <c r="AA35" s="626"/>
      <c r="AB35" s="626"/>
      <c r="AC35" s="626"/>
      <c r="AD35" s="627" t="s">
        <v>121</v>
      </c>
      <c r="AE35" s="627"/>
      <c r="AF35" s="627"/>
      <c r="AG35" s="627"/>
      <c r="AH35" s="627"/>
      <c r="AI35" s="627"/>
      <c r="AJ35" s="627"/>
      <c r="AK35" s="627"/>
      <c r="AL35" s="628" t="s">
        <v>121</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1979463</v>
      </c>
      <c r="CS35" s="655"/>
      <c r="CT35" s="655"/>
      <c r="CU35" s="655"/>
      <c r="CV35" s="655"/>
      <c r="CW35" s="655"/>
      <c r="CX35" s="655"/>
      <c r="CY35" s="656"/>
      <c r="CZ35" s="628">
        <v>3.5</v>
      </c>
      <c r="DA35" s="653"/>
      <c r="DB35" s="653"/>
      <c r="DC35" s="657"/>
      <c r="DD35" s="632">
        <v>1621096</v>
      </c>
      <c r="DE35" s="655"/>
      <c r="DF35" s="655"/>
      <c r="DG35" s="655"/>
      <c r="DH35" s="655"/>
      <c r="DI35" s="655"/>
      <c r="DJ35" s="655"/>
      <c r="DK35" s="656"/>
      <c r="DL35" s="632">
        <v>1621096</v>
      </c>
      <c r="DM35" s="655"/>
      <c r="DN35" s="655"/>
      <c r="DO35" s="655"/>
      <c r="DP35" s="655"/>
      <c r="DQ35" s="655"/>
      <c r="DR35" s="655"/>
      <c r="DS35" s="655"/>
      <c r="DT35" s="655"/>
      <c r="DU35" s="655"/>
      <c r="DV35" s="656"/>
      <c r="DW35" s="628">
        <v>5.6</v>
      </c>
      <c r="DX35" s="653"/>
      <c r="DY35" s="653"/>
      <c r="DZ35" s="653"/>
      <c r="EA35" s="653"/>
      <c r="EB35" s="653"/>
      <c r="EC35" s="654"/>
    </row>
    <row r="36" spans="2:133" ht="11.25" customHeight="1">
      <c r="B36" s="620" t="s">
        <v>315</v>
      </c>
      <c r="C36" s="621"/>
      <c r="D36" s="621"/>
      <c r="E36" s="621"/>
      <c r="F36" s="621"/>
      <c r="G36" s="621"/>
      <c r="H36" s="621"/>
      <c r="I36" s="621"/>
      <c r="J36" s="621"/>
      <c r="K36" s="621"/>
      <c r="L36" s="621"/>
      <c r="M36" s="621"/>
      <c r="N36" s="621"/>
      <c r="O36" s="621"/>
      <c r="P36" s="621"/>
      <c r="Q36" s="622"/>
      <c r="R36" s="623">
        <v>1422616</v>
      </c>
      <c r="S36" s="624"/>
      <c r="T36" s="624"/>
      <c r="U36" s="624"/>
      <c r="V36" s="624"/>
      <c r="W36" s="624"/>
      <c r="X36" s="624"/>
      <c r="Y36" s="625"/>
      <c r="Z36" s="626">
        <v>2.5</v>
      </c>
      <c r="AA36" s="626"/>
      <c r="AB36" s="626"/>
      <c r="AC36" s="626"/>
      <c r="AD36" s="627" t="s">
        <v>121</v>
      </c>
      <c r="AE36" s="627"/>
      <c r="AF36" s="627"/>
      <c r="AG36" s="627"/>
      <c r="AH36" s="627"/>
      <c r="AI36" s="627"/>
      <c r="AJ36" s="627"/>
      <c r="AK36" s="627"/>
      <c r="AL36" s="628" t="s">
        <v>121</v>
      </c>
      <c r="AM36" s="629"/>
      <c r="AN36" s="629"/>
      <c r="AO36" s="630"/>
      <c r="AP36" s="210"/>
      <c r="AQ36" s="689" t="s">
        <v>316</v>
      </c>
      <c r="AR36" s="690"/>
      <c r="AS36" s="690"/>
      <c r="AT36" s="690"/>
      <c r="AU36" s="690"/>
      <c r="AV36" s="690"/>
      <c r="AW36" s="690"/>
      <c r="AX36" s="690"/>
      <c r="AY36" s="691"/>
      <c r="AZ36" s="612">
        <v>7947511</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62671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4776478</v>
      </c>
      <c r="CS36" s="624"/>
      <c r="CT36" s="624"/>
      <c r="CU36" s="624"/>
      <c r="CV36" s="624"/>
      <c r="CW36" s="624"/>
      <c r="CX36" s="624"/>
      <c r="CY36" s="625"/>
      <c r="CZ36" s="628">
        <v>8.5</v>
      </c>
      <c r="DA36" s="653"/>
      <c r="DB36" s="653"/>
      <c r="DC36" s="657"/>
      <c r="DD36" s="632">
        <v>4033807</v>
      </c>
      <c r="DE36" s="624"/>
      <c r="DF36" s="624"/>
      <c r="DG36" s="624"/>
      <c r="DH36" s="624"/>
      <c r="DI36" s="624"/>
      <c r="DJ36" s="624"/>
      <c r="DK36" s="625"/>
      <c r="DL36" s="632">
        <v>1924832</v>
      </c>
      <c r="DM36" s="624"/>
      <c r="DN36" s="624"/>
      <c r="DO36" s="624"/>
      <c r="DP36" s="624"/>
      <c r="DQ36" s="624"/>
      <c r="DR36" s="624"/>
      <c r="DS36" s="624"/>
      <c r="DT36" s="624"/>
      <c r="DU36" s="624"/>
      <c r="DV36" s="625"/>
      <c r="DW36" s="628">
        <v>6.7</v>
      </c>
      <c r="DX36" s="653"/>
      <c r="DY36" s="653"/>
      <c r="DZ36" s="653"/>
      <c r="EA36" s="653"/>
      <c r="EB36" s="653"/>
      <c r="EC36" s="654"/>
    </row>
    <row r="37" spans="2:133" ht="11.25" customHeight="1">
      <c r="B37" s="620" t="s">
        <v>319</v>
      </c>
      <c r="C37" s="621"/>
      <c r="D37" s="621"/>
      <c r="E37" s="621"/>
      <c r="F37" s="621"/>
      <c r="G37" s="621"/>
      <c r="H37" s="621"/>
      <c r="I37" s="621"/>
      <c r="J37" s="621"/>
      <c r="K37" s="621"/>
      <c r="L37" s="621"/>
      <c r="M37" s="621"/>
      <c r="N37" s="621"/>
      <c r="O37" s="621"/>
      <c r="P37" s="621"/>
      <c r="Q37" s="622"/>
      <c r="R37" s="623">
        <v>1756141</v>
      </c>
      <c r="S37" s="624"/>
      <c r="T37" s="624"/>
      <c r="U37" s="624"/>
      <c r="V37" s="624"/>
      <c r="W37" s="624"/>
      <c r="X37" s="624"/>
      <c r="Y37" s="625"/>
      <c r="Z37" s="626">
        <v>3</v>
      </c>
      <c r="AA37" s="626"/>
      <c r="AB37" s="626"/>
      <c r="AC37" s="626"/>
      <c r="AD37" s="627">
        <v>21298</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2005228</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-165010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19084</v>
      </c>
      <c r="CS37" s="655"/>
      <c r="CT37" s="655"/>
      <c r="CU37" s="655"/>
      <c r="CV37" s="655"/>
      <c r="CW37" s="655"/>
      <c r="CX37" s="655"/>
      <c r="CY37" s="656"/>
      <c r="CZ37" s="628">
        <v>0</v>
      </c>
      <c r="DA37" s="653"/>
      <c r="DB37" s="653"/>
      <c r="DC37" s="657"/>
      <c r="DD37" s="632">
        <v>19084</v>
      </c>
      <c r="DE37" s="655"/>
      <c r="DF37" s="655"/>
      <c r="DG37" s="655"/>
      <c r="DH37" s="655"/>
      <c r="DI37" s="655"/>
      <c r="DJ37" s="655"/>
      <c r="DK37" s="656"/>
      <c r="DL37" s="632">
        <v>19084</v>
      </c>
      <c r="DM37" s="655"/>
      <c r="DN37" s="655"/>
      <c r="DO37" s="655"/>
      <c r="DP37" s="655"/>
      <c r="DQ37" s="655"/>
      <c r="DR37" s="655"/>
      <c r="DS37" s="655"/>
      <c r="DT37" s="655"/>
      <c r="DU37" s="655"/>
      <c r="DV37" s="656"/>
      <c r="DW37" s="628">
        <v>0.1</v>
      </c>
      <c r="DX37" s="653"/>
      <c r="DY37" s="653"/>
      <c r="DZ37" s="653"/>
      <c r="EA37" s="653"/>
      <c r="EB37" s="653"/>
      <c r="EC37" s="654"/>
    </row>
    <row r="38" spans="2:133" ht="11.25" customHeight="1">
      <c r="B38" s="620" t="s">
        <v>323</v>
      </c>
      <c r="C38" s="621"/>
      <c r="D38" s="621"/>
      <c r="E38" s="621"/>
      <c r="F38" s="621"/>
      <c r="G38" s="621"/>
      <c r="H38" s="621"/>
      <c r="I38" s="621"/>
      <c r="J38" s="621"/>
      <c r="K38" s="621"/>
      <c r="L38" s="621"/>
      <c r="M38" s="621"/>
      <c r="N38" s="621"/>
      <c r="O38" s="621"/>
      <c r="P38" s="621"/>
      <c r="Q38" s="622"/>
      <c r="R38" s="623">
        <v>2909029</v>
      </c>
      <c r="S38" s="624"/>
      <c r="T38" s="624"/>
      <c r="U38" s="624"/>
      <c r="V38" s="624"/>
      <c r="W38" s="624"/>
      <c r="X38" s="624"/>
      <c r="Y38" s="625"/>
      <c r="Z38" s="626">
        <v>5</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811664</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14428</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5111355</v>
      </c>
      <c r="CS38" s="624"/>
      <c r="CT38" s="624"/>
      <c r="CU38" s="624"/>
      <c r="CV38" s="624"/>
      <c r="CW38" s="624"/>
      <c r="CX38" s="624"/>
      <c r="CY38" s="625"/>
      <c r="CZ38" s="628">
        <v>9.1</v>
      </c>
      <c r="DA38" s="653"/>
      <c r="DB38" s="653"/>
      <c r="DC38" s="657"/>
      <c r="DD38" s="632">
        <v>4098351</v>
      </c>
      <c r="DE38" s="624"/>
      <c r="DF38" s="624"/>
      <c r="DG38" s="624"/>
      <c r="DH38" s="624"/>
      <c r="DI38" s="624"/>
      <c r="DJ38" s="624"/>
      <c r="DK38" s="625"/>
      <c r="DL38" s="632">
        <v>3747599</v>
      </c>
      <c r="DM38" s="624"/>
      <c r="DN38" s="624"/>
      <c r="DO38" s="624"/>
      <c r="DP38" s="624"/>
      <c r="DQ38" s="624"/>
      <c r="DR38" s="624"/>
      <c r="DS38" s="624"/>
      <c r="DT38" s="624"/>
      <c r="DU38" s="624"/>
      <c r="DV38" s="625"/>
      <c r="DW38" s="628">
        <v>13</v>
      </c>
      <c r="DX38" s="653"/>
      <c r="DY38" s="653"/>
      <c r="DZ38" s="653"/>
      <c r="EA38" s="653"/>
      <c r="EB38" s="653"/>
      <c r="EC38" s="654"/>
    </row>
    <row r="39" spans="2:133" ht="11.25" customHeight="1">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v>19264</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21089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1688154</v>
      </c>
      <c r="CS39" s="655"/>
      <c r="CT39" s="655"/>
      <c r="CU39" s="655"/>
      <c r="CV39" s="655"/>
      <c r="CW39" s="655"/>
      <c r="CX39" s="655"/>
      <c r="CY39" s="656"/>
      <c r="CZ39" s="628">
        <v>3</v>
      </c>
      <c r="DA39" s="653"/>
      <c r="DB39" s="653"/>
      <c r="DC39" s="657"/>
      <c r="DD39" s="632">
        <v>840393</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c r="B40" s="620" t="s">
        <v>331</v>
      </c>
      <c r="C40" s="621"/>
      <c r="D40" s="621"/>
      <c r="E40" s="621"/>
      <c r="F40" s="621"/>
      <c r="G40" s="621"/>
      <c r="H40" s="621"/>
      <c r="I40" s="621"/>
      <c r="J40" s="621"/>
      <c r="K40" s="621"/>
      <c r="L40" s="621"/>
      <c r="M40" s="621"/>
      <c r="N40" s="621"/>
      <c r="O40" s="621"/>
      <c r="P40" s="621"/>
      <c r="Q40" s="622"/>
      <c r="R40" s="623">
        <v>103029</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85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1292412</v>
      </c>
      <c r="CS40" s="624"/>
      <c r="CT40" s="624"/>
      <c r="CU40" s="624"/>
      <c r="CV40" s="624"/>
      <c r="CW40" s="624"/>
      <c r="CX40" s="624"/>
      <c r="CY40" s="625"/>
      <c r="CZ40" s="628">
        <v>2.2999999999999998</v>
      </c>
      <c r="DA40" s="653"/>
      <c r="DB40" s="653"/>
      <c r="DC40" s="657"/>
      <c r="DD40" s="632">
        <v>461937</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c r="B41" s="644" t="s">
        <v>336</v>
      </c>
      <c r="C41" s="645"/>
      <c r="D41" s="645"/>
      <c r="E41" s="645"/>
      <c r="F41" s="645"/>
      <c r="G41" s="645"/>
      <c r="H41" s="645"/>
      <c r="I41" s="645"/>
      <c r="J41" s="645"/>
      <c r="K41" s="645"/>
      <c r="L41" s="645"/>
      <c r="M41" s="645"/>
      <c r="N41" s="645"/>
      <c r="O41" s="645"/>
      <c r="P41" s="645"/>
      <c r="Q41" s="646"/>
      <c r="R41" s="695">
        <v>57723900</v>
      </c>
      <c r="S41" s="696"/>
      <c r="T41" s="696"/>
      <c r="U41" s="696"/>
      <c r="V41" s="696"/>
      <c r="W41" s="696"/>
      <c r="X41" s="696"/>
      <c r="Y41" s="700"/>
      <c r="Z41" s="701">
        <v>100</v>
      </c>
      <c r="AA41" s="701"/>
      <c r="AB41" s="701"/>
      <c r="AC41" s="701"/>
      <c r="AD41" s="702">
        <v>28689046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1123276</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340</v>
      </c>
      <c r="AR42" s="693"/>
      <c r="AS42" s="693"/>
      <c r="AT42" s="693"/>
      <c r="AU42" s="693"/>
      <c r="AV42" s="693"/>
      <c r="AW42" s="693"/>
      <c r="AX42" s="693"/>
      <c r="AY42" s="694"/>
      <c r="AZ42" s="695">
        <v>3988079</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412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5480697</v>
      </c>
      <c r="CS42" s="655"/>
      <c r="CT42" s="655"/>
      <c r="CU42" s="655"/>
      <c r="CV42" s="655"/>
      <c r="CW42" s="655"/>
      <c r="CX42" s="655"/>
      <c r="CY42" s="656"/>
      <c r="CZ42" s="628">
        <v>9.6999999999999993</v>
      </c>
      <c r="DA42" s="653"/>
      <c r="DB42" s="653"/>
      <c r="DC42" s="657"/>
      <c r="DD42" s="632">
        <v>797619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343</v>
      </c>
      <c r="CD43" s="620" t="s">
        <v>344</v>
      </c>
      <c r="CE43" s="621"/>
      <c r="CF43" s="621"/>
      <c r="CG43" s="621"/>
      <c r="CH43" s="621"/>
      <c r="CI43" s="621"/>
      <c r="CJ43" s="621"/>
      <c r="CK43" s="621"/>
      <c r="CL43" s="621"/>
      <c r="CM43" s="621"/>
      <c r="CN43" s="621"/>
      <c r="CO43" s="621"/>
      <c r="CP43" s="621"/>
      <c r="CQ43" s="622"/>
      <c r="CR43" s="623">
        <v>147000</v>
      </c>
      <c r="CS43" s="655"/>
      <c r="CT43" s="655"/>
      <c r="CU43" s="655"/>
      <c r="CV43" s="655"/>
      <c r="CW43" s="655"/>
      <c r="CX43" s="655"/>
      <c r="CY43" s="656"/>
      <c r="CZ43" s="628">
        <v>0.3</v>
      </c>
      <c r="DA43" s="653"/>
      <c r="DB43" s="653"/>
      <c r="DC43" s="657"/>
      <c r="DD43" s="632">
        <v>147000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5480697</v>
      </c>
      <c r="CS44" s="624"/>
      <c r="CT44" s="624"/>
      <c r="CU44" s="624"/>
      <c r="CV44" s="624"/>
      <c r="CW44" s="624"/>
      <c r="CX44" s="624"/>
      <c r="CY44" s="625"/>
      <c r="CZ44" s="628">
        <v>9.6999999999999993</v>
      </c>
      <c r="DA44" s="629"/>
      <c r="DB44" s="629"/>
      <c r="DC44" s="635"/>
      <c r="DD44" s="632">
        <v>797619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2589199</v>
      </c>
      <c r="CS45" s="655"/>
      <c r="CT45" s="655"/>
      <c r="CU45" s="655"/>
      <c r="CV45" s="655"/>
      <c r="CW45" s="655"/>
      <c r="CX45" s="655"/>
      <c r="CY45" s="656"/>
      <c r="CZ45" s="628">
        <v>4.5999999999999996</v>
      </c>
      <c r="DA45" s="653"/>
      <c r="DB45" s="653"/>
      <c r="DC45" s="657"/>
      <c r="DD45" s="632">
        <v>54999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349</v>
      </c>
      <c r="CG46" s="621"/>
      <c r="CH46" s="621"/>
      <c r="CI46" s="621"/>
      <c r="CJ46" s="621"/>
      <c r="CK46" s="621"/>
      <c r="CL46" s="621"/>
      <c r="CM46" s="621"/>
      <c r="CN46" s="621"/>
      <c r="CO46" s="621"/>
      <c r="CP46" s="621"/>
      <c r="CQ46" s="622"/>
      <c r="CR46" s="623">
        <v>2828225</v>
      </c>
      <c r="CS46" s="624"/>
      <c r="CT46" s="624"/>
      <c r="CU46" s="624"/>
      <c r="CV46" s="624"/>
      <c r="CW46" s="624"/>
      <c r="CX46" s="624"/>
      <c r="CY46" s="625"/>
      <c r="CZ46" s="628">
        <v>5</v>
      </c>
      <c r="DA46" s="629"/>
      <c r="DB46" s="629"/>
      <c r="DC46" s="635"/>
      <c r="DD46" s="632">
        <v>738947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350</v>
      </c>
      <c r="CG47" s="621"/>
      <c r="CH47" s="621"/>
      <c r="CI47" s="621"/>
      <c r="CJ47" s="621"/>
      <c r="CK47" s="621"/>
      <c r="CL47" s="621"/>
      <c r="CM47" s="621"/>
      <c r="CN47" s="621"/>
      <c r="CO47" s="621"/>
      <c r="CP47" s="621"/>
      <c r="CQ47" s="622"/>
      <c r="CR47" s="623" t="s">
        <v>121</v>
      </c>
      <c r="CS47" s="655"/>
      <c r="CT47" s="655"/>
      <c r="CU47" s="655"/>
      <c r="CV47" s="655"/>
      <c r="CW47" s="655"/>
      <c r="CX47" s="655"/>
      <c r="CY47" s="656"/>
      <c r="CZ47" s="628" t="s">
        <v>121</v>
      </c>
      <c r="DA47" s="653"/>
      <c r="DB47" s="653"/>
      <c r="DC47" s="657"/>
      <c r="DD47" s="632" t="s">
        <v>121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c r="B48" s="213"/>
      <c r="CD48" s="663"/>
      <c r="CE48" s="664"/>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352</v>
      </c>
      <c r="CE49" s="645"/>
      <c r="CF49" s="645"/>
      <c r="CG49" s="645"/>
      <c r="CH49" s="645"/>
      <c r="CI49" s="645"/>
      <c r="CJ49" s="645"/>
      <c r="CK49" s="645"/>
      <c r="CL49" s="645"/>
      <c r="CM49" s="645"/>
      <c r="CN49" s="645"/>
      <c r="CO49" s="645"/>
      <c r="CP49" s="645"/>
      <c r="CQ49" s="646"/>
      <c r="CR49" s="695">
        <v>56219272</v>
      </c>
      <c r="CS49" s="682"/>
      <c r="CT49" s="682"/>
      <c r="CU49" s="682"/>
      <c r="CV49" s="682"/>
      <c r="CW49" s="682"/>
      <c r="CX49" s="682"/>
      <c r="CY49" s="711"/>
      <c r="CZ49" s="703">
        <v>100</v>
      </c>
      <c r="DA49" s="712"/>
      <c r="DB49" s="712"/>
      <c r="DC49" s="713"/>
      <c r="DD49" s="714">
        <v>34053742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7F4Y6Ks+0Hbva4vigFpgWGZouadqoC8UwWylDMD1xyOELm7PuxVFdMzy/6V4S7+0UR3WGVajtcHbD9Xo39oBw==" saltValue="Ct7PtJv7GATKlHe5+N1/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cols>
    <col min="1" max="130" width="2.77734375" style="219" customWidth="1"/>
    <col min="131" max="131" width="1.6640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375</v>
      </c>
      <c r="C7" s="750"/>
      <c r="D7" s="750"/>
      <c r="E7" s="750"/>
      <c r="F7" s="750"/>
      <c r="G7" s="750"/>
      <c r="H7" s="750"/>
      <c r="I7" s="750"/>
      <c r="J7" s="750"/>
      <c r="K7" s="750"/>
      <c r="L7" s="750"/>
      <c r="M7" s="750"/>
      <c r="N7" s="750"/>
      <c r="O7" s="750"/>
      <c r="P7" s="751"/>
      <c r="Q7" s="752">
        <v>57724</v>
      </c>
      <c r="R7" s="753"/>
      <c r="S7" s="753"/>
      <c r="T7" s="753"/>
      <c r="U7" s="753"/>
      <c r="V7" s="753">
        <v>56219</v>
      </c>
      <c r="W7" s="753"/>
      <c r="X7" s="753"/>
      <c r="Y7" s="753"/>
      <c r="Z7" s="753"/>
      <c r="AA7" s="753">
        <v>1505</v>
      </c>
      <c r="AB7" s="753"/>
      <c r="AC7" s="753"/>
      <c r="AD7" s="753"/>
      <c r="AE7" s="754"/>
      <c r="AF7" s="755">
        <v>1382</v>
      </c>
      <c r="AG7" s="756"/>
      <c r="AH7" s="756"/>
      <c r="AI7" s="756"/>
      <c r="AJ7" s="757"/>
      <c r="AK7" s="758">
        <v>823</v>
      </c>
      <c r="AL7" s="759"/>
      <c r="AM7" s="759"/>
      <c r="AN7" s="759"/>
      <c r="AO7" s="759"/>
      <c r="AP7" s="759">
        <v>35698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-5</v>
      </c>
      <c r="CI7" s="744"/>
      <c r="CJ7" s="744"/>
      <c r="CK7" s="744"/>
      <c r="CL7" s="745"/>
      <c r="CM7" s="743">
        <v>103</v>
      </c>
      <c r="CN7" s="744"/>
      <c r="CO7" s="744"/>
      <c r="CP7" s="744"/>
      <c r="CQ7" s="745"/>
      <c r="CR7" s="743">
        <v>50</v>
      </c>
      <c r="CS7" s="744"/>
      <c r="CT7" s="744"/>
      <c r="CU7" s="744"/>
      <c r="CV7" s="745"/>
      <c r="CW7" s="743" t="s">
        <v>555</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22"/>
    </row>
    <row r="8" spans="1:131" s="223" customFormat="1" ht="26.25" customHeight="1">
      <c r="A8" s="226">
        <v>2</v>
      </c>
      <c r="B8" s="780" t="s">
        <v>376</v>
      </c>
      <c r="C8" s="781"/>
      <c r="D8" s="781"/>
      <c r="E8" s="781"/>
      <c r="F8" s="781"/>
      <c r="G8" s="781"/>
      <c r="H8" s="781"/>
      <c r="I8" s="781"/>
      <c r="J8" s="781"/>
      <c r="K8" s="781"/>
      <c r="L8" s="781"/>
      <c r="M8" s="781"/>
      <c r="N8" s="781"/>
      <c r="O8" s="781"/>
      <c r="P8" s="782"/>
      <c r="Q8" s="783">
        <v>192</v>
      </c>
      <c r="R8" s="784"/>
      <c r="S8" s="784"/>
      <c r="T8" s="784"/>
      <c r="U8" s="784"/>
      <c r="V8" s="784">
        <v>192</v>
      </c>
      <c r="W8" s="784"/>
      <c r="X8" s="784"/>
      <c r="Y8" s="784"/>
      <c r="Z8" s="784"/>
      <c r="AA8" s="784" t="s">
        <v>547</v>
      </c>
      <c r="AB8" s="784"/>
      <c r="AC8" s="784"/>
      <c r="AD8" s="784"/>
      <c r="AE8" s="785"/>
      <c r="AF8" s="786" t="s">
        <v>121</v>
      </c>
      <c r="AG8" s="787"/>
      <c r="AH8" s="787"/>
      <c r="AI8" s="787"/>
      <c r="AJ8" s="788"/>
      <c r="AK8" s="769">
        <v>192</v>
      </c>
      <c r="AL8" s="770"/>
      <c r="AM8" s="770"/>
      <c r="AN8" s="770"/>
      <c r="AO8" s="770"/>
      <c r="AP8" s="770" t="s">
        <v>547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553</v>
      </c>
      <c r="BT8" s="774"/>
      <c r="BU8" s="774"/>
      <c r="BV8" s="774"/>
      <c r="BW8" s="774"/>
      <c r="BX8" s="774"/>
      <c r="BY8" s="774"/>
      <c r="BZ8" s="774"/>
      <c r="CA8" s="774"/>
      <c r="CB8" s="774"/>
      <c r="CC8" s="774"/>
      <c r="CD8" s="774"/>
      <c r="CE8" s="774"/>
      <c r="CF8" s="774"/>
      <c r="CG8" s="775"/>
      <c r="CH8" s="776">
        <v>1</v>
      </c>
      <c r="CI8" s="777"/>
      <c r="CJ8" s="777"/>
      <c r="CK8" s="777"/>
      <c r="CL8" s="778"/>
      <c r="CM8" s="776">
        <v>84</v>
      </c>
      <c r="CN8" s="777"/>
      <c r="CO8" s="777"/>
      <c r="CP8" s="777"/>
      <c r="CQ8" s="778"/>
      <c r="CR8" s="776">
        <v>15</v>
      </c>
      <c r="CS8" s="777"/>
      <c r="CT8" s="777"/>
      <c r="CU8" s="777"/>
      <c r="CV8" s="778"/>
      <c r="CW8" s="776">
        <v>41</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22"/>
    </row>
    <row r="9" spans="1:131" s="223" customFormat="1" ht="26.25"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554</v>
      </c>
      <c r="BT9" s="774"/>
      <c r="BU9" s="774"/>
      <c r="BV9" s="774"/>
      <c r="BW9" s="774"/>
      <c r="BX9" s="774"/>
      <c r="BY9" s="774"/>
      <c r="BZ9" s="774"/>
      <c r="CA9" s="774"/>
      <c r="CB9" s="774"/>
      <c r="CC9" s="774"/>
      <c r="CD9" s="774"/>
      <c r="CE9" s="774"/>
      <c r="CF9" s="774"/>
      <c r="CG9" s="775"/>
      <c r="CH9" s="776">
        <v>1</v>
      </c>
      <c r="CI9" s="777"/>
      <c r="CJ9" s="777"/>
      <c r="CK9" s="777"/>
      <c r="CL9" s="778"/>
      <c r="CM9" s="776">
        <v>120</v>
      </c>
      <c r="CN9" s="777"/>
      <c r="CO9" s="777"/>
      <c r="CP9" s="777"/>
      <c r="CQ9" s="778"/>
      <c r="CR9" s="776">
        <v>22</v>
      </c>
      <c r="CS9" s="777"/>
      <c r="CT9" s="777"/>
      <c r="CU9" s="777"/>
      <c r="CV9" s="778"/>
      <c r="CW9" s="776" t="s">
        <v>555</v>
      </c>
      <c r="CX9" s="777"/>
      <c r="CY9" s="777"/>
      <c r="CZ9" s="777"/>
      <c r="DA9" s="778"/>
      <c r="DB9" s="776" t="s">
        <v>489</v>
      </c>
      <c r="DC9" s="777"/>
      <c r="DD9" s="777"/>
      <c r="DE9" s="777"/>
      <c r="DF9" s="778"/>
      <c r="DG9" s="776" t="s">
        <v>489</v>
      </c>
      <c r="DH9" s="777"/>
      <c r="DI9" s="777"/>
      <c r="DJ9" s="777"/>
      <c r="DK9" s="778"/>
      <c r="DL9" s="776" t="s">
        <v>489</v>
      </c>
      <c r="DM9" s="777"/>
      <c r="DN9" s="777"/>
      <c r="DO9" s="777"/>
      <c r="DP9" s="778"/>
      <c r="DQ9" s="776" t="s">
        <v>489</v>
      </c>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378</v>
      </c>
      <c r="B23" s="789" t="s">
        <v>379</v>
      </c>
      <c r="C23" s="790"/>
      <c r="D23" s="790"/>
      <c r="E23" s="790"/>
      <c r="F23" s="790"/>
      <c r="G23" s="790"/>
      <c r="H23" s="790"/>
      <c r="I23" s="790"/>
      <c r="J23" s="790"/>
      <c r="K23" s="790"/>
      <c r="L23" s="790"/>
      <c r="M23" s="790"/>
      <c r="N23" s="790"/>
      <c r="O23" s="790"/>
      <c r="P23" s="791"/>
      <c r="Q23" s="792">
        <v>57916</v>
      </c>
      <c r="R23" s="793"/>
      <c r="S23" s="793"/>
      <c r="T23" s="793"/>
      <c r="U23" s="793"/>
      <c r="V23" s="793">
        <v>56411</v>
      </c>
      <c r="W23" s="793"/>
      <c r="X23" s="793"/>
      <c r="Y23" s="793"/>
      <c r="Z23" s="793"/>
      <c r="AA23" s="793">
        <v>1505</v>
      </c>
      <c r="AB23" s="793"/>
      <c r="AC23" s="793"/>
      <c r="AD23" s="793"/>
      <c r="AE23" s="794"/>
      <c r="AF23" s="795">
        <v>1382</v>
      </c>
      <c r="AG23" s="793"/>
      <c r="AH23" s="793"/>
      <c r="AI23" s="793"/>
      <c r="AJ23" s="796"/>
      <c r="AK23" s="797"/>
      <c r="AL23" s="798"/>
      <c r="AM23" s="798"/>
      <c r="AN23" s="798"/>
      <c r="AO23" s="798"/>
      <c r="AP23" s="793">
        <v>35698</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390</v>
      </c>
      <c r="C28" s="750"/>
      <c r="D28" s="750"/>
      <c r="E28" s="750"/>
      <c r="F28" s="750"/>
      <c r="G28" s="750"/>
      <c r="H28" s="750"/>
      <c r="I28" s="750"/>
      <c r="J28" s="750"/>
      <c r="K28" s="750"/>
      <c r="L28" s="750"/>
      <c r="M28" s="750"/>
      <c r="N28" s="750"/>
      <c r="O28" s="750"/>
      <c r="P28" s="751"/>
      <c r="Q28" s="822">
        <v>12149</v>
      </c>
      <c r="R28" s="823"/>
      <c r="S28" s="823"/>
      <c r="T28" s="823"/>
      <c r="U28" s="823"/>
      <c r="V28" s="823">
        <v>12086</v>
      </c>
      <c r="W28" s="823"/>
      <c r="X28" s="823"/>
      <c r="Y28" s="823"/>
      <c r="Z28" s="823"/>
      <c r="AA28" s="823">
        <v>63</v>
      </c>
      <c r="AB28" s="823"/>
      <c r="AC28" s="823"/>
      <c r="AD28" s="823"/>
      <c r="AE28" s="824"/>
      <c r="AF28" s="825">
        <v>63</v>
      </c>
      <c r="AG28" s="823"/>
      <c r="AH28" s="823"/>
      <c r="AI28" s="823"/>
      <c r="AJ28" s="826"/>
      <c r="AK28" s="827">
        <v>1426</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391</v>
      </c>
      <c r="C29" s="781"/>
      <c r="D29" s="781"/>
      <c r="E29" s="781"/>
      <c r="F29" s="781"/>
      <c r="G29" s="781"/>
      <c r="H29" s="781"/>
      <c r="I29" s="781"/>
      <c r="J29" s="781"/>
      <c r="K29" s="781"/>
      <c r="L29" s="781"/>
      <c r="M29" s="781"/>
      <c r="N29" s="781"/>
      <c r="O29" s="781"/>
      <c r="P29" s="782"/>
      <c r="Q29" s="783">
        <v>11437</v>
      </c>
      <c r="R29" s="784"/>
      <c r="S29" s="784"/>
      <c r="T29" s="784"/>
      <c r="U29" s="784"/>
      <c r="V29" s="784">
        <v>11258</v>
      </c>
      <c r="W29" s="784"/>
      <c r="X29" s="784"/>
      <c r="Y29" s="784"/>
      <c r="Z29" s="784"/>
      <c r="AA29" s="784">
        <v>179</v>
      </c>
      <c r="AB29" s="784"/>
      <c r="AC29" s="784"/>
      <c r="AD29" s="784"/>
      <c r="AE29" s="785"/>
      <c r="AF29" s="786">
        <v>179</v>
      </c>
      <c r="AG29" s="787"/>
      <c r="AH29" s="787"/>
      <c r="AI29" s="787"/>
      <c r="AJ29" s="788"/>
      <c r="AK29" s="834">
        <v>1832</v>
      </c>
      <c r="AL29" s="830"/>
      <c r="AM29" s="830"/>
      <c r="AN29" s="830"/>
      <c r="AO29" s="830"/>
      <c r="AP29" s="830" t="s">
        <v>549</v>
      </c>
      <c r="AQ29" s="830"/>
      <c r="AR29" s="830"/>
      <c r="AS29" s="830"/>
      <c r="AT29" s="830"/>
      <c r="AU29" s="830" t="s">
        <v>550</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392</v>
      </c>
      <c r="C30" s="781"/>
      <c r="D30" s="781"/>
      <c r="E30" s="781"/>
      <c r="F30" s="781"/>
      <c r="G30" s="781"/>
      <c r="H30" s="781"/>
      <c r="I30" s="781"/>
      <c r="J30" s="781"/>
      <c r="K30" s="781"/>
      <c r="L30" s="781"/>
      <c r="M30" s="781"/>
      <c r="N30" s="781"/>
      <c r="O30" s="781"/>
      <c r="P30" s="782"/>
      <c r="Q30" s="783">
        <v>2147</v>
      </c>
      <c r="R30" s="784"/>
      <c r="S30" s="784"/>
      <c r="T30" s="784"/>
      <c r="U30" s="784"/>
      <c r="V30" s="784">
        <v>2138</v>
      </c>
      <c r="W30" s="784"/>
      <c r="X30" s="784"/>
      <c r="Y30" s="784"/>
      <c r="Z30" s="784"/>
      <c r="AA30" s="784">
        <v>10</v>
      </c>
      <c r="AB30" s="784"/>
      <c r="AC30" s="784"/>
      <c r="AD30" s="784"/>
      <c r="AE30" s="785"/>
      <c r="AF30" s="786">
        <v>10</v>
      </c>
      <c r="AG30" s="787"/>
      <c r="AH30" s="787"/>
      <c r="AI30" s="787"/>
      <c r="AJ30" s="788"/>
      <c r="AK30" s="834">
        <v>489</v>
      </c>
      <c r="AL30" s="830"/>
      <c r="AM30" s="830"/>
      <c r="AN30" s="830"/>
      <c r="AO30" s="830"/>
      <c r="AP30" s="830" t="s">
        <v>547</v>
      </c>
      <c r="AQ30" s="830"/>
      <c r="AR30" s="830"/>
      <c r="AS30" s="830"/>
      <c r="AT30" s="830"/>
      <c r="AU30" s="830" t="s">
        <v>547</v>
      </c>
      <c r="AV30" s="830"/>
      <c r="AW30" s="830"/>
      <c r="AX30" s="830"/>
      <c r="AY30" s="830"/>
      <c r="AZ30" s="831" t="s">
        <v>550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393</v>
      </c>
      <c r="C31" s="781"/>
      <c r="D31" s="781"/>
      <c r="E31" s="781"/>
      <c r="F31" s="781"/>
      <c r="G31" s="781"/>
      <c r="H31" s="781"/>
      <c r="I31" s="781"/>
      <c r="J31" s="781"/>
      <c r="K31" s="781"/>
      <c r="L31" s="781"/>
      <c r="M31" s="781"/>
      <c r="N31" s="781"/>
      <c r="O31" s="781"/>
      <c r="P31" s="782"/>
      <c r="Q31" s="783">
        <v>6653</v>
      </c>
      <c r="R31" s="784"/>
      <c r="S31" s="784"/>
      <c r="T31" s="784"/>
      <c r="U31" s="784"/>
      <c r="V31" s="784">
        <v>7479</v>
      </c>
      <c r="W31" s="784"/>
      <c r="X31" s="784"/>
      <c r="Y31" s="784"/>
      <c r="Z31" s="784"/>
      <c r="AA31" s="784">
        <v>-827</v>
      </c>
      <c r="AB31" s="784"/>
      <c r="AC31" s="784"/>
      <c r="AD31" s="784"/>
      <c r="AE31" s="785"/>
      <c r="AF31" s="786" t="s">
        <v>121</v>
      </c>
      <c r="AG31" s="787"/>
      <c r="AH31" s="787"/>
      <c r="AI31" s="787"/>
      <c r="AJ31" s="788"/>
      <c r="AK31" s="834">
        <v>1233</v>
      </c>
      <c r="AL31" s="830"/>
      <c r="AM31" s="830"/>
      <c r="AN31" s="830"/>
      <c r="AO31" s="830"/>
      <c r="AP31" s="830">
        <v>4518</v>
      </c>
      <c r="AQ31" s="830"/>
      <c r="AR31" s="830"/>
      <c r="AS31" s="830"/>
      <c r="AT31" s="830"/>
      <c r="AU31" s="830">
        <v>2251</v>
      </c>
      <c r="AV31" s="830"/>
      <c r="AW31" s="830"/>
      <c r="AX31" s="830"/>
      <c r="AY31" s="830"/>
      <c r="AZ31" s="831" t="s">
        <v>548</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395</v>
      </c>
      <c r="C32" s="781"/>
      <c r="D32" s="781"/>
      <c r="E32" s="781"/>
      <c r="F32" s="781"/>
      <c r="G32" s="781"/>
      <c r="H32" s="781"/>
      <c r="I32" s="781"/>
      <c r="J32" s="781"/>
      <c r="K32" s="781"/>
      <c r="L32" s="781"/>
      <c r="M32" s="781"/>
      <c r="N32" s="781"/>
      <c r="O32" s="781"/>
      <c r="P32" s="782"/>
      <c r="Q32" s="783">
        <v>2367</v>
      </c>
      <c r="R32" s="784"/>
      <c r="S32" s="784"/>
      <c r="T32" s="784"/>
      <c r="U32" s="784"/>
      <c r="V32" s="784">
        <v>2282</v>
      </c>
      <c r="W32" s="784"/>
      <c r="X32" s="784"/>
      <c r="Y32" s="784"/>
      <c r="Z32" s="784"/>
      <c r="AA32" s="784">
        <v>86</v>
      </c>
      <c r="AB32" s="784"/>
      <c r="AC32" s="784"/>
      <c r="AD32" s="784"/>
      <c r="AE32" s="785"/>
      <c r="AF32" s="786">
        <v>1458</v>
      </c>
      <c r="AG32" s="787"/>
      <c r="AH32" s="787"/>
      <c r="AI32" s="787"/>
      <c r="AJ32" s="788"/>
      <c r="AK32" s="834">
        <v>8</v>
      </c>
      <c r="AL32" s="830"/>
      <c r="AM32" s="830"/>
      <c r="AN32" s="830"/>
      <c r="AO32" s="830"/>
      <c r="AP32" s="830">
        <v>2020</v>
      </c>
      <c r="AQ32" s="830"/>
      <c r="AR32" s="830"/>
      <c r="AS32" s="830"/>
      <c r="AT32" s="830"/>
      <c r="AU32" s="830">
        <v>4</v>
      </c>
      <c r="AV32" s="830"/>
      <c r="AW32" s="830"/>
      <c r="AX32" s="830"/>
      <c r="AY32" s="830"/>
      <c r="AZ32" s="831" t="s">
        <v>547</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t="s">
        <v>396</v>
      </c>
      <c r="C33" s="781"/>
      <c r="D33" s="781"/>
      <c r="E33" s="781"/>
      <c r="F33" s="781"/>
      <c r="G33" s="781"/>
      <c r="H33" s="781"/>
      <c r="I33" s="781"/>
      <c r="J33" s="781"/>
      <c r="K33" s="781"/>
      <c r="L33" s="781"/>
      <c r="M33" s="781"/>
      <c r="N33" s="781"/>
      <c r="O33" s="781"/>
      <c r="P33" s="782"/>
      <c r="Q33" s="783">
        <v>3346</v>
      </c>
      <c r="R33" s="784"/>
      <c r="S33" s="784"/>
      <c r="T33" s="784"/>
      <c r="U33" s="784"/>
      <c r="V33" s="784">
        <v>3233</v>
      </c>
      <c r="W33" s="784"/>
      <c r="X33" s="784"/>
      <c r="Y33" s="784"/>
      <c r="Z33" s="784"/>
      <c r="AA33" s="784">
        <v>112</v>
      </c>
      <c r="AB33" s="784"/>
      <c r="AC33" s="784"/>
      <c r="AD33" s="784"/>
      <c r="AE33" s="785"/>
      <c r="AF33" s="786">
        <v>1092</v>
      </c>
      <c r="AG33" s="787"/>
      <c r="AH33" s="787"/>
      <c r="AI33" s="787"/>
      <c r="AJ33" s="788"/>
      <c r="AK33" s="834">
        <v>804</v>
      </c>
      <c r="AL33" s="830"/>
      <c r="AM33" s="830"/>
      <c r="AN33" s="830"/>
      <c r="AO33" s="830"/>
      <c r="AP33" s="830">
        <v>8961</v>
      </c>
      <c r="AQ33" s="830"/>
      <c r="AR33" s="830"/>
      <c r="AS33" s="830"/>
      <c r="AT33" s="830"/>
      <c r="AU33" s="830">
        <v>5878</v>
      </c>
      <c r="AV33" s="830"/>
      <c r="AW33" s="830"/>
      <c r="AX33" s="830"/>
      <c r="AY33" s="830"/>
      <c r="AZ33" s="831" t="s">
        <v>547</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2801</v>
      </c>
      <c r="AG63" s="844"/>
      <c r="AH63" s="844"/>
      <c r="AI63" s="844"/>
      <c r="AJ63" s="845"/>
      <c r="AK63" s="846"/>
      <c r="AL63" s="841"/>
      <c r="AM63" s="841"/>
      <c r="AN63" s="841"/>
      <c r="AO63" s="841"/>
      <c r="AP63" s="844">
        <v>15499</v>
      </c>
      <c r="AQ63" s="844"/>
      <c r="AR63" s="844"/>
      <c r="AS63" s="844"/>
      <c r="AT63" s="844"/>
      <c r="AU63" s="844">
        <v>8133</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551</v>
      </c>
      <c r="C68" s="870"/>
      <c r="D68" s="870"/>
      <c r="E68" s="870"/>
      <c r="F68" s="870"/>
      <c r="G68" s="870"/>
      <c r="H68" s="870"/>
      <c r="I68" s="870"/>
      <c r="J68" s="870"/>
      <c r="K68" s="870"/>
      <c r="L68" s="870"/>
      <c r="M68" s="870"/>
      <c r="N68" s="870"/>
      <c r="O68" s="870"/>
      <c r="P68" s="871"/>
      <c r="Q68" s="872">
        <v>32646</v>
      </c>
      <c r="R68" s="866"/>
      <c r="S68" s="866"/>
      <c r="T68" s="866"/>
      <c r="U68" s="866"/>
      <c r="V68" s="866">
        <v>29854</v>
      </c>
      <c r="W68" s="866"/>
      <c r="X68" s="866"/>
      <c r="Y68" s="866"/>
      <c r="Z68" s="866"/>
      <c r="AA68" s="866">
        <v>2792</v>
      </c>
      <c r="AB68" s="866"/>
      <c r="AC68" s="866"/>
      <c r="AD68" s="866"/>
      <c r="AE68" s="866"/>
      <c r="AF68" s="866">
        <v>2792</v>
      </c>
      <c r="AG68" s="866"/>
      <c r="AH68" s="866"/>
      <c r="AI68" s="866"/>
      <c r="AJ68" s="866"/>
      <c r="AK68" s="866" t="s">
        <v>555</v>
      </c>
      <c r="AL68" s="866"/>
      <c r="AM68" s="866"/>
      <c r="AN68" s="866"/>
      <c r="AO68" s="866"/>
      <c r="AP68" s="866" t="s">
        <v>555</v>
      </c>
      <c r="AQ68" s="866"/>
      <c r="AR68" s="866"/>
      <c r="AS68" s="866"/>
      <c r="AT68" s="866"/>
      <c r="AU68" s="866" t="s">
        <v>556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2792</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87</v>
      </c>
      <c r="CS102" s="852"/>
      <c r="CT102" s="852"/>
      <c r="CU102" s="852"/>
      <c r="CV102" s="891"/>
      <c r="CW102" s="890">
        <v>41</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3607028</v>
      </c>
      <c r="AB110" s="900"/>
      <c r="AC110" s="900"/>
      <c r="AD110" s="900"/>
      <c r="AE110" s="901"/>
      <c r="AF110" s="902">
        <v>3570238</v>
      </c>
      <c r="AG110" s="900"/>
      <c r="AH110" s="900"/>
      <c r="AI110" s="900"/>
      <c r="AJ110" s="901"/>
      <c r="AK110" s="902">
        <v>3376208</v>
      </c>
      <c r="AL110" s="900"/>
      <c r="AM110" s="900"/>
      <c r="AN110" s="900"/>
      <c r="AO110" s="901"/>
      <c r="AP110" s="903">
        <v>13.2</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36249170</v>
      </c>
      <c r="BR110" s="931"/>
      <c r="BS110" s="931"/>
      <c r="BT110" s="931"/>
      <c r="BU110" s="931"/>
      <c r="BV110" s="931">
        <v>36041022</v>
      </c>
      <c r="BW110" s="931"/>
      <c r="BX110" s="931"/>
      <c r="BY110" s="931"/>
      <c r="BZ110" s="931"/>
      <c r="CA110" s="931">
        <v>35697981</v>
      </c>
      <c r="CB110" s="931"/>
      <c r="CC110" s="931"/>
      <c r="CD110" s="931"/>
      <c r="CE110" s="931"/>
      <c r="CF110" s="944">
        <v>139.5</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504209</v>
      </c>
      <c r="BR111" s="926"/>
      <c r="BS111" s="926"/>
      <c r="BT111" s="926"/>
      <c r="BU111" s="926"/>
      <c r="BV111" s="926">
        <v>425215</v>
      </c>
      <c r="BW111" s="926"/>
      <c r="BX111" s="926"/>
      <c r="BY111" s="926"/>
      <c r="BZ111" s="926"/>
      <c r="CA111" s="926">
        <v>352419</v>
      </c>
      <c r="CB111" s="926"/>
      <c r="CC111" s="926"/>
      <c r="CD111" s="926"/>
      <c r="CE111" s="926"/>
      <c r="CF111" s="920">
        <v>1.4</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8783178</v>
      </c>
      <c r="BR112" s="926"/>
      <c r="BS112" s="926"/>
      <c r="BT112" s="926"/>
      <c r="BU112" s="926"/>
      <c r="BV112" s="926">
        <v>8530058</v>
      </c>
      <c r="BW112" s="926"/>
      <c r="BX112" s="926"/>
      <c r="BY112" s="926"/>
      <c r="BZ112" s="926"/>
      <c r="CA112" s="926">
        <v>8133980</v>
      </c>
      <c r="CB112" s="926"/>
      <c r="CC112" s="926"/>
      <c r="CD112" s="926"/>
      <c r="CE112" s="926"/>
      <c r="CF112" s="920">
        <v>31.8</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1053710</v>
      </c>
      <c r="AB113" s="938"/>
      <c r="AC113" s="938"/>
      <c r="AD113" s="938"/>
      <c r="AE113" s="939"/>
      <c r="AF113" s="940">
        <v>983243</v>
      </c>
      <c r="AG113" s="938"/>
      <c r="AH113" s="938"/>
      <c r="AI113" s="938"/>
      <c r="AJ113" s="939"/>
      <c r="AK113" s="940">
        <v>1059180</v>
      </c>
      <c r="AL113" s="938"/>
      <c r="AM113" s="938"/>
      <c r="AN113" s="938"/>
      <c r="AO113" s="939"/>
      <c r="AP113" s="941">
        <v>4.0999999999999996</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t="s">
        <v>121</v>
      </c>
      <c r="BR113" s="926"/>
      <c r="BS113" s="926"/>
      <c r="BT113" s="926"/>
      <c r="BU113" s="926"/>
      <c r="BV113" s="926" t="s">
        <v>121</v>
      </c>
      <c r="BW113" s="926"/>
      <c r="BX113" s="926"/>
      <c r="BY113" s="926"/>
      <c r="BZ113" s="926"/>
      <c r="CA113" s="926" t="s">
        <v>121</v>
      </c>
      <c r="CB113" s="926"/>
      <c r="CC113" s="926"/>
      <c r="CD113" s="926"/>
      <c r="CE113" s="926"/>
      <c r="CF113" s="920" t="s">
        <v>121</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30364</v>
      </c>
      <c r="AB114" s="959"/>
      <c r="AC114" s="959"/>
      <c r="AD114" s="959"/>
      <c r="AE114" s="960"/>
      <c r="AF114" s="961">
        <v>28653</v>
      </c>
      <c r="AG114" s="959"/>
      <c r="AH114" s="959"/>
      <c r="AI114" s="959"/>
      <c r="AJ114" s="960"/>
      <c r="AK114" s="961">
        <v>28076</v>
      </c>
      <c r="AL114" s="959"/>
      <c r="AM114" s="959"/>
      <c r="AN114" s="959"/>
      <c r="AO114" s="960"/>
      <c r="AP114" s="962">
        <v>0.1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2822277</v>
      </c>
      <c r="BR114" s="926"/>
      <c r="BS114" s="926"/>
      <c r="BT114" s="926"/>
      <c r="BU114" s="926"/>
      <c r="BV114" s="926">
        <v>2964571</v>
      </c>
      <c r="BW114" s="926"/>
      <c r="BX114" s="926"/>
      <c r="BY114" s="926"/>
      <c r="BZ114" s="926"/>
      <c r="CA114" s="926">
        <v>3558663</v>
      </c>
      <c r="CB114" s="926"/>
      <c r="CC114" s="926"/>
      <c r="CD114" s="926"/>
      <c r="CE114" s="926"/>
      <c r="CF114" s="920">
        <v>13.9</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18928</v>
      </c>
      <c r="AB115" s="938"/>
      <c r="AC115" s="938"/>
      <c r="AD115" s="938"/>
      <c r="AE115" s="939"/>
      <c r="AF115" s="940">
        <v>16436</v>
      </c>
      <c r="AG115" s="938"/>
      <c r="AH115" s="938"/>
      <c r="AI115" s="938"/>
      <c r="AJ115" s="939"/>
      <c r="AK115" s="940">
        <v>11225</v>
      </c>
      <c r="AL115" s="938"/>
      <c r="AM115" s="938"/>
      <c r="AN115" s="938"/>
      <c r="AO115" s="939"/>
      <c r="AP115" s="941">
        <v>0</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v>12</v>
      </c>
      <c r="AG116" s="959"/>
      <c r="AH116" s="959"/>
      <c r="AI116" s="959"/>
      <c r="AJ116" s="960"/>
      <c r="AK116" s="961">
        <v>27</v>
      </c>
      <c r="AL116" s="959"/>
      <c r="AM116" s="959"/>
      <c r="AN116" s="959"/>
      <c r="AO116" s="960"/>
      <c r="AP116" s="962">
        <v>0</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102013</v>
      </c>
      <c r="DH116" s="959"/>
      <c r="DI116" s="959"/>
      <c r="DJ116" s="959"/>
      <c r="DK116" s="960"/>
      <c r="DL116" s="961">
        <v>85971</v>
      </c>
      <c r="DM116" s="959"/>
      <c r="DN116" s="959"/>
      <c r="DO116" s="959"/>
      <c r="DP116" s="960"/>
      <c r="DQ116" s="961">
        <v>75066</v>
      </c>
      <c r="DR116" s="959"/>
      <c r="DS116" s="959"/>
      <c r="DT116" s="959"/>
      <c r="DU116" s="960"/>
      <c r="DV116" s="962">
        <v>0.3</v>
      </c>
      <c r="DW116" s="963"/>
      <c r="DX116" s="963"/>
      <c r="DY116" s="963"/>
      <c r="DZ116" s="964"/>
    </row>
    <row r="117" spans="1:130" s="218" customFormat="1" ht="26.25" customHeight="1">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4710030</v>
      </c>
      <c r="AB117" s="979"/>
      <c r="AC117" s="979"/>
      <c r="AD117" s="979"/>
      <c r="AE117" s="980"/>
      <c r="AF117" s="981">
        <v>4598582</v>
      </c>
      <c r="AG117" s="979"/>
      <c r="AH117" s="979"/>
      <c r="AI117" s="979"/>
      <c r="AJ117" s="980"/>
      <c r="AK117" s="981">
        <v>4474716</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48358834</v>
      </c>
      <c r="BR119" s="1000"/>
      <c r="BS119" s="1000"/>
      <c r="BT119" s="1000"/>
      <c r="BU119" s="1000"/>
      <c r="BV119" s="1000">
        <v>47960866</v>
      </c>
      <c r="BW119" s="1000"/>
      <c r="BX119" s="1000"/>
      <c r="BY119" s="1000"/>
      <c r="BZ119" s="1000"/>
      <c r="CA119" s="1000">
        <v>47743043</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402196</v>
      </c>
      <c r="DH119" s="986"/>
      <c r="DI119" s="986"/>
      <c r="DJ119" s="986"/>
      <c r="DK119" s="987"/>
      <c r="DL119" s="985">
        <v>339244</v>
      </c>
      <c r="DM119" s="986"/>
      <c r="DN119" s="986"/>
      <c r="DO119" s="986"/>
      <c r="DP119" s="987"/>
      <c r="DQ119" s="985">
        <v>277353</v>
      </c>
      <c r="DR119" s="986"/>
      <c r="DS119" s="986"/>
      <c r="DT119" s="986"/>
      <c r="DU119" s="987"/>
      <c r="DV119" s="988">
        <v>1.1000000000000001</v>
      </c>
      <c r="DW119" s="989"/>
      <c r="DX119" s="989"/>
      <c r="DY119" s="989"/>
      <c r="DZ119" s="990"/>
    </row>
    <row r="120" spans="1:130" s="218" customFormat="1" ht="26.25" customHeight="1">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11585380</v>
      </c>
      <c r="BR120" s="931"/>
      <c r="BS120" s="931"/>
      <c r="BT120" s="931"/>
      <c r="BU120" s="931"/>
      <c r="BV120" s="931">
        <v>13502095</v>
      </c>
      <c r="BW120" s="931"/>
      <c r="BX120" s="931"/>
      <c r="BY120" s="931"/>
      <c r="BZ120" s="931"/>
      <c r="CA120" s="931">
        <v>13395814</v>
      </c>
      <c r="CB120" s="931"/>
      <c r="CC120" s="931"/>
      <c r="CD120" s="931"/>
      <c r="CE120" s="931"/>
      <c r="CF120" s="944">
        <v>52.4</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6063938</v>
      </c>
      <c r="DH120" s="931"/>
      <c r="DI120" s="931"/>
      <c r="DJ120" s="931"/>
      <c r="DK120" s="931"/>
      <c r="DL120" s="931">
        <v>5973375</v>
      </c>
      <c r="DM120" s="931"/>
      <c r="DN120" s="931"/>
      <c r="DO120" s="931"/>
      <c r="DP120" s="931"/>
      <c r="DQ120" s="931">
        <v>5878490</v>
      </c>
      <c r="DR120" s="931"/>
      <c r="DS120" s="931"/>
      <c r="DT120" s="931"/>
      <c r="DU120" s="931"/>
      <c r="DV120" s="932">
        <v>23</v>
      </c>
      <c r="DW120" s="932"/>
      <c r="DX120" s="932"/>
      <c r="DY120" s="932"/>
      <c r="DZ120" s="933"/>
    </row>
    <row r="121" spans="1:130" s="218" customFormat="1" ht="26.25" customHeight="1">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10173980</v>
      </c>
      <c r="BR121" s="926"/>
      <c r="BS121" s="926"/>
      <c r="BT121" s="926"/>
      <c r="BU121" s="926"/>
      <c r="BV121" s="926">
        <v>10559475</v>
      </c>
      <c r="BW121" s="926"/>
      <c r="BX121" s="926"/>
      <c r="BY121" s="926"/>
      <c r="BZ121" s="926"/>
      <c r="CA121" s="926">
        <v>10577181</v>
      </c>
      <c r="CB121" s="926"/>
      <c r="CC121" s="926"/>
      <c r="CD121" s="926"/>
      <c r="CE121" s="926"/>
      <c r="CF121" s="920">
        <v>41.3</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2717091</v>
      </c>
      <c r="DH121" s="926"/>
      <c r="DI121" s="926"/>
      <c r="DJ121" s="926"/>
      <c r="DK121" s="926"/>
      <c r="DL121" s="926">
        <v>2554606</v>
      </c>
      <c r="DM121" s="926"/>
      <c r="DN121" s="926"/>
      <c r="DO121" s="926"/>
      <c r="DP121" s="926"/>
      <c r="DQ121" s="926">
        <v>2251450</v>
      </c>
      <c r="DR121" s="926"/>
      <c r="DS121" s="926"/>
      <c r="DT121" s="926"/>
      <c r="DU121" s="926"/>
      <c r="DV121" s="927">
        <v>8.8000000000000007</v>
      </c>
      <c r="DW121" s="927"/>
      <c r="DX121" s="927"/>
      <c r="DY121" s="927"/>
      <c r="DZ121" s="928"/>
    </row>
    <row r="122" spans="1:130" s="218" customFormat="1" ht="26.25" customHeight="1">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29596485</v>
      </c>
      <c r="BR122" s="1000"/>
      <c r="BS122" s="1000"/>
      <c r="BT122" s="1000"/>
      <c r="BU122" s="1000"/>
      <c r="BV122" s="1000">
        <v>28537396</v>
      </c>
      <c r="BW122" s="1000"/>
      <c r="BX122" s="1000"/>
      <c r="BY122" s="1000"/>
      <c r="BZ122" s="1000"/>
      <c r="CA122" s="1000">
        <v>28203033</v>
      </c>
      <c r="CB122" s="1000"/>
      <c r="CC122" s="1000"/>
      <c r="CD122" s="1000"/>
      <c r="CE122" s="1000"/>
      <c r="CF122" s="1017">
        <v>110.2</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2149</v>
      </c>
      <c r="DH122" s="926"/>
      <c r="DI122" s="926"/>
      <c r="DJ122" s="926"/>
      <c r="DK122" s="926"/>
      <c r="DL122" s="926">
        <v>2077</v>
      </c>
      <c r="DM122" s="926"/>
      <c r="DN122" s="926"/>
      <c r="DO122" s="926"/>
      <c r="DP122" s="926"/>
      <c r="DQ122" s="926">
        <v>4040</v>
      </c>
      <c r="DR122" s="926"/>
      <c r="DS122" s="926"/>
      <c r="DT122" s="926"/>
      <c r="DU122" s="926"/>
      <c r="DV122" s="927">
        <v>0</v>
      </c>
      <c r="DW122" s="927"/>
      <c r="DX122" s="927"/>
      <c r="DY122" s="927"/>
      <c r="DZ122" s="928"/>
    </row>
    <row r="123" spans="1:130" s="218" customFormat="1" ht="26.25" customHeight="1">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18424</v>
      </c>
      <c r="AB123" s="959"/>
      <c r="AC123" s="959"/>
      <c r="AD123" s="959"/>
      <c r="AE123" s="960"/>
      <c r="AF123" s="961">
        <v>16042</v>
      </c>
      <c r="AG123" s="959"/>
      <c r="AH123" s="959"/>
      <c r="AI123" s="959"/>
      <c r="AJ123" s="960"/>
      <c r="AK123" s="961">
        <v>10905</v>
      </c>
      <c r="AL123" s="959"/>
      <c r="AM123" s="959"/>
      <c r="AN123" s="959"/>
      <c r="AO123" s="960"/>
      <c r="AP123" s="962">
        <v>0</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63">
        <v>51355845</v>
      </c>
      <c r="BR123" s="1064"/>
      <c r="BS123" s="1064"/>
      <c r="BT123" s="1064"/>
      <c r="BU123" s="1064"/>
      <c r="BV123" s="1064">
        <v>52598966</v>
      </c>
      <c r="BW123" s="1064"/>
      <c r="BX123" s="1064"/>
      <c r="BY123" s="1064"/>
      <c r="BZ123" s="1064"/>
      <c r="CA123" s="1064">
        <v>52176028</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504</v>
      </c>
      <c r="AB127" s="959"/>
      <c r="AC127" s="959"/>
      <c r="AD127" s="959"/>
      <c r="AE127" s="960"/>
      <c r="AF127" s="961">
        <v>394</v>
      </c>
      <c r="AG127" s="959"/>
      <c r="AH127" s="959"/>
      <c r="AI127" s="959"/>
      <c r="AJ127" s="960"/>
      <c r="AK127" s="961">
        <v>320</v>
      </c>
      <c r="AL127" s="959"/>
      <c r="AM127" s="959"/>
      <c r="AN127" s="959"/>
      <c r="AO127" s="960"/>
      <c r="AP127" s="962">
        <v>0</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771799</v>
      </c>
      <c r="AB128" s="1046"/>
      <c r="AC128" s="1046"/>
      <c r="AD128" s="1046"/>
      <c r="AE128" s="1047"/>
      <c r="AF128" s="1048">
        <v>730570</v>
      </c>
      <c r="AG128" s="1046"/>
      <c r="AH128" s="1046"/>
      <c r="AI128" s="1046"/>
      <c r="AJ128" s="1047"/>
      <c r="AK128" s="1048">
        <v>812993</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121</v>
      </c>
      <c r="BG128" s="1053"/>
      <c r="BH128" s="1053"/>
      <c r="BI128" s="1053"/>
      <c r="BJ128" s="1053"/>
      <c r="BK128" s="1053"/>
      <c r="BL128" s="1054"/>
      <c r="BM128" s="1052">
        <v>11.89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27192012</v>
      </c>
      <c r="AB129" s="959"/>
      <c r="AC129" s="959"/>
      <c r="AD129" s="959"/>
      <c r="AE129" s="960"/>
      <c r="AF129" s="961">
        <v>27551604</v>
      </c>
      <c r="AG129" s="959"/>
      <c r="AH129" s="959"/>
      <c r="AI129" s="959"/>
      <c r="AJ129" s="960"/>
      <c r="AK129" s="961">
        <v>28199510</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121</v>
      </c>
      <c r="BG129" s="1067"/>
      <c r="BH129" s="1067"/>
      <c r="BI129" s="1067"/>
      <c r="BJ129" s="1067"/>
      <c r="BK129" s="1067"/>
      <c r="BL129" s="1068"/>
      <c r="BM129" s="1066">
        <v>16.89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2834979</v>
      </c>
      <c r="AB130" s="959"/>
      <c r="AC130" s="959"/>
      <c r="AD130" s="959"/>
      <c r="AE130" s="960"/>
      <c r="AF130" s="961">
        <v>2732335</v>
      </c>
      <c r="AG130" s="959"/>
      <c r="AH130" s="959"/>
      <c r="AI130" s="959"/>
      <c r="AJ130" s="960"/>
      <c r="AK130" s="961">
        <v>2610697</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4.4000000000000004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24357033</v>
      </c>
      <c r="AB131" s="986"/>
      <c r="AC131" s="986"/>
      <c r="AD131" s="986"/>
      <c r="AE131" s="987"/>
      <c r="AF131" s="985">
        <v>24819269</v>
      </c>
      <c r="AG131" s="986"/>
      <c r="AH131" s="986"/>
      <c r="AI131" s="986"/>
      <c r="AJ131" s="987"/>
      <c r="AK131" s="985">
        <v>25588813</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4.5295009999999998</v>
      </c>
      <c r="AB132" s="1097"/>
      <c r="AC132" s="1097"/>
      <c r="AD132" s="1097"/>
      <c r="AE132" s="1098"/>
      <c r="AF132" s="1099">
        <v>4.575787</v>
      </c>
      <c r="AG132" s="1097"/>
      <c r="AH132" s="1097"/>
      <c r="AI132" s="1097"/>
      <c r="AJ132" s="1098"/>
      <c r="AK132" s="1099">
        <v>4.1073649999999997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5.0999999999999996</v>
      </c>
      <c r="AB133" s="1080"/>
      <c r="AC133" s="1080"/>
      <c r="AD133" s="1080"/>
      <c r="AE133" s="1081"/>
      <c r="AF133" s="1079">
        <v>4.8</v>
      </c>
      <c r="AG133" s="1080"/>
      <c r="AH133" s="1080"/>
      <c r="AI133" s="1080"/>
      <c r="AJ133" s="1081"/>
      <c r="AK133" s="1079">
        <v>4.4000000000000004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v8VcE4S79/ssXmjyHXxL33uBbYsFqgIhTMqHjS+5h/sek6T1vb6FozJx9XlAN9EkDdhn609pC0v3hObs0MeQw==" saltValue="0WiC+JDvr1AIXxjQ/jK6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7734375" style="248" customWidth="1"/>
    <col min="121" max="121" width="0" style="247" hidden="1" customWidth="1"/>
    <col min="122" max="16384" width="9" style="247" hidden="1"/>
  </cols>
  <sheetData>
    <row r="1" spans="1:120" ht="13.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47"/>
    </row>
    <row r="17" spans="119:120" ht="13.2">
      <c r="DP17" s="247"/>
    </row>
    <row r="18" spans="119:120" ht="13.2"/>
    <row r="19" spans="119:120" ht="13.2"/>
    <row r="20" spans="119:120" ht="13.2">
      <c r="DO20" s="247"/>
      <c r="DP20" s="247"/>
    </row>
    <row r="21" spans="119:120" ht="13.2">
      <c r="DP21" s="247"/>
    </row>
    <row r="22" spans="119:120" ht="13.2"/>
    <row r="23" spans="119:120" ht="13.2">
      <c r="DO23" s="247"/>
      <c r="DP23" s="247"/>
    </row>
    <row r="24" spans="119:120" ht="13.2">
      <c r="DP24" s="247"/>
    </row>
    <row r="25" spans="119:120" ht="13.2">
      <c r="DP25" s="247"/>
    </row>
    <row r="26" spans="119:120" ht="13.2">
      <c r="DO26" s="247"/>
      <c r="DP26" s="247"/>
    </row>
    <row r="27" spans="119:120" ht="13.2"/>
    <row r="28" spans="119:120" ht="13.2">
      <c r="DO28" s="247"/>
      <c r="DP28" s="247"/>
    </row>
    <row r="29" spans="119:120" ht="13.2">
      <c r="DP29" s="247"/>
    </row>
    <row r="30" spans="119:120" ht="13.2"/>
    <row r="31" spans="119:120" ht="13.2">
      <c r="DO31" s="247"/>
      <c r="DP31" s="247"/>
    </row>
    <row r="32" spans="119:120" ht="13.2"/>
    <row r="33" spans="98:120" ht="13.2">
      <c r="DO33" s="247"/>
      <c r="DP33" s="247"/>
    </row>
    <row r="34" spans="98:120" ht="13.2">
      <c r="DM34" s="247"/>
    </row>
    <row r="35" spans="98:120" ht="13.2">
      <c r="CT35" s="247"/>
      <c r="CU35" s="247"/>
      <c r="CV35" s="247"/>
      <c r="CY35" s="247"/>
      <c r="CZ35" s="247"/>
      <c r="DA35" s="247"/>
      <c r="DD35" s="247"/>
      <c r="DE35" s="247"/>
      <c r="DF35" s="247"/>
      <c r="DI35" s="247"/>
      <c r="DJ35" s="247"/>
      <c r="DK35" s="247"/>
      <c r="DM35" s="247"/>
      <c r="DN35" s="247"/>
      <c r="DO35" s="247"/>
      <c r="DP35" s="247"/>
    </row>
    <row r="36" spans="98:120" ht="13.2"/>
    <row r="37" spans="98:120" ht="13.2">
      <c r="CW37" s="247"/>
      <c r="DB37" s="247"/>
      <c r="DG37" s="247"/>
      <c r="DL37" s="247"/>
      <c r="DP37" s="247"/>
    </row>
    <row r="38" spans="98:120" ht="13.2">
      <c r="CT38" s="247"/>
      <c r="CU38" s="247"/>
      <c r="CV38" s="247"/>
      <c r="CW38" s="247"/>
      <c r="CY38" s="247"/>
      <c r="CZ38" s="247"/>
      <c r="DA38" s="247"/>
      <c r="DB38" s="247"/>
      <c r="DD38" s="247"/>
      <c r="DE38" s="247"/>
      <c r="DF38" s="247"/>
      <c r="DG38" s="247"/>
      <c r="DI38" s="247"/>
      <c r="DJ38" s="247"/>
      <c r="DK38" s="247"/>
      <c r="DL38" s="247"/>
      <c r="DN38" s="247"/>
      <c r="DO38" s="247"/>
      <c r="DP38" s="247"/>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47"/>
      <c r="DO49" s="247"/>
      <c r="DP49" s="247"/>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47"/>
      <c r="CS63" s="247"/>
      <c r="CX63" s="247"/>
      <c r="DC63" s="247"/>
      <c r="DH63" s="247"/>
    </row>
    <row r="64" spans="22:120" ht="13.2">
      <c r="V64" s="247"/>
    </row>
    <row r="65" spans="15:120" ht="13.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c r="Q66" s="247"/>
      <c r="S66" s="247"/>
      <c r="U66" s="247"/>
      <c r="DM66" s="247"/>
    </row>
    <row r="67" spans="15:120" ht="13.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row r="69" spans="15:120" ht="13.2"/>
    <row r="70" spans="15:120" ht="13.2"/>
    <row r="71" spans="15:120" ht="13.2"/>
    <row r="72" spans="15:120" ht="13.2">
      <c r="DP72" s="247"/>
    </row>
    <row r="73" spans="15:120" ht="13.2">
      <c r="DP73" s="247"/>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47"/>
      <c r="CX96" s="247"/>
      <c r="DC96" s="247"/>
      <c r="DH96" s="247"/>
    </row>
    <row r="97" spans="24:120" ht="13.2">
      <c r="CS97" s="247"/>
      <c r="CX97" s="247"/>
      <c r="DC97" s="247"/>
      <c r="DH97" s="247"/>
      <c r="DP97" s="248" t="s">
        <v>477</v>
      </c>
    </row>
    <row r="98" spans="24:120" ht="13.2" hidden="1">
      <c r="CS98" s="247"/>
      <c r="CX98" s="247"/>
      <c r="DC98" s="247"/>
      <c r="DH98" s="247"/>
    </row>
    <row r="99" spans="24:120" ht="13.2"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t="13.2" hidden="1">
      <c r="CT103" s="247"/>
      <c r="CV103" s="247"/>
      <c r="CW103" s="247"/>
      <c r="CY103" s="247"/>
      <c r="DA103" s="247"/>
      <c r="DB103" s="247"/>
      <c r="DD103" s="247"/>
      <c r="DF103" s="247"/>
      <c r="DG103" s="247"/>
      <c r="DI103" s="247"/>
      <c r="DK103" s="247"/>
      <c r="DL103" s="247"/>
      <c r="DM103" s="247"/>
      <c r="DN103" s="247"/>
      <c r="DO103" s="247"/>
      <c r="DP103" s="247"/>
    </row>
    <row r="104" spans="24:120" ht="13.2" hidden="1">
      <c r="CV104" s="247"/>
      <c r="CW104" s="247"/>
      <c r="DA104" s="247"/>
      <c r="DB104" s="247"/>
      <c r="DF104" s="247"/>
      <c r="DG104" s="247"/>
      <c r="DK104" s="247"/>
      <c r="DL104" s="247"/>
      <c r="DN104" s="247"/>
      <c r="DO104" s="247"/>
      <c r="DP104" s="247"/>
    </row>
    <row r="105" spans="24:120" ht="12.75" hidden="1" customHeight="1"/>
  </sheetData>
  <sheetProtection algorithmName="SHA-512" hashValue="Ja/Sxg0vCwy9F12vnQ9/ajFELP/qfNtqtM27gYEfhlHZ5LAFoYwSlKKohIJ6GVXNodfw4b8S8M29vv6wqqCBUQ==" saltValue="PCkPcoRDKP67yXz0gRH+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48" customWidth="1"/>
    <col min="117" max="16384" width="9" style="247" hidden="1"/>
  </cols>
  <sheetData>
    <row r="1" spans="2:116" ht="13.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row r="3" spans="2:116" ht="13.2"/>
    <row r="4" spans="2:116" ht="13.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row r="20" spans="9:116" ht="13.2"/>
    <row r="21" spans="9:116" ht="13.2">
      <c r="DL21" s="247"/>
    </row>
    <row r="22" spans="9:116" ht="13.2">
      <c r="DI22" s="247"/>
      <c r="DJ22" s="247"/>
      <c r="DK22" s="247"/>
      <c r="DL22" s="247"/>
    </row>
    <row r="23" spans="9:116" ht="13.2">
      <c r="CY23" s="247"/>
      <c r="CZ23" s="247"/>
      <c r="DA23" s="247"/>
      <c r="DB23" s="247"/>
      <c r="DC23" s="247"/>
      <c r="DD23" s="247"/>
      <c r="DE23" s="247"/>
      <c r="DF23" s="247"/>
      <c r="DG23" s="247"/>
      <c r="DH23" s="247"/>
      <c r="DI23" s="247"/>
      <c r="DJ23" s="247"/>
      <c r="DK23" s="247"/>
      <c r="DL23" s="247"/>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47"/>
      <c r="DA35" s="247"/>
      <c r="DB35" s="247"/>
      <c r="DC35" s="247"/>
      <c r="DD35" s="247"/>
      <c r="DE35" s="247"/>
      <c r="DF35" s="247"/>
      <c r="DG35" s="247"/>
      <c r="DH35" s="247"/>
      <c r="DI35" s="247"/>
      <c r="DJ35" s="247"/>
      <c r="DK35" s="247"/>
      <c r="DL35" s="247"/>
    </row>
    <row r="36" spans="15:116" ht="13.2"/>
    <row r="37" spans="15:116" ht="13.2">
      <c r="DL37" s="247"/>
    </row>
    <row r="38" spans="15:116" ht="13.2">
      <c r="DI38" s="247"/>
      <c r="DJ38" s="247"/>
      <c r="DK38" s="247"/>
      <c r="DL38" s="247"/>
    </row>
    <row r="39" spans="15:116" ht="13.2"/>
    <row r="40" spans="15:116" ht="13.2"/>
    <row r="41" spans="15:116" ht="13.2"/>
    <row r="42" spans="15:116" ht="13.2"/>
    <row r="43" spans="15:116" ht="13.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c r="DL44" s="247"/>
    </row>
    <row r="45" spans="15:116" ht="13.2"/>
    <row r="46" spans="15:116" ht="13.2">
      <c r="DA46" s="247"/>
      <c r="DB46" s="247"/>
      <c r="DC46" s="247"/>
      <c r="DD46" s="247"/>
      <c r="DE46" s="247"/>
      <c r="DF46" s="247"/>
      <c r="DG46" s="247"/>
      <c r="DH46" s="247"/>
      <c r="DI46" s="247"/>
      <c r="DJ46" s="247"/>
      <c r="DK46" s="247"/>
      <c r="DL46" s="247"/>
    </row>
    <row r="47" spans="15:116" ht="13.2"/>
    <row r="48" spans="15:116" ht="13.2"/>
    <row r="49" spans="104:116" ht="13.2"/>
    <row r="50" spans="104:116" ht="13.2">
      <c r="CZ50" s="247"/>
      <c r="DA50" s="247"/>
      <c r="DB50" s="247"/>
      <c r="DC50" s="247"/>
      <c r="DD50" s="247"/>
      <c r="DE50" s="247"/>
      <c r="DF50" s="247"/>
      <c r="DG50" s="247"/>
      <c r="DH50" s="247"/>
      <c r="DI50" s="247"/>
      <c r="DJ50" s="247"/>
      <c r="DK50" s="247"/>
      <c r="DL50" s="247"/>
    </row>
    <row r="51" spans="104:116" ht="13.2"/>
    <row r="52" spans="104:116" ht="13.2"/>
    <row r="53" spans="104:116" ht="13.2">
      <c r="DL53" s="247"/>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47"/>
      <c r="DD67" s="247"/>
      <c r="DE67" s="247"/>
      <c r="DF67" s="247"/>
      <c r="DG67" s="247"/>
      <c r="DH67" s="247"/>
      <c r="DI67" s="247"/>
      <c r="DJ67" s="247"/>
      <c r="DK67" s="247"/>
      <c r="DL67" s="247"/>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sVqa68elwn/0MSG9OjY4AUO8pi4K50WipQYtA2Ah6X1Q4CTFovWRdaIYCSTAnTOqpSH8SA5ZmJTBV5kyxIS6Gg==" saltValue="madhf+esiO/JxZSdn6xq7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c r="AS1" s="250"/>
      <c r="AT1" s="250"/>
    </row>
    <row r="2" spans="1:46" ht="13.2">
      <c r="AS2" s="250"/>
      <c r="AT2" s="250"/>
    </row>
    <row r="3" spans="1:46" ht="13.2">
      <c r="AS3" s="250"/>
      <c r="AT3" s="250"/>
    </row>
    <row r="4" spans="1:46" ht="13.2">
      <c r="AS4" s="250"/>
      <c r="AT4" s="250"/>
    </row>
    <row r="5" spans="1:46" ht="16.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7403077</v>
      </c>
      <c r="AP9" s="269">
        <v>62709</v>
      </c>
      <c r="AQ9" s="270">
        <v>68274</v>
      </c>
      <c r="AR9" s="271">
        <v>-8.1999999999999993</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6877</v>
      </c>
      <c r="AP10" s="272">
        <v>58</v>
      </c>
      <c r="AQ10" s="273">
        <v>4860</v>
      </c>
      <c r="AR10" s="274">
        <v>-98.8</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134536</v>
      </c>
      <c r="AP11" s="272">
        <v>1140</v>
      </c>
      <c r="AQ11" s="273">
        <v>567</v>
      </c>
      <c r="AR11" s="274">
        <v>101.1</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16</v>
      </c>
      <c r="AR12" s="274" t="s">
        <v>489</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282997</v>
      </c>
      <c r="AP13" s="272">
        <v>2397</v>
      </c>
      <c r="AQ13" s="273">
        <v>2777</v>
      </c>
      <c r="AR13" s="274">
        <v>-13.7</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147000</v>
      </c>
      <c r="AP14" s="272">
        <v>1245</v>
      </c>
      <c r="AQ14" s="273">
        <v>1330</v>
      </c>
      <c r="AR14" s="274">
        <v>-6.4</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-192281</v>
      </c>
      <c r="AP15" s="272">
        <v>-1629</v>
      </c>
      <c r="AQ15" s="273">
        <v>-3833</v>
      </c>
      <c r="AR15" s="274">
        <v>-57.5</v>
      </c>
    </row>
    <row r="16" spans="1:46" ht="13.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7782206</v>
      </c>
      <c r="AP16" s="272">
        <v>65920</v>
      </c>
      <c r="AQ16" s="273">
        <v>73991</v>
      </c>
      <c r="AR16" s="274">
        <v>-10.9</v>
      </c>
    </row>
    <row r="17" spans="1:46" ht="13.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6.2</v>
      </c>
      <c r="AP21" s="286">
        <v>6.28</v>
      </c>
      <c r="AQ21" s="287">
        <v>-0.08</v>
      </c>
      <c r="AR21" s="255"/>
      <c r="AS21" s="288"/>
      <c r="AT21" s="284"/>
    </row>
    <row r="22" spans="1:46" s="289" customFormat="1" ht="13.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97.9</v>
      </c>
      <c r="AP22" s="291">
        <v>98.7</v>
      </c>
      <c r="AQ22" s="292">
        <v>-0.8</v>
      </c>
      <c r="AR22" s="276"/>
      <c r="AS22" s="288"/>
      <c r="AT22" s="284"/>
    </row>
    <row r="23" spans="1:46" s="289" customFormat="1" ht="13.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c r="A27" s="297"/>
      <c r="AO27" s="250"/>
      <c r="AP27" s="250"/>
      <c r="AQ27" s="250"/>
      <c r="AR27" s="250"/>
      <c r="AS27" s="250"/>
      <c r="AT27" s="250"/>
    </row>
    <row r="28" spans="1:46" ht="16.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3376208</v>
      </c>
      <c r="AP32" s="300">
        <v>28599</v>
      </c>
      <c r="AQ32" s="301">
        <v>32402</v>
      </c>
      <c r="AR32" s="302">
        <v>-11.7</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16</v>
      </c>
      <c r="AR34" s="302" t="s">
        <v>489</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1059180</v>
      </c>
      <c r="AP35" s="300">
        <v>8972</v>
      </c>
      <c r="AQ35" s="301">
        <v>5520</v>
      </c>
      <c r="AR35" s="302">
        <v>62.5</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28076</v>
      </c>
      <c r="AP36" s="300">
        <v>238</v>
      </c>
      <c r="AQ36" s="301">
        <v>1296</v>
      </c>
      <c r="AR36" s="302">
        <v>-81.599999999999994</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11225</v>
      </c>
      <c r="AP37" s="300">
        <v>95</v>
      </c>
      <c r="AQ37" s="301">
        <v>571</v>
      </c>
      <c r="AR37" s="302">
        <v>-83.4</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v>27</v>
      </c>
      <c r="AP38" s="303">
        <v>0</v>
      </c>
      <c r="AQ38" s="304">
        <v>0</v>
      </c>
      <c r="AR38" s="292">
        <v>0</v>
      </c>
      <c r="AS38" s="299"/>
    </row>
    <row r="39" spans="1:46" ht="13.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-812993</v>
      </c>
      <c r="AP39" s="300">
        <v>-6887</v>
      </c>
      <c r="AQ39" s="301">
        <v>-6093</v>
      </c>
      <c r="AR39" s="302">
        <v>13</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-2610697</v>
      </c>
      <c r="AP40" s="300">
        <v>-22114</v>
      </c>
      <c r="AQ40" s="301">
        <v>-23816</v>
      </c>
      <c r="AR40" s="302">
        <v>-7.1</v>
      </c>
      <c r="AS40" s="299"/>
    </row>
    <row r="41" spans="1:46" ht="13.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1051026</v>
      </c>
      <c r="AP41" s="300">
        <v>8903</v>
      </c>
      <c r="AQ41" s="301">
        <v>9896</v>
      </c>
      <c r="AR41" s="302">
        <v>-10</v>
      </c>
      <c r="AS41" s="299"/>
    </row>
    <row r="42" spans="1:46" ht="13.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3393430</v>
      </c>
      <c r="AN51" s="322">
        <v>28322</v>
      </c>
      <c r="AO51" s="323">
        <v>-7.5</v>
      </c>
      <c r="AP51" s="324">
        <v>44161</v>
      </c>
      <c r="AQ51" s="325">
        <v>3.1</v>
      </c>
      <c r="AR51" s="326">
        <v>-10.6</v>
      </c>
    </row>
    <row r="52" spans="1:44" ht="13.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1446882</v>
      </c>
      <c r="AN52" s="330">
        <v>12076</v>
      </c>
      <c r="AO52" s="331">
        <v>31.5</v>
      </c>
      <c r="AP52" s="332">
        <v>23644</v>
      </c>
      <c r="AQ52" s="333">
        <v>3.1</v>
      </c>
      <c r="AR52" s="334">
        <v>28.4</v>
      </c>
    </row>
    <row r="53" spans="1:44" ht="13.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4231043</v>
      </c>
      <c r="AN53" s="322">
        <v>35347</v>
      </c>
      <c r="AO53" s="323">
        <v>24.8</v>
      </c>
      <c r="AP53" s="324">
        <v>43955</v>
      </c>
      <c r="AQ53" s="325">
        <v>-0.5</v>
      </c>
      <c r="AR53" s="326">
        <v>25.3</v>
      </c>
    </row>
    <row r="54" spans="1:44" ht="13.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1381297</v>
      </c>
      <c r="AN54" s="330">
        <v>11540</v>
      </c>
      <c r="AO54" s="331">
        <v>-4.4000000000000004</v>
      </c>
      <c r="AP54" s="332">
        <v>21318</v>
      </c>
      <c r="AQ54" s="333">
        <v>-9.8000000000000007</v>
      </c>
      <c r="AR54" s="334">
        <v>5.4</v>
      </c>
    </row>
    <row r="55" spans="1:44" ht="13.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3861692</v>
      </c>
      <c r="AN55" s="322">
        <v>32405</v>
      </c>
      <c r="AO55" s="323">
        <v>-8.3000000000000007</v>
      </c>
      <c r="AP55" s="324">
        <v>41921</v>
      </c>
      <c r="AQ55" s="325">
        <v>-4.5999999999999996</v>
      </c>
      <c r="AR55" s="326">
        <v>-3.7</v>
      </c>
    </row>
    <row r="56" spans="1:44" ht="13.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1394180</v>
      </c>
      <c r="AN56" s="330">
        <v>11699</v>
      </c>
      <c r="AO56" s="331">
        <v>1.4</v>
      </c>
      <c r="AP56" s="332">
        <v>21655</v>
      </c>
      <c r="AQ56" s="333">
        <v>1.6</v>
      </c>
      <c r="AR56" s="334">
        <v>-0.2</v>
      </c>
    </row>
    <row r="57" spans="1:44" ht="13.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5935053</v>
      </c>
      <c r="AN57" s="322">
        <v>50006</v>
      </c>
      <c r="AO57" s="323">
        <v>54.3</v>
      </c>
      <c r="AP57" s="324">
        <v>44585</v>
      </c>
      <c r="AQ57" s="325">
        <v>6.4</v>
      </c>
      <c r="AR57" s="326">
        <v>47.9</v>
      </c>
    </row>
    <row r="58" spans="1:44" ht="13.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2051335</v>
      </c>
      <c r="AN58" s="330">
        <v>17284</v>
      </c>
      <c r="AO58" s="331">
        <v>47.7</v>
      </c>
      <c r="AP58" s="332">
        <v>23077</v>
      </c>
      <c r="AQ58" s="333">
        <v>6.6</v>
      </c>
      <c r="AR58" s="334">
        <v>41.1</v>
      </c>
    </row>
    <row r="59" spans="1:44" ht="13.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5480697</v>
      </c>
      <c r="AN59" s="322">
        <v>46425</v>
      </c>
      <c r="AO59" s="323">
        <v>-7.2</v>
      </c>
      <c r="AP59" s="324">
        <v>49779</v>
      </c>
      <c r="AQ59" s="325">
        <v>11.6</v>
      </c>
      <c r="AR59" s="326">
        <v>-18.8</v>
      </c>
    </row>
    <row r="60" spans="1:44" ht="13.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2828225</v>
      </c>
      <c r="AN60" s="330">
        <v>23957</v>
      </c>
      <c r="AO60" s="331">
        <v>38.6</v>
      </c>
      <c r="AP60" s="332">
        <v>28921</v>
      </c>
      <c r="AQ60" s="333">
        <v>25.3</v>
      </c>
      <c r="AR60" s="334">
        <v>13.3</v>
      </c>
    </row>
    <row r="61" spans="1:44" ht="13.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4580383</v>
      </c>
      <c r="AN61" s="337">
        <v>38501</v>
      </c>
      <c r="AO61" s="338">
        <v>11.2</v>
      </c>
      <c r="AP61" s="339">
        <v>44880</v>
      </c>
      <c r="AQ61" s="340">
        <v>3.2</v>
      </c>
      <c r="AR61" s="326">
        <v>8</v>
      </c>
    </row>
    <row r="62" spans="1:44" ht="13.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1820384</v>
      </c>
      <c r="AN62" s="330">
        <v>15311</v>
      </c>
      <c r="AO62" s="331">
        <v>23</v>
      </c>
      <c r="AP62" s="332">
        <v>23723</v>
      </c>
      <c r="AQ62" s="333">
        <v>5.4</v>
      </c>
      <c r="AR62" s="334">
        <v>17.600000000000001</v>
      </c>
    </row>
    <row r="63" spans="1:44" ht="13.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t="13.2" hidden="1">
      <c r="AK70" s="250"/>
      <c r="AL70" s="250"/>
      <c r="AM70" s="250"/>
      <c r="AN70" s="250"/>
      <c r="AO70" s="250"/>
      <c r="AP70" s="250"/>
      <c r="AQ70" s="250"/>
      <c r="AR70" s="250"/>
    </row>
    <row r="71" spans="1:46" ht="13.2" hidden="1">
      <c r="AK71" s="250"/>
      <c r="AL71" s="250"/>
      <c r="AM71" s="250"/>
      <c r="AN71" s="250"/>
      <c r="AO71" s="250"/>
      <c r="AP71" s="250"/>
      <c r="AQ71" s="250"/>
      <c r="AR71" s="250"/>
    </row>
    <row r="72" spans="1:46" ht="13.2" hidden="1">
      <c r="AK72" s="250"/>
      <c r="AL72" s="250"/>
      <c r="AM72" s="250"/>
      <c r="AN72" s="250"/>
      <c r="AO72" s="250"/>
      <c r="AP72" s="250"/>
      <c r="AQ72" s="250"/>
      <c r="AR72" s="250"/>
    </row>
    <row r="73" spans="1:46" ht="13.2" hidden="1">
      <c r="AK73" s="250"/>
      <c r="AL73" s="250"/>
      <c r="AM73" s="250"/>
      <c r="AN73" s="250"/>
      <c r="AO73" s="250"/>
      <c r="AP73" s="250"/>
      <c r="AQ73" s="250"/>
      <c r="AR73" s="250"/>
    </row>
  </sheetData>
  <sheetProtection algorithmName="SHA-512" hashValue="h4Ke64uEsiwSgX8bywq6vMxLmQaVLN097RtXp7dR3NIhINK3Kgm3SsBJcxUGjTphubSl9Bg6F7B7zo0DE03dvQ==" saltValue="5GAiIE5RdL49NDRkzME2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c r="B2" s="247"/>
      <c r="DG2" s="247"/>
    </row>
    <row r="3" spans="2:125" ht="13.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row r="5" spans="2:125" ht="13.2"/>
    <row r="6" spans="2:125" ht="13.2"/>
    <row r="7" spans="2:125" ht="13.2"/>
    <row r="8" spans="2:125" ht="13.2"/>
    <row r="9" spans="2:125" ht="13.2">
      <c r="DU9" s="247"/>
    </row>
    <row r="10" spans="2:125" ht="13.2"/>
    <row r="11" spans="2:125" ht="13.2"/>
    <row r="12" spans="2:125" ht="13.2"/>
    <row r="13" spans="2:125" ht="13.2"/>
    <row r="14" spans="2:125" ht="13.2"/>
    <row r="15" spans="2:125" ht="13.2"/>
    <row r="16" spans="2:125" ht="13.2"/>
    <row r="17" spans="125:125" ht="13.2">
      <c r="DU17" s="247"/>
    </row>
    <row r="18" spans="125:125" ht="13.2"/>
    <row r="19" spans="125:125" ht="13.2"/>
    <row r="20" spans="125:125" ht="13.2">
      <c r="DU20" s="247"/>
    </row>
    <row r="21" spans="125:125" ht="13.2">
      <c r="DU21" s="247"/>
    </row>
    <row r="22" spans="125:125" ht="13.2"/>
    <row r="23" spans="125:125" ht="13.2"/>
    <row r="24" spans="125:125" ht="13.2"/>
    <row r="25" spans="125:125" ht="13.2"/>
    <row r="26" spans="125:125" ht="13.2"/>
    <row r="27" spans="125:125" ht="13.2"/>
    <row r="28" spans="125:125" ht="13.2">
      <c r="DU28" s="247"/>
    </row>
    <row r="29" spans="125:125" ht="13.2"/>
    <row r="30" spans="125:125" ht="13.2"/>
    <row r="31" spans="125:125" ht="13.2"/>
    <row r="32" spans="125:125" ht="13.2"/>
    <row r="33" spans="2:125" ht="13.2">
      <c r="B33" s="247"/>
      <c r="G33" s="247"/>
      <c r="I33" s="247"/>
    </row>
    <row r="34" spans="2:125" ht="13.2">
      <c r="C34" s="247"/>
      <c r="P34" s="247"/>
      <c r="DE34" s="247"/>
      <c r="DH34" s="247"/>
    </row>
    <row r="35" spans="2:125" ht="13.2">
      <c r="D35" s="247"/>
      <c r="E35" s="247"/>
      <c r="DG35" s="247"/>
      <c r="DJ35" s="247"/>
      <c r="DP35" s="247"/>
      <c r="DQ35" s="247"/>
      <c r="DR35" s="247"/>
      <c r="DS35" s="247"/>
      <c r="DT35" s="247"/>
      <c r="DU35" s="247"/>
    </row>
    <row r="36" spans="2:125" ht="13.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c r="DU37" s="247"/>
    </row>
    <row r="38" spans="2:125" ht="13.2">
      <c r="DT38" s="247"/>
      <c r="DU38" s="247"/>
    </row>
    <row r="39" spans="2:125" ht="13.2"/>
    <row r="40" spans="2:125" ht="13.2">
      <c r="DH40" s="247"/>
    </row>
    <row r="41" spans="2:125" ht="13.2">
      <c r="DE41" s="247"/>
    </row>
    <row r="42" spans="2:125" ht="13.2">
      <c r="DG42" s="247"/>
      <c r="DJ42" s="247"/>
    </row>
    <row r="43" spans="2:125" ht="13.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c r="DU44" s="247"/>
    </row>
    <row r="45" spans="2:125" ht="13.2"/>
    <row r="46" spans="2:125" ht="13.2"/>
    <row r="47" spans="2:125" ht="13.2"/>
    <row r="48" spans="2:125" ht="13.2">
      <c r="DT48" s="247"/>
      <c r="DU48" s="247"/>
    </row>
    <row r="49" spans="120:125" ht="13.2">
      <c r="DU49" s="247"/>
    </row>
    <row r="50" spans="120:125" ht="13.2">
      <c r="DU50" s="247"/>
    </row>
    <row r="51" spans="120:125" ht="13.2">
      <c r="DP51" s="247"/>
      <c r="DQ51" s="247"/>
      <c r="DR51" s="247"/>
      <c r="DS51" s="247"/>
      <c r="DT51" s="247"/>
      <c r="DU51" s="247"/>
    </row>
    <row r="52" spans="120:125" ht="13.2"/>
    <row r="53" spans="120:125" ht="13.2"/>
    <row r="54" spans="120:125" ht="13.2">
      <c r="DU54" s="247"/>
    </row>
    <row r="55" spans="120:125" ht="13.2"/>
    <row r="56" spans="120:125" ht="13.2"/>
    <row r="57" spans="120:125" ht="13.2"/>
    <row r="58" spans="120:125" ht="13.2">
      <c r="DU58" s="247"/>
    </row>
    <row r="59" spans="120:125" ht="13.2"/>
    <row r="60" spans="120:125" ht="13.2"/>
    <row r="61" spans="120:125" ht="13.2"/>
    <row r="62" spans="120:125" ht="13.2"/>
    <row r="63" spans="120:125" ht="13.2">
      <c r="DU63" s="247"/>
    </row>
    <row r="64" spans="120:125" ht="13.2">
      <c r="DT64" s="247"/>
      <c r="DU64" s="247"/>
    </row>
    <row r="65" spans="123:125" ht="13.2"/>
    <row r="66" spans="123:125" ht="13.2"/>
    <row r="67" spans="123:125" ht="13.2"/>
    <row r="68" spans="123:125" ht="13.2"/>
    <row r="69" spans="123:125" ht="13.2">
      <c r="DS69" s="247"/>
      <c r="DT69" s="247"/>
      <c r="DU69" s="247"/>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47"/>
    </row>
    <row r="83" spans="116:125" ht="13.2">
      <c r="DM83" s="247"/>
      <c r="DN83" s="247"/>
      <c r="DO83" s="247"/>
      <c r="DP83" s="247"/>
      <c r="DQ83" s="247"/>
      <c r="DR83" s="247"/>
      <c r="DS83" s="247"/>
      <c r="DT83" s="247"/>
      <c r="DU83" s="247"/>
    </row>
    <row r="84" spans="116:125" ht="13.2"/>
    <row r="85" spans="116:125" ht="13.2"/>
    <row r="86" spans="116:125" ht="13.2"/>
    <row r="87" spans="116:125" ht="13.2"/>
    <row r="88" spans="116:125" ht="13.2">
      <c r="DU88" s="247"/>
    </row>
    <row r="89" spans="116:125" ht="13.2"/>
    <row r="90" spans="116:125" ht="13.2"/>
    <row r="91" spans="116:125" ht="13.2"/>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477</v>
      </c>
    </row>
    <row r="120" spans="125:125" ht="13.5" hidden="1" customHeight="1"/>
    <row r="121" spans="125:125" ht="13.5" hidden="1" customHeight="1">
      <c r="DU121" s="247"/>
    </row>
  </sheetData>
  <sheetProtection algorithmName="SHA-512" hashValue="qiYFrPvc7RJTmTQLoaaJvYYjsfBt3g8DYYCFhBW+0c9Nr2XXhkzONJk3IMDUM2TcbLJUmSG3wfYdmDu/kvxCgA==" saltValue="5nA2Fsqn4Hutl+2o8ZO8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c r="B2" s="247"/>
      <c r="T2" s="247"/>
    </row>
    <row r="3" spans="1:125" ht="13.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47"/>
      <c r="G33" s="247"/>
      <c r="I33" s="247"/>
    </row>
    <row r="34" spans="2:125" ht="13.2">
      <c r="C34" s="247"/>
      <c r="P34" s="247"/>
      <c r="R34" s="247"/>
      <c r="U34" s="247"/>
    </row>
    <row r="35" spans="2:125" ht="13.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c r="F36" s="247"/>
      <c r="H36" s="247"/>
      <c r="J36" s="247"/>
      <c r="K36" s="247"/>
      <c r="L36" s="247"/>
      <c r="M36" s="247"/>
      <c r="N36" s="247"/>
      <c r="O36" s="247"/>
      <c r="Q36" s="247"/>
      <c r="S36" s="247"/>
      <c r="V36" s="247"/>
    </row>
    <row r="37" spans="2:125" ht="13.2"/>
    <row r="38" spans="2:125" ht="13.2"/>
    <row r="39" spans="2:125" ht="13.2"/>
    <row r="40" spans="2:125" ht="13.2">
      <c r="U40" s="247"/>
    </row>
    <row r="41" spans="2:125" ht="13.2">
      <c r="R41" s="247"/>
    </row>
    <row r="42" spans="2:125" ht="13.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c r="Q43" s="247"/>
      <c r="S43" s="247"/>
      <c r="V43" s="247"/>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477</v>
      </c>
    </row>
  </sheetData>
  <sheetProtection algorithmName="SHA-512" hashValue="OG1crf5jTNdqWQBsWFcpJVnGa8N6mDhcBG8zP7R2ol+X/2CKRcvZk0iYs10qy6/WBNEkF4A6Th00WN1wOwkXnw==" saltValue="QKBcMEwbix4ZUiB+nA07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39" t="s">
        <v>3</v>
      </c>
      <c r="D47" s="1139"/>
      <c r="E47" s="1140"/>
      <c r="F47" s="11">
        <v>4.91</v>
      </c>
      <c r="G47" s="12">
        <v>8.91</v>
      </c>
      <c r="H47" s="12">
        <v>11.66</v>
      </c>
      <c r="I47" s="12">
        <v>11.71</v>
      </c>
      <c r="J47" s="13">
        <v>13.39</v>
      </c>
    </row>
    <row r="48" spans="2:10" ht="57.75" customHeight="1">
      <c r="B48" s="14"/>
      <c r="C48" s="1141" t="s">
        <v>4</v>
      </c>
      <c r="D48" s="1141"/>
      <c r="E48" s="1142"/>
      <c r="F48" s="15">
        <v>3.91</v>
      </c>
      <c r="G48" s="16">
        <v>5.66</v>
      </c>
      <c r="H48" s="16">
        <v>4.7699999999999996</v>
      </c>
      <c r="I48" s="16">
        <v>4.8899999999999997</v>
      </c>
      <c r="J48" s="17">
        <v>4.9000000000000004</v>
      </c>
    </row>
    <row r="49" spans="2:10" ht="57.75" customHeight="1" thickBot="1">
      <c r="B49" s="18"/>
      <c r="C49" s="1143" t="s">
        <v>5</v>
      </c>
      <c r="D49" s="1143"/>
      <c r="E49" s="1144"/>
      <c r="F49" s="19">
        <v>2.94</v>
      </c>
      <c r="G49" s="20">
        <v>6.22</v>
      </c>
      <c r="H49" s="20">
        <v>2.0299999999999998</v>
      </c>
      <c r="I49" s="20">
        <v>0.4</v>
      </c>
      <c r="J49" s="21">
        <v>2.0699999999999998</v>
      </c>
    </row>
    <row r="50" spans="2:10" ht="13.2"/>
  </sheetData>
  <sheetProtection algorithmName="SHA-512" hashValue="Q0GgB5JFiWt2YI9klqdaBQtTEGpntM7LEr42v0C28i3n39+eq8VPyWQGnxkZ335zRilMFxrJk3OIpgGFwQ9SWA==" saltValue="NG7NeS1T7/cjBdjs27GM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2026-03-16T01:43:46Z</cp:lastPrinted>
  <dcterms:created xsi:type="dcterms:W3CDTF">2026-02-23T03:53:46Z</dcterms:created>
  <dcterms:modified xsi:type="dcterms:W3CDTF">2026-03-16T01:44:00Z</dcterms:modified>
</cp:coreProperties>
</file>