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Wfl001\共有フォルダ\C soumu ka\zaimukeiri　（財務経理共通）\経営分析\R5決算　総務省作成\"/>
    </mc:Choice>
  </mc:AlternateContent>
  <workbookProtection workbookAlgorithmName="SHA-512" workbookHashValue="Uaacuy5r6tK+TBimZ/cclVibxHOmMfk898sUYR6xNZs19ukSJg2V3q9XSkddtldh/zLAHAa3ilDqlMVmqvuFRw==" workbookSaltValue="QpxPuidryvaAe02DksvEVQ==" workbookSpinCount="100000" lockStructure="1"/>
  <bookViews>
    <workbookView xWindow="0" yWindow="0" windowWidth="28800" windowHeight="1146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K85" i="4"/>
  <c r="J85" i="4"/>
  <c r="I85" i="4"/>
  <c r="G85" i="4"/>
  <c r="F85" i="4"/>
  <c r="E85" i="4"/>
  <c r="AT10" i="4"/>
  <c r="AL10" i="4"/>
  <c r="I10" i="4"/>
  <c r="AL8" i="4"/>
  <c r="P8" i="4"/>
  <c r="I8" i="4"/>
</calcChain>
</file>

<file path=xl/sharedStrings.xml><?xml version="1.0" encoding="utf-8"?>
<sst xmlns="http://schemas.openxmlformats.org/spreadsheetml/2006/main" count="231" uniqueCount="117">
  <si>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</si>
  <si>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</si>
  <si>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</si>
  <si>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</si>
  <si>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</si>
  <si>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</si>
  <si>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</si>
  <si>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</si>
  <si>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</si>
  <si>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</si>
  <si>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</si>
  <si>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</si>
  <si>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</si>
  <si>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</si>
  <si>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</si>
  <si>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</si>
  <si>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</si>
  <si>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</si>
  <si>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</si>
  <si>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</si>
  <si>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</si>
  <si>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</si>
  <si>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</si>
  <si>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</si>
  <si>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</si>
  <si>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</si>
  <si>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</si>
  <si>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</si>
  <si>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</si>
  <si>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</si>
  <si>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</si>
  <si>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</si>
  <si>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</si>
  <si>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</si>
  <si>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</si>
  <si>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</si>
  <si>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</si>
  <si>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</si>
  <si>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</si>
  <si>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</si>
  <si>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</si>
  <si>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</si>
  <si>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</si>
  <si>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</si>
  <si>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</si>
  <si>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</si>
  <si>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</si>
  <si>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</si>
  <si>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</si>
  <si>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</si>
  <si>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</si>
  <si>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</si>
  <si>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</si>
  <si>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</si>
  <si>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</si>
  <si>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</si>
  <si>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</si>
  <si>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</si>
  <si>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</si>
  <si>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</si>
  <si>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</si>
  <si>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</si>
  <si>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</si>
  <si>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</si>
  <si>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</si>
  <si>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</si>
  <si>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</si>
  <si>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</si>
  <si>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</si>
  <si>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</si>
  <si>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</si>
  <si>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</si>
  <si>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</si>
  <si>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</si>
  <si>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</si>
  <si>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</si>
  <si>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</si>
  <si>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</si>
  <si>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</si>
  <si>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</si>
  <si>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</si>
  <si>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</si>
  <si>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</si>
  <si>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</si>
  <si>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</si>
  <si>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</si>
  <si>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</si>
  <si>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</si>
  <si>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</si>
  <si>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</si>
  <si>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</si>
  <si>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</si>
  <si>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</si>
  <si>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</si>
  <si>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</si>
  <si>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</si>
  <si>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江別市</t>
  </si>
  <si>
    <t>法適用</t>
  </si>
  <si>
    <t>下水道事業</t>
  </si>
  <si>
    <t>公共下水道</t>
  </si>
  <si>
    <t>Ad</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</si>
  <si>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</si>
  <si>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</si>
  <si>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</si>
  <si>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</si>
  <si>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</si>
  <si>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</si>
  <si>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</si>
  <si>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</si>
  <si>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</si>
  <si>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</si>
  <si>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</si>
  <si>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</si>
  <si>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←書式設定</t>
    <rPh sb="1" eb="3">
      <t>ショシキ</t>
    </rPh>
    <rPh sb="3" eb="5">
      <t>セッテイ</t>
    </rPh>
    <phoneticPr fontId="4"/>
  </si>
  <si>
    <t>　令和５年度の有形固定資産減価償却率は56.78％となっている。この数値は全国平均や類似団体と比較して高く、法定耐用年数に近い資産が多く将来的に施設の更新が必要であることを示している。
　管渠老朽化率は前年度から2.36％上昇した。法定耐用年数を経過する管渠は今後も出てくるが、維持修繕が中心となるため、数値は上昇していくものと予測される。
　管渠改善率は0.30％と全国平均や類似団体を上回った。計画的に管の状態を調査し、その結果に応じて修繕、管更生又は布設替えを行い、耐用年数を超えたものも機能を維持しながら活用していく。</t>
    <rPh sb="194" eb="195">
      <t>ウエ</t>
    </rPh>
    <phoneticPr fontId="4"/>
  </si>
  <si>
    <t>　下水道事業は現時点では健全な経営状態にある。
　令和５年度は経常収支比率、経費回収率ともに前年度を上回ったものの、人口減少や節水機器の普及により処理水量が減り、使用料収入は減少していくため、今後は厳しい状況が見込まれる。
　一方で、管渠をはじめ老朽化が進む施設の維持・更新は計画的に行う必要がある。年度毎の事業費の平準化を図りながら、適切な投資を行っていく。
　今後も、令和元年度から10年間を計画期間とし、令和５年度に中間見直しを行った上下水道ビジョンにおける長期的な収支見通しに基づき、引き続き効率的化等により費用の圧縮に努め、使用料収入と企業債の借入れとのバランスを取りながら、より一層健全な経営を目指していく。</t>
    <rPh sb="25" eb="27">
      <t>レイワ</t>
    </rPh>
    <rPh sb="96" eb="98">
      <t>コンゴ</t>
    </rPh>
    <rPh sb="205" eb="207">
      <t>レイワ</t>
    </rPh>
    <rPh sb="208" eb="210">
      <t>ネンド</t>
    </rPh>
    <rPh sb="211" eb="213">
      <t>チュウカン</t>
    </rPh>
    <rPh sb="213" eb="215">
      <t>ミナオ</t>
    </rPh>
    <rPh sb="217" eb="218">
      <t>オコナ</t>
    </rPh>
    <phoneticPr fontId="4"/>
  </si>
  <si>
    <t xml:space="preserve"> 令和５年度の下水道事業は、経常収支比率が前年度に続き100％を超え、単年度収支は黒字の状態にある。
　累積欠損金は発生しておらず、流動比率は100％を超え、１年以内の債務に対して支払うことのできる現金等を保有している。
　使用料収入に対する企業債残高の割合は類似団体の水準を大きく下回っている。
　経費回収率は100％を超え、使用料で回収すべき経費を使用料で賄えているが、委託料、修繕費等の汚水処理に係る費用は増加傾向にあることから、今後も使用料で汚水処理費を賄うためには経費の節減が必要となる。
　汚水処理原価は類似団体と比較して低く、良好な状況を保っている。
　施設利用率も望ましいとされる高い数値を保っており、水洗化率もほぼ100％に近い状態となっている。</t>
    <rPh sb="35" eb="38">
      <t>タンネンド</t>
    </rPh>
    <rPh sb="38" eb="40">
      <t>シュウシ</t>
    </rPh>
    <rPh sb="41" eb="43">
      <t>クロジ</t>
    </rPh>
    <rPh sb="44" eb="46">
      <t>ジョウタイ</t>
    </rPh>
    <rPh sb="52" eb="57">
      <t>ルイセキケッソンキン</t>
    </rPh>
    <rPh sb="58" eb="60">
      <t>ハッセイ</t>
    </rPh>
    <rPh sb="66" eb="70">
      <t>リュウドウヒリツ</t>
    </rPh>
    <rPh sb="76" eb="77">
      <t>コ</t>
    </rPh>
    <rPh sb="80" eb="81">
      <t>ネン</t>
    </rPh>
    <rPh sb="81" eb="83">
      <t>イナイ</t>
    </rPh>
    <rPh sb="84" eb="86">
      <t>サイム</t>
    </rPh>
    <rPh sb="87" eb="88">
      <t>タイ</t>
    </rPh>
    <rPh sb="90" eb="92">
      <t>シハラ</t>
    </rPh>
    <rPh sb="99" eb="101">
      <t>ゲンキン</t>
    </rPh>
    <rPh sb="101" eb="102">
      <t>トウ</t>
    </rPh>
    <rPh sb="103" eb="105">
      <t>ホユウ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</si>
</sst>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0.21</c:v>
                </c:pt>
                <c:pt idx="1">
                  <c:v>0.17</c:v>
                </c:pt>
                <c:pt idx="2">
                  <c:v>0.3</c:v>
                </c:pt>
                <c:pt idx="3">
                  <c:v>0.16</c:v>
                </c:pt>
                <c:pt idx="4">
                  <c:v>0.3</c:v>
                </c:pt>
              </c:numCache>
            </c:numRef>
          </c:val>
          <c:extLst>
            <c:ext xmlns:c16="http://schemas.microsoft.com/office/drawing/2014/chart" uri="{C3380CC4-5D6E-409C-BE32-E72D297353CC}">
              <c16:uniqueId val="{00000000-83EF-40D9-BCD1-C094423466CC}"/>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0.21</c:v>
                </c:pt>
                <c:pt idx="1">
                  <c:v>0.33</c:v>
                </c:pt>
                <c:pt idx="2">
                  <c:v>0.22</c:v>
                </c:pt>
                <c:pt idx="3">
                  <c:v>0.23</c:v>
                </c:pt>
                <c:pt idx="4">
                  <c:v>0.18</c:v>
                </c:pt>
              </c:numCache>
            </c:numRef>
          </c:val>
          <c:smooth val="0"/>
          <c:extLst>
            <c:ext xmlns:c16="http://schemas.microsoft.com/office/drawing/2014/chart" uri="{C3380CC4-5D6E-409C-BE32-E72D297353CC}">
              <c16:uniqueId val="{00000001-83EF-40D9-BCD1-C094423466CC}"/>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74.86</c:v>
                </c:pt>
                <c:pt idx="1">
                  <c:v>76</c:v>
                </c:pt>
                <c:pt idx="2">
                  <c:v>74.58</c:v>
                </c:pt>
                <c:pt idx="3">
                  <c:v>74.849999999999994</c:v>
                </c:pt>
                <c:pt idx="4">
                  <c:v>73.45</c:v>
                </c:pt>
              </c:numCache>
            </c:numRef>
          </c:val>
          <c:extLst>
            <c:ext xmlns:c16="http://schemas.microsoft.com/office/drawing/2014/chart" uri="{C3380CC4-5D6E-409C-BE32-E72D297353CC}">
              <c16:uniqueId val="{00000000-2F80-4E5F-9E3B-4000DDB60462}"/>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66.78</c:v>
                </c:pt>
                <c:pt idx="1">
                  <c:v>67</c:v>
                </c:pt>
                <c:pt idx="2">
                  <c:v>66.650000000000006</c:v>
                </c:pt>
                <c:pt idx="3">
                  <c:v>64.45</c:v>
                </c:pt>
                <c:pt idx="4">
                  <c:v>65.11</c:v>
                </c:pt>
              </c:numCache>
            </c:numRef>
          </c:val>
          <c:smooth val="0"/>
          <c:extLst>
            <c:ext xmlns:c16="http://schemas.microsoft.com/office/drawing/2014/chart" uri="{C3380CC4-5D6E-409C-BE32-E72D297353CC}">
              <c16:uniqueId val="{00000001-2F80-4E5F-9E3B-4000DDB60462}"/>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99.55</c:v>
                </c:pt>
                <c:pt idx="1">
                  <c:v>99.53</c:v>
                </c:pt>
                <c:pt idx="2">
                  <c:v>99.52</c:v>
                </c:pt>
                <c:pt idx="3">
                  <c:v>99.55</c:v>
                </c:pt>
                <c:pt idx="4">
                  <c:v>99.54</c:v>
                </c:pt>
              </c:numCache>
            </c:numRef>
          </c:val>
          <c:extLst>
            <c:ext xmlns:c16="http://schemas.microsoft.com/office/drawing/2014/chart" uri="{C3380CC4-5D6E-409C-BE32-E72D297353CC}">
              <c16:uniqueId val="{00000000-6DFE-48AC-B3E0-96CE7FB3142C}"/>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94.06</c:v>
                </c:pt>
                <c:pt idx="1">
                  <c:v>94.41</c:v>
                </c:pt>
                <c:pt idx="2">
                  <c:v>94.43</c:v>
                </c:pt>
                <c:pt idx="3">
                  <c:v>94.58</c:v>
                </c:pt>
                <c:pt idx="4">
                  <c:v>94.69</c:v>
                </c:pt>
              </c:numCache>
            </c:numRef>
          </c:val>
          <c:smooth val="0"/>
          <c:extLst>
            <c:ext xmlns:c16="http://schemas.microsoft.com/office/drawing/2014/chart" uri="{C3380CC4-5D6E-409C-BE32-E72D297353CC}">
              <c16:uniqueId val="{00000001-6DFE-48AC-B3E0-96CE7FB3142C}"/>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104.29</c:v>
                </c:pt>
                <c:pt idx="1">
                  <c:v>106.05</c:v>
                </c:pt>
                <c:pt idx="2">
                  <c:v>104.44</c:v>
                </c:pt>
                <c:pt idx="3">
                  <c:v>102.19</c:v>
                </c:pt>
                <c:pt idx="4">
                  <c:v>104.75</c:v>
                </c:pt>
              </c:numCache>
            </c:numRef>
          </c:val>
          <c:extLst>
            <c:ext xmlns:c16="http://schemas.microsoft.com/office/drawing/2014/chart" uri="{C3380CC4-5D6E-409C-BE32-E72D297353CC}">
              <c16:uniqueId val="{00000000-E4B8-499A-8B79-FC66AE3AF68E}"/>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111.12</c:v>
                </c:pt>
                <c:pt idx="1">
                  <c:v>109.58</c:v>
                </c:pt>
                <c:pt idx="2">
                  <c:v>109.32</c:v>
                </c:pt>
                <c:pt idx="3">
                  <c:v>108.33</c:v>
                </c:pt>
                <c:pt idx="4">
                  <c:v>107.76</c:v>
                </c:pt>
              </c:numCache>
            </c:numRef>
          </c:val>
          <c:smooth val="0"/>
          <c:extLst>
            <c:ext xmlns:c16="http://schemas.microsoft.com/office/drawing/2014/chart" uri="{C3380CC4-5D6E-409C-BE32-E72D297353CC}">
              <c16:uniqueId val="{00000001-E4B8-499A-8B79-FC66AE3AF68E}"/>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50.96</c:v>
                </c:pt>
                <c:pt idx="1">
                  <c:v>52.65</c:v>
                </c:pt>
                <c:pt idx="2">
                  <c:v>53.83</c:v>
                </c:pt>
                <c:pt idx="3">
                  <c:v>55.45</c:v>
                </c:pt>
                <c:pt idx="4">
                  <c:v>56.78</c:v>
                </c:pt>
              </c:numCache>
            </c:numRef>
          </c:val>
          <c:extLst>
            <c:ext xmlns:c16="http://schemas.microsoft.com/office/drawing/2014/chart" uri="{C3380CC4-5D6E-409C-BE32-E72D297353CC}">
              <c16:uniqueId val="{00000000-D013-40D8-945B-81D841508F19}"/>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34.33</c:v>
                </c:pt>
                <c:pt idx="1">
                  <c:v>34.15</c:v>
                </c:pt>
                <c:pt idx="2">
                  <c:v>35.53</c:v>
                </c:pt>
                <c:pt idx="3">
                  <c:v>37.51</c:v>
                </c:pt>
                <c:pt idx="4">
                  <c:v>38.869999999999997</c:v>
                </c:pt>
              </c:numCache>
            </c:numRef>
          </c:val>
          <c:smooth val="0"/>
          <c:extLst>
            <c:ext xmlns:c16="http://schemas.microsoft.com/office/drawing/2014/chart" uri="{C3380CC4-5D6E-409C-BE32-E72D297353CC}">
              <c16:uniqueId val="{00000001-D013-40D8-945B-81D841508F19}"/>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8.8699999999999992</c:v>
                </c:pt>
                <c:pt idx="1">
                  <c:v>9.57</c:v>
                </c:pt>
                <c:pt idx="2">
                  <c:v>12.02</c:v>
                </c:pt>
                <c:pt idx="3">
                  <c:v>13.36</c:v>
                </c:pt>
                <c:pt idx="4">
                  <c:v>15.72</c:v>
                </c:pt>
              </c:numCache>
            </c:numRef>
          </c:val>
          <c:extLst>
            <c:ext xmlns:c16="http://schemas.microsoft.com/office/drawing/2014/chart" uri="{C3380CC4-5D6E-409C-BE32-E72D297353CC}">
              <c16:uniqueId val="{00000000-17AF-4E59-9E35-C3D9CF7D93B6}"/>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5.1100000000000003</c:v>
                </c:pt>
                <c:pt idx="1">
                  <c:v>5.18</c:v>
                </c:pt>
                <c:pt idx="2">
                  <c:v>6.01</c:v>
                </c:pt>
                <c:pt idx="3">
                  <c:v>6.84</c:v>
                </c:pt>
                <c:pt idx="4">
                  <c:v>7.69</c:v>
                </c:pt>
              </c:numCache>
            </c:numRef>
          </c:val>
          <c:smooth val="0"/>
          <c:extLst>
            <c:ext xmlns:c16="http://schemas.microsoft.com/office/drawing/2014/chart" uri="{C3380CC4-5D6E-409C-BE32-E72D297353CC}">
              <c16:uniqueId val="{00000001-17AF-4E59-9E35-C3D9CF7D93B6}"/>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EEE-4606-B178-3BA6265BA0C3}"/>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2.0699999999999998</c:v>
                </c:pt>
                <c:pt idx="1">
                  <c:v>5.97</c:v>
                </c:pt>
                <c:pt idx="2">
                  <c:v>1.54</c:v>
                </c:pt>
                <c:pt idx="3">
                  <c:v>1.28</c:v>
                </c:pt>
                <c:pt idx="4">
                  <c:v>1.02</c:v>
                </c:pt>
              </c:numCache>
            </c:numRef>
          </c:val>
          <c:smooth val="0"/>
          <c:extLst>
            <c:ext xmlns:c16="http://schemas.microsoft.com/office/drawing/2014/chart" uri="{C3380CC4-5D6E-409C-BE32-E72D297353CC}">
              <c16:uniqueId val="{00000001-0EEE-4606-B178-3BA6265BA0C3}"/>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73.27</c:v>
                </c:pt>
                <c:pt idx="1">
                  <c:v>88.8</c:v>
                </c:pt>
                <c:pt idx="2">
                  <c:v>100.93</c:v>
                </c:pt>
                <c:pt idx="3">
                  <c:v>104.47</c:v>
                </c:pt>
                <c:pt idx="4">
                  <c:v>110.64</c:v>
                </c:pt>
              </c:numCache>
            </c:numRef>
          </c:val>
          <c:extLst>
            <c:ext xmlns:c16="http://schemas.microsoft.com/office/drawing/2014/chart" uri="{C3380CC4-5D6E-409C-BE32-E72D297353CC}">
              <c16:uniqueId val="{00000000-787F-46C8-A0B0-F74AA644D0C1}"/>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61.57</c:v>
                </c:pt>
                <c:pt idx="1">
                  <c:v>60.82</c:v>
                </c:pt>
                <c:pt idx="2">
                  <c:v>63.48</c:v>
                </c:pt>
                <c:pt idx="3">
                  <c:v>65.510000000000005</c:v>
                </c:pt>
                <c:pt idx="4">
                  <c:v>72.78</c:v>
                </c:pt>
              </c:numCache>
            </c:numRef>
          </c:val>
          <c:smooth val="0"/>
          <c:extLst>
            <c:ext xmlns:c16="http://schemas.microsoft.com/office/drawing/2014/chart" uri="{C3380CC4-5D6E-409C-BE32-E72D297353CC}">
              <c16:uniqueId val="{00000001-787F-46C8-A0B0-F74AA644D0C1}"/>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288.33</c:v>
                </c:pt>
                <c:pt idx="1">
                  <c:v>278.18</c:v>
                </c:pt>
                <c:pt idx="2">
                  <c:v>280.47000000000003</c:v>
                </c:pt>
                <c:pt idx="3">
                  <c:v>277.45999999999998</c:v>
                </c:pt>
                <c:pt idx="4">
                  <c:v>274.24</c:v>
                </c:pt>
              </c:numCache>
            </c:numRef>
          </c:val>
          <c:extLst>
            <c:ext xmlns:c16="http://schemas.microsoft.com/office/drawing/2014/chart" uri="{C3380CC4-5D6E-409C-BE32-E72D297353CC}">
              <c16:uniqueId val="{00000000-E138-477C-8C1B-000A3434D89B}"/>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867.39</c:v>
                </c:pt>
                <c:pt idx="1">
                  <c:v>920.83</c:v>
                </c:pt>
                <c:pt idx="2">
                  <c:v>874.02</c:v>
                </c:pt>
                <c:pt idx="3">
                  <c:v>827.43</c:v>
                </c:pt>
                <c:pt idx="4">
                  <c:v>790.32</c:v>
                </c:pt>
              </c:numCache>
            </c:numRef>
          </c:val>
          <c:smooth val="0"/>
          <c:extLst>
            <c:ext xmlns:c16="http://schemas.microsoft.com/office/drawing/2014/chart" uri="{C3380CC4-5D6E-409C-BE32-E72D297353CC}">
              <c16:uniqueId val="{00000001-E138-477C-8C1B-000A3434D89B}"/>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103.15</c:v>
                </c:pt>
                <c:pt idx="1">
                  <c:v>106.84</c:v>
                </c:pt>
                <c:pt idx="2">
                  <c:v>102.64</c:v>
                </c:pt>
                <c:pt idx="3">
                  <c:v>96.65</c:v>
                </c:pt>
                <c:pt idx="4">
                  <c:v>102.82</c:v>
                </c:pt>
              </c:numCache>
            </c:numRef>
          </c:val>
          <c:extLst>
            <c:ext xmlns:c16="http://schemas.microsoft.com/office/drawing/2014/chart" uri="{C3380CC4-5D6E-409C-BE32-E72D297353CC}">
              <c16:uniqueId val="{00000000-A46B-488D-A540-0C1D0A705F04}"/>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100.91</c:v>
                </c:pt>
                <c:pt idx="1">
                  <c:v>99.82</c:v>
                </c:pt>
                <c:pt idx="2">
                  <c:v>100.32</c:v>
                </c:pt>
                <c:pt idx="3">
                  <c:v>99.71</c:v>
                </c:pt>
                <c:pt idx="4">
                  <c:v>98.7</c:v>
                </c:pt>
              </c:numCache>
            </c:numRef>
          </c:val>
          <c:smooth val="0"/>
          <c:extLst>
            <c:ext xmlns:c16="http://schemas.microsoft.com/office/drawing/2014/chart" uri="{C3380CC4-5D6E-409C-BE32-E72D297353CC}">
              <c16:uniqueId val="{00000001-A46B-488D-A540-0C1D0A705F04}"/>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107.86</c:v>
                </c:pt>
                <c:pt idx="1">
                  <c:v>103.84</c:v>
                </c:pt>
                <c:pt idx="2">
                  <c:v>107.43</c:v>
                </c:pt>
                <c:pt idx="3">
                  <c:v>114</c:v>
                </c:pt>
                <c:pt idx="4">
                  <c:v>107.74</c:v>
                </c:pt>
              </c:numCache>
            </c:numRef>
          </c:val>
          <c:extLst>
            <c:ext xmlns:c16="http://schemas.microsoft.com/office/drawing/2014/chart" uri="{C3380CC4-5D6E-409C-BE32-E72D297353CC}">
              <c16:uniqueId val="{00000000-8EE1-4E13-B9C1-8AB4BE6D57C9}"/>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158.04</c:v>
                </c:pt>
                <c:pt idx="1">
                  <c:v>156.77000000000001</c:v>
                </c:pt>
                <c:pt idx="2">
                  <c:v>157.63999999999999</c:v>
                </c:pt>
                <c:pt idx="3">
                  <c:v>159.59</c:v>
                </c:pt>
                <c:pt idx="4">
                  <c:v>160.65</c:v>
                </c:pt>
              </c:numCache>
            </c:numRef>
          </c:val>
          <c:smooth val="0"/>
          <c:extLst>
            <c:ext xmlns:c16="http://schemas.microsoft.com/office/drawing/2014/chart" uri="{C3380CC4-5D6E-409C-BE32-E72D297353CC}">
              <c16:uniqueId val="{00000001-8EE1-4E13-B9C1-8AB4BE6D57C9}"/>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H22" zoomScale="85" zoomScaleNormal="85" workbookViewId="0">
      <selection activeCell="AV35" sqref="AV3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2" t="s">
        <v>0</v>
      </c>
      <c r="C2" s="72"/>
      <c r="D2" s="72"/>
      <c r="E2" s="72"/>
      <c r="F2" s="72"/>
      <c r="G2" s="72"/>
      <c r="H2" s="72"/>
      <c r="I2" s="72"/>
      <c r="J2" s="72"/>
      <c r="K2" s="72"/>
      <c r="L2" s="72"/>
      <c r="M2" s="72"/>
      <c r="N2" s="72"/>
      <c r="O2" s="72"/>
      <c r="P2" s="72"/>
      <c r="Q2" s="72"/>
      <c r="R2" s="72"/>
      <c r="S2" s="72"/>
      <c r="T2" s="72"/>
      <c r="U2" s="72"/>
      <c r="V2" s="72"/>
      <c r="W2" s="72"/>
      <c r="X2" s="72"/>
      <c r="Y2" s="72"/>
      <c r="Z2" s="72"/>
      <c r="AA2" s="72"/>
      <c r="AB2" s="72"/>
      <c r="AC2" s="72"/>
      <c r="AD2" s="72"/>
      <c r="AE2" s="72"/>
      <c r="AF2" s="72"/>
      <c r="AG2" s="72"/>
      <c r="AH2" s="72"/>
      <c r="AI2" s="72"/>
      <c r="AJ2" s="72"/>
      <c r="AK2" s="72"/>
      <c r="AL2" s="72"/>
      <c r="AM2" s="72"/>
      <c r="AN2" s="72"/>
      <c r="AO2" s="72"/>
      <c r="AP2" s="72"/>
      <c r="AQ2" s="72"/>
      <c r="AR2" s="72"/>
      <c r="AS2" s="72"/>
      <c r="AT2" s="72"/>
      <c r="AU2" s="72"/>
      <c r="AV2" s="72"/>
      <c r="AW2" s="72"/>
      <c r="AX2" s="72"/>
      <c r="AY2" s="72"/>
      <c r="AZ2" s="72"/>
      <c r="BA2" s="72"/>
      <c r="BB2" s="72"/>
      <c r="BC2" s="72"/>
      <c r="BD2" s="72"/>
      <c r="BE2" s="72"/>
      <c r="BF2" s="72"/>
      <c r="BG2" s="72"/>
      <c r="BH2" s="72"/>
      <c r="BI2" s="72"/>
      <c r="BJ2" s="72"/>
      <c r="BK2" s="72"/>
      <c r="BL2" s="72"/>
      <c r="BM2" s="72"/>
      <c r="BN2" s="72"/>
      <c r="BO2" s="72"/>
      <c r="BP2" s="72"/>
      <c r="BQ2" s="72"/>
      <c r="BR2" s="72"/>
      <c r="BS2" s="72"/>
      <c r="BT2" s="72"/>
      <c r="BU2" s="72"/>
      <c r="BV2" s="72"/>
      <c r="BW2" s="72"/>
      <c r="BX2" s="72"/>
      <c r="BY2" s="72"/>
      <c r="BZ2" s="72"/>
    </row>
    <row r="3" spans="1:78" ht="9.75" customHeight="1" x14ac:dyDescent="0.15">
      <c r="A3" s="2"/>
      <c r="B3" s="72"/>
      <c r="C3" s="72"/>
      <c r="D3" s="72"/>
      <c r="E3" s="72"/>
      <c r="F3" s="72"/>
      <c r="G3" s="72"/>
      <c r="H3" s="72"/>
      <c r="I3" s="72"/>
      <c r="J3" s="72"/>
      <c r="K3" s="72"/>
      <c r="L3" s="72"/>
      <c r="M3" s="72"/>
      <c r="N3" s="72"/>
      <c r="O3" s="72"/>
      <c r="P3" s="72"/>
      <c r="Q3" s="72"/>
      <c r="R3" s="72"/>
      <c r="S3" s="72"/>
      <c r="T3" s="72"/>
      <c r="U3" s="72"/>
      <c r="V3" s="72"/>
      <c r="W3" s="72"/>
      <c r="X3" s="72"/>
      <c r="Y3" s="72"/>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row>
    <row r="4" spans="1:78" ht="9.75" customHeight="1" x14ac:dyDescent="0.15">
      <c r="A4" s="2"/>
      <c r="B4" s="72"/>
      <c r="C4" s="72"/>
      <c r="D4" s="72"/>
      <c r="E4" s="72"/>
      <c r="F4" s="72"/>
      <c r="G4" s="72"/>
      <c r="H4" s="72"/>
      <c r="I4" s="72"/>
      <c r="J4" s="72"/>
      <c r="K4" s="72"/>
      <c r="L4" s="72"/>
      <c r="M4" s="72"/>
      <c r="N4" s="72"/>
      <c r="O4" s="72"/>
      <c r="P4" s="72"/>
      <c r="Q4" s="72"/>
      <c r="R4" s="72"/>
      <c r="S4" s="72"/>
      <c r="T4" s="72"/>
      <c r="U4" s="72"/>
      <c r="V4" s="72"/>
      <c r="W4" s="72"/>
      <c r="X4" s="72"/>
      <c r="Y4" s="72"/>
      <c r="Z4" s="72"/>
      <c r="AA4" s="72"/>
      <c r="AB4" s="72"/>
      <c r="AC4" s="72"/>
      <c r="AD4" s="72"/>
      <c r="AE4" s="72"/>
      <c r="AF4" s="72"/>
      <c r="AG4" s="72"/>
      <c r="AH4" s="72"/>
      <c r="AI4" s="72"/>
      <c r="AJ4" s="72"/>
      <c r="AK4" s="72"/>
      <c r="AL4" s="72"/>
      <c r="AM4" s="72"/>
      <c r="AN4" s="72"/>
      <c r="AO4" s="72"/>
      <c r="AP4" s="72"/>
      <c r="AQ4" s="72"/>
      <c r="AR4" s="72"/>
      <c r="AS4" s="72"/>
      <c r="AT4" s="72"/>
      <c r="AU4" s="72"/>
      <c r="AV4" s="72"/>
      <c r="AW4" s="72"/>
      <c r="AX4" s="72"/>
      <c r="AY4" s="72"/>
      <c r="AZ4" s="72"/>
      <c r="BA4" s="72"/>
      <c r="BB4" s="72"/>
      <c r="BC4" s="72"/>
      <c r="BD4" s="72"/>
      <c r="BE4" s="72"/>
      <c r="BF4" s="72"/>
      <c r="BG4" s="72"/>
      <c r="BH4" s="72"/>
      <c r="BI4" s="72"/>
      <c r="BJ4" s="72"/>
      <c r="BK4" s="72"/>
      <c r="BL4" s="72"/>
      <c r="BM4" s="72"/>
      <c r="BN4" s="72"/>
      <c r="BO4" s="72"/>
      <c r="BP4" s="72"/>
      <c r="BQ4" s="72"/>
      <c r="BR4" s="72"/>
      <c r="BS4" s="72"/>
      <c r="BT4" s="72"/>
      <c r="BU4" s="72"/>
      <c r="BV4" s="72"/>
      <c r="BW4" s="72"/>
      <c r="BX4" s="72"/>
      <c r="BY4" s="72"/>
      <c r="BZ4" s="7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3" t="str">
        <f>データ!H6</f>
        <v>北海道　江別市</v>
      </c>
      <c r="C6" s="73"/>
      <c r="D6" s="73"/>
      <c r="E6" s="73"/>
      <c r="F6" s="73"/>
      <c r="G6" s="73"/>
      <c r="H6" s="73"/>
      <c r="I6" s="73"/>
      <c r="J6" s="73"/>
      <c r="K6" s="73"/>
      <c r="L6" s="73"/>
      <c r="M6" s="73"/>
      <c r="N6" s="73"/>
      <c r="O6" s="73"/>
      <c r="P6" s="73"/>
      <c r="Q6" s="73"/>
      <c r="R6" s="73"/>
      <c r="S6" s="73"/>
      <c r="T6" s="73"/>
      <c r="U6" s="73"/>
      <c r="V6" s="73"/>
      <c r="W6" s="73"/>
      <c r="X6" s="73"/>
      <c r="Y6" s="73"/>
      <c r="Z6" s="73"/>
      <c r="AA6" s="73"/>
      <c r="AB6" s="73"/>
      <c r="AC6" s="7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3"/>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74" t="s">
        <v>9</v>
      </c>
      <c r="BM7" s="75"/>
      <c r="BN7" s="75"/>
      <c r="BO7" s="75"/>
      <c r="BP7" s="75"/>
      <c r="BQ7" s="75"/>
      <c r="BR7" s="75"/>
      <c r="BS7" s="75"/>
      <c r="BT7" s="75"/>
      <c r="BU7" s="75"/>
      <c r="BV7" s="75"/>
      <c r="BW7" s="75"/>
      <c r="BX7" s="75"/>
      <c r="BY7" s="76"/>
    </row>
    <row r="8" spans="1:78" ht="18.75" customHeight="1" x14ac:dyDescent="0.15">
      <c r="A8" s="2"/>
      <c r="B8" s="70" t="str">
        <f>データ!I6</f>
        <v>法適用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Ad</v>
      </c>
      <c r="X8" s="70"/>
      <c r="Y8" s="70"/>
      <c r="Z8" s="70"/>
      <c r="AA8" s="70"/>
      <c r="AB8" s="70"/>
      <c r="AC8" s="70"/>
      <c r="AD8" s="71" t="str">
        <f>データ!$M$6</f>
        <v>自治体職員</v>
      </c>
      <c r="AE8" s="71"/>
      <c r="AF8" s="71"/>
      <c r="AG8" s="71"/>
      <c r="AH8" s="71"/>
      <c r="AI8" s="71"/>
      <c r="AJ8" s="71"/>
      <c r="AK8" s="3"/>
      <c r="AL8" s="45">
        <f>データ!S6</f>
        <v>118686</v>
      </c>
      <c r="AM8" s="45"/>
      <c r="AN8" s="45"/>
      <c r="AO8" s="45"/>
      <c r="AP8" s="45"/>
      <c r="AQ8" s="45"/>
      <c r="AR8" s="45"/>
      <c r="AS8" s="45"/>
      <c r="AT8" s="44">
        <f>データ!T6</f>
        <v>187.38</v>
      </c>
      <c r="AU8" s="44"/>
      <c r="AV8" s="44"/>
      <c r="AW8" s="44"/>
      <c r="AX8" s="44"/>
      <c r="AY8" s="44"/>
      <c r="AZ8" s="44"/>
      <c r="BA8" s="44"/>
      <c r="BB8" s="44">
        <f>データ!U6</f>
        <v>633.4</v>
      </c>
      <c r="BC8" s="44"/>
      <c r="BD8" s="44"/>
      <c r="BE8" s="44"/>
      <c r="BF8" s="44"/>
      <c r="BG8" s="44"/>
      <c r="BH8" s="44"/>
      <c r="BI8" s="44"/>
      <c r="BJ8" s="3"/>
      <c r="BK8" s="3"/>
      <c r="BL8" s="66" t="s">
        <v>10</v>
      </c>
      <c r="BM8" s="67"/>
      <c r="BN8" s="68" t="s">
        <v>11</v>
      </c>
      <c r="BO8" s="68"/>
      <c r="BP8" s="68"/>
      <c r="BQ8" s="68"/>
      <c r="BR8" s="68"/>
      <c r="BS8" s="68"/>
      <c r="BT8" s="68"/>
      <c r="BU8" s="68"/>
      <c r="BV8" s="68"/>
      <c r="BW8" s="68"/>
      <c r="BX8" s="68"/>
      <c r="BY8" s="69"/>
    </row>
    <row r="9" spans="1:78" ht="18.75" customHeight="1" x14ac:dyDescent="0.15">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46" t="s">
        <v>16</v>
      </c>
      <c r="AE9" s="46"/>
      <c r="AF9" s="46"/>
      <c r="AG9" s="46"/>
      <c r="AH9" s="46"/>
      <c r="AI9" s="46"/>
      <c r="AJ9" s="46"/>
      <c r="AK9" s="3"/>
      <c r="AL9" s="46" t="s">
        <v>17</v>
      </c>
      <c r="AM9" s="46"/>
      <c r="AN9" s="46"/>
      <c r="AO9" s="46"/>
      <c r="AP9" s="46"/>
      <c r="AQ9" s="46"/>
      <c r="AR9" s="46"/>
      <c r="AS9" s="46"/>
      <c r="AT9" s="46" t="s">
        <v>18</v>
      </c>
      <c r="AU9" s="46"/>
      <c r="AV9" s="46"/>
      <c r="AW9" s="46"/>
      <c r="AX9" s="46"/>
      <c r="AY9" s="46"/>
      <c r="AZ9" s="46"/>
      <c r="BA9" s="46"/>
      <c r="BB9" s="46" t="s">
        <v>19</v>
      </c>
      <c r="BC9" s="46"/>
      <c r="BD9" s="46"/>
      <c r="BE9" s="46"/>
      <c r="BF9" s="46"/>
      <c r="BG9" s="46"/>
      <c r="BH9" s="46"/>
      <c r="BI9" s="46"/>
      <c r="BJ9" s="3"/>
      <c r="BK9" s="3"/>
      <c r="BL9" s="47" t="s">
        <v>20</v>
      </c>
      <c r="BM9" s="48"/>
      <c r="BN9" s="49" t="s">
        <v>21</v>
      </c>
      <c r="BO9" s="49"/>
      <c r="BP9" s="49"/>
      <c r="BQ9" s="49"/>
      <c r="BR9" s="49"/>
      <c r="BS9" s="49"/>
      <c r="BT9" s="49"/>
      <c r="BU9" s="49"/>
      <c r="BV9" s="49"/>
      <c r="BW9" s="49"/>
      <c r="BX9" s="49"/>
      <c r="BY9" s="50"/>
    </row>
    <row r="10" spans="1:78" ht="18.75" customHeight="1" x14ac:dyDescent="0.15">
      <c r="A10" s="2"/>
      <c r="B10" s="44" t="str">
        <f>データ!N6</f>
        <v>-</v>
      </c>
      <c r="C10" s="44"/>
      <c r="D10" s="44"/>
      <c r="E10" s="44"/>
      <c r="F10" s="44"/>
      <c r="G10" s="44"/>
      <c r="H10" s="44"/>
      <c r="I10" s="44">
        <f>データ!O6</f>
        <v>79.930000000000007</v>
      </c>
      <c r="J10" s="44"/>
      <c r="K10" s="44"/>
      <c r="L10" s="44"/>
      <c r="M10" s="44"/>
      <c r="N10" s="44"/>
      <c r="O10" s="44"/>
      <c r="P10" s="44">
        <f>データ!P6</f>
        <v>97.66</v>
      </c>
      <c r="Q10" s="44"/>
      <c r="R10" s="44"/>
      <c r="S10" s="44"/>
      <c r="T10" s="44"/>
      <c r="U10" s="44"/>
      <c r="V10" s="44"/>
      <c r="W10" s="44">
        <f>データ!Q6</f>
        <v>80.95</v>
      </c>
      <c r="X10" s="44"/>
      <c r="Y10" s="44"/>
      <c r="Z10" s="44"/>
      <c r="AA10" s="44"/>
      <c r="AB10" s="44"/>
      <c r="AC10" s="44"/>
      <c r="AD10" s="45">
        <f>データ!R6</f>
        <v>2343</v>
      </c>
      <c r="AE10" s="45"/>
      <c r="AF10" s="45"/>
      <c r="AG10" s="45"/>
      <c r="AH10" s="45"/>
      <c r="AI10" s="45"/>
      <c r="AJ10" s="45"/>
      <c r="AK10" s="2"/>
      <c r="AL10" s="45">
        <f>データ!V6</f>
        <v>115375</v>
      </c>
      <c r="AM10" s="45"/>
      <c r="AN10" s="45"/>
      <c r="AO10" s="45"/>
      <c r="AP10" s="45"/>
      <c r="AQ10" s="45"/>
      <c r="AR10" s="45"/>
      <c r="AS10" s="45"/>
      <c r="AT10" s="44">
        <f>データ!W6</f>
        <v>24.48</v>
      </c>
      <c r="AU10" s="44"/>
      <c r="AV10" s="44"/>
      <c r="AW10" s="44"/>
      <c r="AX10" s="44"/>
      <c r="AY10" s="44"/>
      <c r="AZ10" s="44"/>
      <c r="BA10" s="44"/>
      <c r="BB10" s="44">
        <f>データ!X6</f>
        <v>4713.03</v>
      </c>
      <c r="BC10" s="44"/>
      <c r="BD10" s="44"/>
      <c r="BE10" s="44"/>
      <c r="BF10" s="44"/>
      <c r="BG10" s="44"/>
      <c r="BH10" s="44"/>
      <c r="BI10" s="44"/>
      <c r="BJ10" s="2"/>
      <c r="BK10" s="2"/>
      <c r="BL10" s="51" t="s">
        <v>22</v>
      </c>
      <c r="BM10" s="52"/>
      <c r="BN10" s="53" t="s">
        <v>23</v>
      </c>
      <c r="BO10" s="53"/>
      <c r="BP10" s="53"/>
      <c r="BQ10" s="53"/>
      <c r="BR10" s="53"/>
      <c r="BS10" s="53"/>
      <c r="BT10" s="53"/>
      <c r="BU10" s="53"/>
      <c r="BV10" s="53"/>
      <c r="BW10" s="53"/>
      <c r="BX10" s="53"/>
      <c r="BY10" s="54"/>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0" t="s">
        <v>116</v>
      </c>
      <c r="BM16" s="61"/>
      <c r="BN16" s="61"/>
      <c r="BO16" s="61"/>
      <c r="BP16" s="61"/>
      <c r="BQ16" s="61"/>
      <c r="BR16" s="61"/>
      <c r="BS16" s="61"/>
      <c r="BT16" s="61"/>
      <c r="BU16" s="61"/>
      <c r="BV16" s="61"/>
      <c r="BW16" s="61"/>
      <c r="BX16" s="61"/>
      <c r="BY16" s="61"/>
      <c r="BZ16" s="62"/>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0"/>
      <c r="BM17" s="61"/>
      <c r="BN17" s="61"/>
      <c r="BO17" s="61"/>
      <c r="BP17" s="61"/>
      <c r="BQ17" s="61"/>
      <c r="BR17" s="61"/>
      <c r="BS17" s="61"/>
      <c r="BT17" s="61"/>
      <c r="BU17" s="61"/>
      <c r="BV17" s="61"/>
      <c r="BW17" s="61"/>
      <c r="BX17" s="61"/>
      <c r="BY17" s="61"/>
      <c r="BZ17" s="62"/>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0"/>
      <c r="BM18" s="61"/>
      <c r="BN18" s="61"/>
      <c r="BO18" s="61"/>
      <c r="BP18" s="61"/>
      <c r="BQ18" s="61"/>
      <c r="BR18" s="61"/>
      <c r="BS18" s="61"/>
      <c r="BT18" s="61"/>
      <c r="BU18" s="61"/>
      <c r="BV18" s="61"/>
      <c r="BW18" s="61"/>
      <c r="BX18" s="61"/>
      <c r="BY18" s="61"/>
      <c r="BZ18" s="62"/>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0"/>
      <c r="BM19" s="61"/>
      <c r="BN19" s="61"/>
      <c r="BO19" s="61"/>
      <c r="BP19" s="61"/>
      <c r="BQ19" s="61"/>
      <c r="BR19" s="61"/>
      <c r="BS19" s="61"/>
      <c r="BT19" s="61"/>
      <c r="BU19" s="61"/>
      <c r="BV19" s="61"/>
      <c r="BW19" s="61"/>
      <c r="BX19" s="61"/>
      <c r="BY19" s="61"/>
      <c r="BZ19" s="62"/>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0"/>
      <c r="BM20" s="61"/>
      <c r="BN20" s="61"/>
      <c r="BO20" s="61"/>
      <c r="BP20" s="61"/>
      <c r="BQ20" s="61"/>
      <c r="BR20" s="61"/>
      <c r="BS20" s="61"/>
      <c r="BT20" s="61"/>
      <c r="BU20" s="61"/>
      <c r="BV20" s="61"/>
      <c r="BW20" s="61"/>
      <c r="BX20" s="61"/>
      <c r="BY20" s="61"/>
      <c r="BZ20" s="62"/>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0"/>
      <c r="BM21" s="61"/>
      <c r="BN21" s="61"/>
      <c r="BO21" s="61"/>
      <c r="BP21" s="61"/>
      <c r="BQ21" s="61"/>
      <c r="BR21" s="61"/>
      <c r="BS21" s="61"/>
      <c r="BT21" s="61"/>
      <c r="BU21" s="61"/>
      <c r="BV21" s="61"/>
      <c r="BW21" s="61"/>
      <c r="BX21" s="61"/>
      <c r="BY21" s="61"/>
      <c r="BZ21" s="62"/>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0"/>
      <c r="BM22" s="61"/>
      <c r="BN22" s="61"/>
      <c r="BO22" s="61"/>
      <c r="BP22" s="61"/>
      <c r="BQ22" s="61"/>
      <c r="BR22" s="61"/>
      <c r="BS22" s="61"/>
      <c r="BT22" s="61"/>
      <c r="BU22" s="61"/>
      <c r="BV22" s="61"/>
      <c r="BW22" s="61"/>
      <c r="BX22" s="61"/>
      <c r="BY22" s="61"/>
      <c r="BZ22" s="62"/>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0"/>
      <c r="BM23" s="61"/>
      <c r="BN23" s="61"/>
      <c r="BO23" s="61"/>
      <c r="BP23" s="61"/>
      <c r="BQ23" s="61"/>
      <c r="BR23" s="61"/>
      <c r="BS23" s="61"/>
      <c r="BT23" s="61"/>
      <c r="BU23" s="61"/>
      <c r="BV23" s="61"/>
      <c r="BW23" s="61"/>
      <c r="BX23" s="61"/>
      <c r="BY23" s="61"/>
      <c r="BZ23" s="62"/>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0"/>
      <c r="BM24" s="61"/>
      <c r="BN24" s="61"/>
      <c r="BO24" s="61"/>
      <c r="BP24" s="61"/>
      <c r="BQ24" s="61"/>
      <c r="BR24" s="61"/>
      <c r="BS24" s="61"/>
      <c r="BT24" s="61"/>
      <c r="BU24" s="61"/>
      <c r="BV24" s="61"/>
      <c r="BW24" s="61"/>
      <c r="BX24" s="61"/>
      <c r="BY24" s="61"/>
      <c r="BZ24" s="62"/>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0"/>
      <c r="BM25" s="61"/>
      <c r="BN25" s="61"/>
      <c r="BO25" s="61"/>
      <c r="BP25" s="61"/>
      <c r="BQ25" s="61"/>
      <c r="BR25" s="61"/>
      <c r="BS25" s="61"/>
      <c r="BT25" s="61"/>
      <c r="BU25" s="61"/>
      <c r="BV25" s="61"/>
      <c r="BW25" s="61"/>
      <c r="BX25" s="61"/>
      <c r="BY25" s="61"/>
      <c r="BZ25" s="62"/>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0"/>
      <c r="BM26" s="61"/>
      <c r="BN26" s="61"/>
      <c r="BO26" s="61"/>
      <c r="BP26" s="61"/>
      <c r="BQ26" s="61"/>
      <c r="BR26" s="61"/>
      <c r="BS26" s="61"/>
      <c r="BT26" s="61"/>
      <c r="BU26" s="61"/>
      <c r="BV26" s="61"/>
      <c r="BW26" s="61"/>
      <c r="BX26" s="61"/>
      <c r="BY26" s="61"/>
      <c r="BZ26" s="62"/>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0"/>
      <c r="BM27" s="61"/>
      <c r="BN27" s="61"/>
      <c r="BO27" s="61"/>
      <c r="BP27" s="61"/>
      <c r="BQ27" s="61"/>
      <c r="BR27" s="61"/>
      <c r="BS27" s="61"/>
      <c r="BT27" s="61"/>
      <c r="BU27" s="61"/>
      <c r="BV27" s="61"/>
      <c r="BW27" s="61"/>
      <c r="BX27" s="61"/>
      <c r="BY27" s="61"/>
      <c r="BZ27" s="62"/>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0"/>
      <c r="BM28" s="61"/>
      <c r="BN28" s="61"/>
      <c r="BO28" s="61"/>
      <c r="BP28" s="61"/>
      <c r="BQ28" s="61"/>
      <c r="BR28" s="61"/>
      <c r="BS28" s="61"/>
      <c r="BT28" s="61"/>
      <c r="BU28" s="61"/>
      <c r="BV28" s="61"/>
      <c r="BW28" s="61"/>
      <c r="BX28" s="61"/>
      <c r="BY28" s="61"/>
      <c r="BZ28" s="62"/>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0"/>
      <c r="BM29" s="61"/>
      <c r="BN29" s="61"/>
      <c r="BO29" s="61"/>
      <c r="BP29" s="61"/>
      <c r="BQ29" s="61"/>
      <c r="BR29" s="61"/>
      <c r="BS29" s="61"/>
      <c r="BT29" s="61"/>
      <c r="BU29" s="61"/>
      <c r="BV29" s="61"/>
      <c r="BW29" s="61"/>
      <c r="BX29" s="61"/>
      <c r="BY29" s="61"/>
      <c r="BZ29" s="62"/>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0"/>
      <c r="BM30" s="61"/>
      <c r="BN30" s="61"/>
      <c r="BO30" s="61"/>
      <c r="BP30" s="61"/>
      <c r="BQ30" s="61"/>
      <c r="BR30" s="61"/>
      <c r="BS30" s="61"/>
      <c r="BT30" s="61"/>
      <c r="BU30" s="61"/>
      <c r="BV30" s="61"/>
      <c r="BW30" s="61"/>
      <c r="BX30" s="61"/>
      <c r="BY30" s="61"/>
      <c r="BZ30" s="62"/>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0"/>
      <c r="BM31" s="61"/>
      <c r="BN31" s="61"/>
      <c r="BO31" s="61"/>
      <c r="BP31" s="61"/>
      <c r="BQ31" s="61"/>
      <c r="BR31" s="61"/>
      <c r="BS31" s="61"/>
      <c r="BT31" s="61"/>
      <c r="BU31" s="61"/>
      <c r="BV31" s="61"/>
      <c r="BW31" s="61"/>
      <c r="BX31" s="61"/>
      <c r="BY31" s="61"/>
      <c r="BZ31" s="62"/>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0"/>
      <c r="BM32" s="61"/>
      <c r="BN32" s="61"/>
      <c r="BO32" s="61"/>
      <c r="BP32" s="61"/>
      <c r="BQ32" s="61"/>
      <c r="BR32" s="61"/>
      <c r="BS32" s="61"/>
      <c r="BT32" s="61"/>
      <c r="BU32" s="61"/>
      <c r="BV32" s="61"/>
      <c r="BW32" s="61"/>
      <c r="BX32" s="61"/>
      <c r="BY32" s="61"/>
      <c r="BZ32" s="62"/>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0"/>
      <c r="BM33" s="61"/>
      <c r="BN33" s="61"/>
      <c r="BO33" s="61"/>
      <c r="BP33" s="61"/>
      <c r="BQ33" s="61"/>
      <c r="BR33" s="61"/>
      <c r="BS33" s="61"/>
      <c r="BT33" s="61"/>
      <c r="BU33" s="61"/>
      <c r="BV33" s="61"/>
      <c r="BW33" s="61"/>
      <c r="BX33" s="61"/>
      <c r="BY33" s="61"/>
      <c r="BZ33" s="62"/>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0"/>
      <c r="BM34" s="61"/>
      <c r="BN34" s="61"/>
      <c r="BO34" s="61"/>
      <c r="BP34" s="61"/>
      <c r="BQ34" s="61"/>
      <c r="BR34" s="61"/>
      <c r="BS34" s="61"/>
      <c r="BT34" s="61"/>
      <c r="BU34" s="61"/>
      <c r="BV34" s="61"/>
      <c r="BW34" s="61"/>
      <c r="BX34" s="61"/>
      <c r="BY34" s="61"/>
      <c r="BZ34" s="62"/>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0"/>
      <c r="BM35" s="61"/>
      <c r="BN35" s="61"/>
      <c r="BO35" s="61"/>
      <c r="BP35" s="61"/>
      <c r="BQ35" s="61"/>
      <c r="BR35" s="61"/>
      <c r="BS35" s="61"/>
      <c r="BT35" s="61"/>
      <c r="BU35" s="61"/>
      <c r="BV35" s="61"/>
      <c r="BW35" s="61"/>
      <c r="BX35" s="61"/>
      <c r="BY35" s="61"/>
      <c r="BZ35" s="62"/>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0"/>
      <c r="BM36" s="61"/>
      <c r="BN36" s="61"/>
      <c r="BO36" s="61"/>
      <c r="BP36" s="61"/>
      <c r="BQ36" s="61"/>
      <c r="BR36" s="61"/>
      <c r="BS36" s="61"/>
      <c r="BT36" s="61"/>
      <c r="BU36" s="61"/>
      <c r="BV36" s="61"/>
      <c r="BW36" s="61"/>
      <c r="BX36" s="61"/>
      <c r="BY36" s="61"/>
      <c r="BZ36" s="62"/>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0"/>
      <c r="BM37" s="61"/>
      <c r="BN37" s="61"/>
      <c r="BO37" s="61"/>
      <c r="BP37" s="61"/>
      <c r="BQ37" s="61"/>
      <c r="BR37" s="61"/>
      <c r="BS37" s="61"/>
      <c r="BT37" s="61"/>
      <c r="BU37" s="61"/>
      <c r="BV37" s="61"/>
      <c r="BW37" s="61"/>
      <c r="BX37" s="61"/>
      <c r="BY37" s="61"/>
      <c r="BZ37" s="62"/>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0"/>
      <c r="BM38" s="61"/>
      <c r="BN38" s="61"/>
      <c r="BO38" s="61"/>
      <c r="BP38" s="61"/>
      <c r="BQ38" s="61"/>
      <c r="BR38" s="61"/>
      <c r="BS38" s="61"/>
      <c r="BT38" s="61"/>
      <c r="BU38" s="61"/>
      <c r="BV38" s="61"/>
      <c r="BW38" s="61"/>
      <c r="BX38" s="61"/>
      <c r="BY38" s="61"/>
      <c r="BZ38" s="62"/>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0"/>
      <c r="BM39" s="61"/>
      <c r="BN39" s="61"/>
      <c r="BO39" s="61"/>
      <c r="BP39" s="61"/>
      <c r="BQ39" s="61"/>
      <c r="BR39" s="61"/>
      <c r="BS39" s="61"/>
      <c r="BT39" s="61"/>
      <c r="BU39" s="61"/>
      <c r="BV39" s="61"/>
      <c r="BW39" s="61"/>
      <c r="BX39" s="61"/>
      <c r="BY39" s="61"/>
      <c r="BZ39" s="62"/>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0"/>
      <c r="BM40" s="61"/>
      <c r="BN40" s="61"/>
      <c r="BO40" s="61"/>
      <c r="BP40" s="61"/>
      <c r="BQ40" s="61"/>
      <c r="BR40" s="61"/>
      <c r="BS40" s="61"/>
      <c r="BT40" s="61"/>
      <c r="BU40" s="61"/>
      <c r="BV40" s="61"/>
      <c r="BW40" s="61"/>
      <c r="BX40" s="61"/>
      <c r="BY40" s="61"/>
      <c r="BZ40" s="62"/>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0"/>
      <c r="BM41" s="61"/>
      <c r="BN41" s="61"/>
      <c r="BO41" s="61"/>
      <c r="BP41" s="61"/>
      <c r="BQ41" s="61"/>
      <c r="BR41" s="61"/>
      <c r="BS41" s="61"/>
      <c r="BT41" s="61"/>
      <c r="BU41" s="61"/>
      <c r="BV41" s="61"/>
      <c r="BW41" s="61"/>
      <c r="BX41" s="61"/>
      <c r="BY41" s="61"/>
      <c r="BZ41" s="62"/>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0"/>
      <c r="BM42" s="61"/>
      <c r="BN42" s="61"/>
      <c r="BO42" s="61"/>
      <c r="BP42" s="61"/>
      <c r="BQ42" s="61"/>
      <c r="BR42" s="61"/>
      <c r="BS42" s="61"/>
      <c r="BT42" s="61"/>
      <c r="BU42" s="61"/>
      <c r="BV42" s="61"/>
      <c r="BW42" s="61"/>
      <c r="BX42" s="61"/>
      <c r="BY42" s="61"/>
      <c r="BZ42" s="62"/>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0"/>
      <c r="BM43" s="61"/>
      <c r="BN43" s="61"/>
      <c r="BO43" s="61"/>
      <c r="BP43" s="61"/>
      <c r="BQ43" s="61"/>
      <c r="BR43" s="61"/>
      <c r="BS43" s="61"/>
      <c r="BT43" s="61"/>
      <c r="BU43" s="61"/>
      <c r="BV43" s="61"/>
      <c r="BW43" s="61"/>
      <c r="BX43" s="61"/>
      <c r="BY43" s="61"/>
      <c r="BZ43" s="62"/>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3"/>
      <c r="BM44" s="64"/>
      <c r="BN44" s="64"/>
      <c r="BO44" s="64"/>
      <c r="BP44" s="64"/>
      <c r="BQ44" s="64"/>
      <c r="BR44" s="64"/>
      <c r="BS44" s="64"/>
      <c r="BT44" s="64"/>
      <c r="BU44" s="64"/>
      <c r="BV44" s="64"/>
      <c r="BW44" s="64"/>
      <c r="BX44" s="64"/>
      <c r="BY44" s="64"/>
      <c r="BZ44" s="65"/>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114</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115</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Wva18FKy8LoK0mENSztH4RlZ9mdNNdBiakn8INxeQjjHo1gsAHEjhImdWSAgxLoIw2cMhF2YlPbKC4q++/SNKQ==" saltValue="m64jHylwfS3fdv5GYCguh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8" t="s">
        <v>52</v>
      </c>
      <c r="I3" s="79"/>
      <c r="J3" s="79"/>
      <c r="K3" s="79"/>
      <c r="L3" s="79"/>
      <c r="M3" s="79"/>
      <c r="N3" s="79"/>
      <c r="O3" s="79"/>
      <c r="P3" s="79"/>
      <c r="Q3" s="79"/>
      <c r="R3" s="79"/>
      <c r="S3" s="79"/>
      <c r="T3" s="79"/>
      <c r="U3" s="79"/>
      <c r="V3" s="79"/>
      <c r="W3" s="79"/>
      <c r="X3" s="80"/>
      <c r="Y3" s="84" t="s">
        <v>53</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54</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x14ac:dyDescent="0.15">
      <c r="A4" s="14" t="s">
        <v>55</v>
      </c>
      <c r="B4" s="16"/>
      <c r="C4" s="16"/>
      <c r="D4" s="16"/>
      <c r="E4" s="16"/>
      <c r="F4" s="16"/>
      <c r="G4" s="16"/>
      <c r="H4" s="81"/>
      <c r="I4" s="82"/>
      <c r="J4" s="82"/>
      <c r="K4" s="82"/>
      <c r="L4" s="82"/>
      <c r="M4" s="82"/>
      <c r="N4" s="82"/>
      <c r="O4" s="82"/>
      <c r="P4" s="82"/>
      <c r="Q4" s="82"/>
      <c r="R4" s="82"/>
      <c r="S4" s="82"/>
      <c r="T4" s="82"/>
      <c r="U4" s="82"/>
      <c r="V4" s="82"/>
      <c r="W4" s="82"/>
      <c r="X4" s="83"/>
      <c r="Y4" s="77" t="s">
        <v>56</v>
      </c>
      <c r="Z4" s="77"/>
      <c r="AA4" s="77"/>
      <c r="AB4" s="77"/>
      <c r="AC4" s="77"/>
      <c r="AD4" s="77"/>
      <c r="AE4" s="77"/>
      <c r="AF4" s="77"/>
      <c r="AG4" s="77"/>
      <c r="AH4" s="77"/>
      <c r="AI4" s="77"/>
      <c r="AJ4" s="77" t="s">
        <v>57</v>
      </c>
      <c r="AK4" s="77"/>
      <c r="AL4" s="77"/>
      <c r="AM4" s="77"/>
      <c r="AN4" s="77"/>
      <c r="AO4" s="77"/>
      <c r="AP4" s="77"/>
      <c r="AQ4" s="77"/>
      <c r="AR4" s="77"/>
      <c r="AS4" s="77"/>
      <c r="AT4" s="77"/>
      <c r="AU4" s="77" t="s">
        <v>58</v>
      </c>
      <c r="AV4" s="77"/>
      <c r="AW4" s="77"/>
      <c r="AX4" s="77"/>
      <c r="AY4" s="77"/>
      <c r="AZ4" s="77"/>
      <c r="BA4" s="77"/>
      <c r="BB4" s="77"/>
      <c r="BC4" s="77"/>
      <c r="BD4" s="77"/>
      <c r="BE4" s="77"/>
      <c r="BF4" s="77" t="s">
        <v>59</v>
      </c>
      <c r="BG4" s="77"/>
      <c r="BH4" s="77"/>
      <c r="BI4" s="77"/>
      <c r="BJ4" s="77"/>
      <c r="BK4" s="77"/>
      <c r="BL4" s="77"/>
      <c r="BM4" s="77"/>
      <c r="BN4" s="77"/>
      <c r="BO4" s="77"/>
      <c r="BP4" s="77"/>
      <c r="BQ4" s="77" t="s">
        <v>60</v>
      </c>
      <c r="BR4" s="77"/>
      <c r="BS4" s="77"/>
      <c r="BT4" s="77"/>
      <c r="BU4" s="77"/>
      <c r="BV4" s="77"/>
      <c r="BW4" s="77"/>
      <c r="BX4" s="77"/>
      <c r="BY4" s="77"/>
      <c r="BZ4" s="77"/>
      <c r="CA4" s="77"/>
      <c r="CB4" s="77" t="s">
        <v>61</v>
      </c>
      <c r="CC4" s="77"/>
      <c r="CD4" s="77"/>
      <c r="CE4" s="77"/>
      <c r="CF4" s="77"/>
      <c r="CG4" s="77"/>
      <c r="CH4" s="77"/>
      <c r="CI4" s="77"/>
      <c r="CJ4" s="77"/>
      <c r="CK4" s="77"/>
      <c r="CL4" s="77"/>
      <c r="CM4" s="77" t="s">
        <v>62</v>
      </c>
      <c r="CN4" s="77"/>
      <c r="CO4" s="77"/>
      <c r="CP4" s="77"/>
      <c r="CQ4" s="77"/>
      <c r="CR4" s="77"/>
      <c r="CS4" s="77"/>
      <c r="CT4" s="77"/>
      <c r="CU4" s="77"/>
      <c r="CV4" s="77"/>
      <c r="CW4" s="77"/>
      <c r="CX4" s="77" t="s">
        <v>63</v>
      </c>
      <c r="CY4" s="77"/>
      <c r="CZ4" s="77"/>
      <c r="DA4" s="77"/>
      <c r="DB4" s="77"/>
      <c r="DC4" s="77"/>
      <c r="DD4" s="77"/>
      <c r="DE4" s="77"/>
      <c r="DF4" s="77"/>
      <c r="DG4" s="77"/>
      <c r="DH4" s="77"/>
      <c r="DI4" s="77" t="s">
        <v>64</v>
      </c>
      <c r="DJ4" s="77"/>
      <c r="DK4" s="77"/>
      <c r="DL4" s="77"/>
      <c r="DM4" s="77"/>
      <c r="DN4" s="77"/>
      <c r="DO4" s="77"/>
      <c r="DP4" s="77"/>
      <c r="DQ4" s="77"/>
      <c r="DR4" s="77"/>
      <c r="DS4" s="77"/>
      <c r="DT4" s="77" t="s">
        <v>65</v>
      </c>
      <c r="DU4" s="77"/>
      <c r="DV4" s="77"/>
      <c r="DW4" s="77"/>
      <c r="DX4" s="77"/>
      <c r="DY4" s="77"/>
      <c r="DZ4" s="77"/>
      <c r="EA4" s="77"/>
      <c r="EB4" s="77"/>
      <c r="EC4" s="77"/>
      <c r="ED4" s="77"/>
      <c r="EE4" s="77" t="s">
        <v>66</v>
      </c>
      <c r="EF4" s="77"/>
      <c r="EG4" s="77"/>
      <c r="EH4" s="77"/>
      <c r="EI4" s="77"/>
      <c r="EJ4" s="77"/>
      <c r="EK4" s="77"/>
      <c r="EL4" s="77"/>
      <c r="EM4" s="77"/>
      <c r="EN4" s="77"/>
      <c r="EO4" s="77"/>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12173</v>
      </c>
      <c r="D6" s="19">
        <f t="shared" si="3"/>
        <v>46</v>
      </c>
      <c r="E6" s="19">
        <f t="shared" si="3"/>
        <v>17</v>
      </c>
      <c r="F6" s="19">
        <f t="shared" si="3"/>
        <v>1</v>
      </c>
      <c r="G6" s="19">
        <f t="shared" si="3"/>
        <v>0</v>
      </c>
      <c r="H6" s="19" t="str">
        <f t="shared" si="3"/>
        <v>北海道　江別市</v>
      </c>
      <c r="I6" s="19" t="str">
        <f t="shared" si="3"/>
        <v>法適用</v>
      </c>
      <c r="J6" s="19" t="str">
        <f t="shared" si="3"/>
        <v>下水道事業</v>
      </c>
      <c r="K6" s="19" t="str">
        <f t="shared" si="3"/>
        <v>公共下水道</v>
      </c>
      <c r="L6" s="19" t="str">
        <f t="shared" si="3"/>
        <v>Ad</v>
      </c>
      <c r="M6" s="19" t="str">
        <f t="shared" si="3"/>
        <v>自治体職員</v>
      </c>
      <c r="N6" s="20" t="str">
        <f t="shared" si="3"/>
        <v>-</v>
      </c>
      <c r="O6" s="20">
        <f t="shared" si="3"/>
        <v>79.930000000000007</v>
      </c>
      <c r="P6" s="20">
        <f t="shared" si="3"/>
        <v>97.66</v>
      </c>
      <c r="Q6" s="20">
        <f t="shared" si="3"/>
        <v>80.95</v>
      </c>
      <c r="R6" s="20">
        <f t="shared" si="3"/>
        <v>2343</v>
      </c>
      <c r="S6" s="20">
        <f t="shared" si="3"/>
        <v>118686</v>
      </c>
      <c r="T6" s="20">
        <f t="shared" si="3"/>
        <v>187.38</v>
      </c>
      <c r="U6" s="20">
        <f t="shared" si="3"/>
        <v>633.4</v>
      </c>
      <c r="V6" s="20">
        <f t="shared" si="3"/>
        <v>115375</v>
      </c>
      <c r="W6" s="20">
        <f t="shared" si="3"/>
        <v>24.48</v>
      </c>
      <c r="X6" s="20">
        <f t="shared" si="3"/>
        <v>4713.03</v>
      </c>
      <c r="Y6" s="21">
        <f>IF(Y7="",NA(),Y7)</f>
        <v>104.29</v>
      </c>
      <c r="Z6" s="21">
        <f t="shared" ref="Z6:AH6" si="4">IF(Z7="",NA(),Z7)</f>
        <v>106.05</v>
      </c>
      <c r="AA6" s="21">
        <f t="shared" si="4"/>
        <v>104.44</v>
      </c>
      <c r="AB6" s="21">
        <f t="shared" si="4"/>
        <v>102.19</v>
      </c>
      <c r="AC6" s="21">
        <f t="shared" si="4"/>
        <v>104.75</v>
      </c>
      <c r="AD6" s="21">
        <f t="shared" si="4"/>
        <v>111.12</v>
      </c>
      <c r="AE6" s="21">
        <f t="shared" si="4"/>
        <v>109.58</v>
      </c>
      <c r="AF6" s="21">
        <f t="shared" si="4"/>
        <v>109.32</v>
      </c>
      <c r="AG6" s="21">
        <f t="shared" si="4"/>
        <v>108.33</v>
      </c>
      <c r="AH6" s="21">
        <f t="shared" si="4"/>
        <v>107.76</v>
      </c>
      <c r="AI6" s="20" t="str">
        <f>IF(AI7="","",IF(AI7="-","【-】","【"&amp;SUBSTITUTE(TEXT(AI7,"#,##0.00"),"-","△")&amp;"】"))</f>
        <v>【105.91】</v>
      </c>
      <c r="AJ6" s="20">
        <f>IF(AJ7="",NA(),AJ7)</f>
        <v>0</v>
      </c>
      <c r="AK6" s="20">
        <f t="shared" ref="AK6:AS6" si="5">IF(AK7="",NA(),AK7)</f>
        <v>0</v>
      </c>
      <c r="AL6" s="20">
        <f t="shared" si="5"/>
        <v>0</v>
      </c>
      <c r="AM6" s="20">
        <f t="shared" si="5"/>
        <v>0</v>
      </c>
      <c r="AN6" s="20">
        <f t="shared" si="5"/>
        <v>0</v>
      </c>
      <c r="AO6" s="21">
        <f t="shared" si="5"/>
        <v>2.0699999999999998</v>
      </c>
      <c r="AP6" s="21">
        <f t="shared" si="5"/>
        <v>5.97</v>
      </c>
      <c r="AQ6" s="21">
        <f t="shared" si="5"/>
        <v>1.54</v>
      </c>
      <c r="AR6" s="21">
        <f t="shared" si="5"/>
        <v>1.28</v>
      </c>
      <c r="AS6" s="21">
        <f t="shared" si="5"/>
        <v>1.02</v>
      </c>
      <c r="AT6" s="20" t="str">
        <f>IF(AT7="","",IF(AT7="-","【-】","【"&amp;SUBSTITUTE(TEXT(AT7,"#,##0.00"),"-","△")&amp;"】"))</f>
        <v>【3.03】</v>
      </c>
      <c r="AU6" s="21">
        <f>IF(AU7="",NA(),AU7)</f>
        <v>73.27</v>
      </c>
      <c r="AV6" s="21">
        <f t="shared" ref="AV6:BD6" si="6">IF(AV7="",NA(),AV7)</f>
        <v>88.8</v>
      </c>
      <c r="AW6" s="21">
        <f t="shared" si="6"/>
        <v>100.93</v>
      </c>
      <c r="AX6" s="21">
        <f t="shared" si="6"/>
        <v>104.47</v>
      </c>
      <c r="AY6" s="21">
        <f t="shared" si="6"/>
        <v>110.64</v>
      </c>
      <c r="AZ6" s="21">
        <f t="shared" si="6"/>
        <v>61.57</v>
      </c>
      <c r="BA6" s="21">
        <f t="shared" si="6"/>
        <v>60.82</v>
      </c>
      <c r="BB6" s="21">
        <f t="shared" si="6"/>
        <v>63.48</v>
      </c>
      <c r="BC6" s="21">
        <f t="shared" si="6"/>
        <v>65.510000000000005</v>
      </c>
      <c r="BD6" s="21">
        <f t="shared" si="6"/>
        <v>72.78</v>
      </c>
      <c r="BE6" s="20" t="str">
        <f>IF(BE7="","",IF(BE7="-","【-】","【"&amp;SUBSTITUTE(TEXT(BE7,"#,##0.00"),"-","△")&amp;"】"))</f>
        <v>【78.43】</v>
      </c>
      <c r="BF6" s="21">
        <f>IF(BF7="",NA(),BF7)</f>
        <v>288.33</v>
      </c>
      <c r="BG6" s="21">
        <f t="shared" ref="BG6:BO6" si="7">IF(BG7="",NA(),BG7)</f>
        <v>278.18</v>
      </c>
      <c r="BH6" s="21">
        <f t="shared" si="7"/>
        <v>280.47000000000003</v>
      </c>
      <c r="BI6" s="21">
        <f t="shared" si="7"/>
        <v>277.45999999999998</v>
      </c>
      <c r="BJ6" s="21">
        <f t="shared" si="7"/>
        <v>274.24</v>
      </c>
      <c r="BK6" s="21">
        <f t="shared" si="7"/>
        <v>867.39</v>
      </c>
      <c r="BL6" s="21">
        <f t="shared" si="7"/>
        <v>920.83</v>
      </c>
      <c r="BM6" s="21">
        <f t="shared" si="7"/>
        <v>874.02</v>
      </c>
      <c r="BN6" s="21">
        <f t="shared" si="7"/>
        <v>827.43</v>
      </c>
      <c r="BO6" s="21">
        <f t="shared" si="7"/>
        <v>790.32</v>
      </c>
      <c r="BP6" s="20" t="str">
        <f>IF(BP7="","",IF(BP7="-","【-】","【"&amp;SUBSTITUTE(TEXT(BP7,"#,##0.00"),"-","△")&amp;"】"))</f>
        <v>【630.82】</v>
      </c>
      <c r="BQ6" s="21">
        <f>IF(BQ7="",NA(),BQ7)</f>
        <v>103.15</v>
      </c>
      <c r="BR6" s="21">
        <f t="shared" ref="BR6:BZ6" si="8">IF(BR7="",NA(),BR7)</f>
        <v>106.84</v>
      </c>
      <c r="BS6" s="21">
        <f t="shared" si="8"/>
        <v>102.64</v>
      </c>
      <c r="BT6" s="21">
        <f t="shared" si="8"/>
        <v>96.65</v>
      </c>
      <c r="BU6" s="21">
        <f t="shared" si="8"/>
        <v>102.82</v>
      </c>
      <c r="BV6" s="21">
        <f t="shared" si="8"/>
        <v>100.91</v>
      </c>
      <c r="BW6" s="21">
        <f t="shared" si="8"/>
        <v>99.82</v>
      </c>
      <c r="BX6" s="21">
        <f t="shared" si="8"/>
        <v>100.32</v>
      </c>
      <c r="BY6" s="21">
        <f t="shared" si="8"/>
        <v>99.71</v>
      </c>
      <c r="BZ6" s="21">
        <f t="shared" si="8"/>
        <v>98.7</v>
      </c>
      <c r="CA6" s="20" t="str">
        <f>IF(CA7="","",IF(CA7="-","【-】","【"&amp;SUBSTITUTE(TEXT(CA7,"#,##0.00"),"-","△")&amp;"】"))</f>
        <v>【97.81】</v>
      </c>
      <c r="CB6" s="21">
        <f>IF(CB7="",NA(),CB7)</f>
        <v>107.86</v>
      </c>
      <c r="CC6" s="21">
        <f t="shared" ref="CC6:CK6" si="9">IF(CC7="",NA(),CC7)</f>
        <v>103.84</v>
      </c>
      <c r="CD6" s="21">
        <f t="shared" si="9"/>
        <v>107.43</v>
      </c>
      <c r="CE6" s="21">
        <f t="shared" si="9"/>
        <v>114</v>
      </c>
      <c r="CF6" s="21">
        <f t="shared" si="9"/>
        <v>107.74</v>
      </c>
      <c r="CG6" s="21">
        <f t="shared" si="9"/>
        <v>158.04</v>
      </c>
      <c r="CH6" s="21">
        <f t="shared" si="9"/>
        <v>156.77000000000001</v>
      </c>
      <c r="CI6" s="21">
        <f t="shared" si="9"/>
        <v>157.63999999999999</v>
      </c>
      <c r="CJ6" s="21">
        <f t="shared" si="9"/>
        <v>159.59</v>
      </c>
      <c r="CK6" s="21">
        <f t="shared" si="9"/>
        <v>160.65</v>
      </c>
      <c r="CL6" s="20" t="str">
        <f>IF(CL7="","",IF(CL7="-","【-】","【"&amp;SUBSTITUTE(TEXT(CL7,"#,##0.00"),"-","△")&amp;"】"))</f>
        <v>【138.75】</v>
      </c>
      <c r="CM6" s="21">
        <f>IF(CM7="",NA(),CM7)</f>
        <v>74.86</v>
      </c>
      <c r="CN6" s="21">
        <f t="shared" ref="CN6:CV6" si="10">IF(CN7="",NA(),CN7)</f>
        <v>76</v>
      </c>
      <c r="CO6" s="21">
        <f t="shared" si="10"/>
        <v>74.58</v>
      </c>
      <c r="CP6" s="21">
        <f t="shared" si="10"/>
        <v>74.849999999999994</v>
      </c>
      <c r="CQ6" s="21">
        <f t="shared" si="10"/>
        <v>73.45</v>
      </c>
      <c r="CR6" s="21">
        <f t="shared" si="10"/>
        <v>66.78</v>
      </c>
      <c r="CS6" s="21">
        <f t="shared" si="10"/>
        <v>67</v>
      </c>
      <c r="CT6" s="21">
        <f t="shared" si="10"/>
        <v>66.650000000000006</v>
      </c>
      <c r="CU6" s="21">
        <f t="shared" si="10"/>
        <v>64.45</v>
      </c>
      <c r="CV6" s="21">
        <f t="shared" si="10"/>
        <v>65.11</v>
      </c>
      <c r="CW6" s="20" t="str">
        <f>IF(CW7="","",IF(CW7="-","【-】","【"&amp;SUBSTITUTE(TEXT(CW7,"#,##0.00"),"-","△")&amp;"】"))</f>
        <v>【58.94】</v>
      </c>
      <c r="CX6" s="21">
        <f>IF(CX7="",NA(),CX7)</f>
        <v>99.55</v>
      </c>
      <c r="CY6" s="21">
        <f t="shared" ref="CY6:DG6" si="11">IF(CY7="",NA(),CY7)</f>
        <v>99.53</v>
      </c>
      <c r="CZ6" s="21">
        <f t="shared" si="11"/>
        <v>99.52</v>
      </c>
      <c r="DA6" s="21">
        <f t="shared" si="11"/>
        <v>99.55</v>
      </c>
      <c r="DB6" s="21">
        <f t="shared" si="11"/>
        <v>99.54</v>
      </c>
      <c r="DC6" s="21">
        <f t="shared" si="11"/>
        <v>94.06</v>
      </c>
      <c r="DD6" s="21">
        <f t="shared" si="11"/>
        <v>94.41</v>
      </c>
      <c r="DE6" s="21">
        <f t="shared" si="11"/>
        <v>94.43</v>
      </c>
      <c r="DF6" s="21">
        <f t="shared" si="11"/>
        <v>94.58</v>
      </c>
      <c r="DG6" s="21">
        <f t="shared" si="11"/>
        <v>94.69</v>
      </c>
      <c r="DH6" s="20" t="str">
        <f>IF(DH7="","",IF(DH7="-","【-】","【"&amp;SUBSTITUTE(TEXT(DH7,"#,##0.00"),"-","△")&amp;"】"))</f>
        <v>【95.91】</v>
      </c>
      <c r="DI6" s="21">
        <f>IF(DI7="",NA(),DI7)</f>
        <v>50.96</v>
      </c>
      <c r="DJ6" s="21">
        <f t="shared" ref="DJ6:DR6" si="12">IF(DJ7="",NA(),DJ7)</f>
        <v>52.65</v>
      </c>
      <c r="DK6" s="21">
        <f t="shared" si="12"/>
        <v>53.83</v>
      </c>
      <c r="DL6" s="21">
        <f t="shared" si="12"/>
        <v>55.45</v>
      </c>
      <c r="DM6" s="21">
        <f t="shared" si="12"/>
        <v>56.78</v>
      </c>
      <c r="DN6" s="21">
        <f t="shared" si="12"/>
        <v>34.33</v>
      </c>
      <c r="DO6" s="21">
        <f t="shared" si="12"/>
        <v>34.15</v>
      </c>
      <c r="DP6" s="21">
        <f t="shared" si="12"/>
        <v>35.53</v>
      </c>
      <c r="DQ6" s="21">
        <f t="shared" si="12"/>
        <v>37.51</v>
      </c>
      <c r="DR6" s="21">
        <f t="shared" si="12"/>
        <v>38.869999999999997</v>
      </c>
      <c r="DS6" s="20" t="str">
        <f>IF(DS7="","",IF(DS7="-","【-】","【"&amp;SUBSTITUTE(TEXT(DS7,"#,##0.00"),"-","△")&amp;"】"))</f>
        <v>【41.09】</v>
      </c>
      <c r="DT6" s="21">
        <f>IF(DT7="",NA(),DT7)</f>
        <v>8.8699999999999992</v>
      </c>
      <c r="DU6" s="21">
        <f t="shared" ref="DU6:EC6" si="13">IF(DU7="",NA(),DU7)</f>
        <v>9.57</v>
      </c>
      <c r="DV6" s="21">
        <f t="shared" si="13"/>
        <v>12.02</v>
      </c>
      <c r="DW6" s="21">
        <f t="shared" si="13"/>
        <v>13.36</v>
      </c>
      <c r="DX6" s="21">
        <f t="shared" si="13"/>
        <v>15.72</v>
      </c>
      <c r="DY6" s="21">
        <f t="shared" si="13"/>
        <v>5.1100000000000003</v>
      </c>
      <c r="DZ6" s="21">
        <f t="shared" si="13"/>
        <v>5.18</v>
      </c>
      <c r="EA6" s="21">
        <f t="shared" si="13"/>
        <v>6.01</v>
      </c>
      <c r="EB6" s="21">
        <f t="shared" si="13"/>
        <v>6.84</v>
      </c>
      <c r="EC6" s="21">
        <f t="shared" si="13"/>
        <v>7.69</v>
      </c>
      <c r="ED6" s="20" t="str">
        <f>IF(ED7="","",IF(ED7="-","【-】","【"&amp;SUBSTITUTE(TEXT(ED7,"#,##0.00"),"-","△")&amp;"】"))</f>
        <v>【8.68】</v>
      </c>
      <c r="EE6" s="21">
        <f>IF(EE7="",NA(),EE7)</f>
        <v>0.21</v>
      </c>
      <c r="EF6" s="21">
        <f t="shared" ref="EF6:EN6" si="14">IF(EF7="",NA(),EF7)</f>
        <v>0.17</v>
      </c>
      <c r="EG6" s="21">
        <f t="shared" si="14"/>
        <v>0.3</v>
      </c>
      <c r="EH6" s="21">
        <f t="shared" si="14"/>
        <v>0.16</v>
      </c>
      <c r="EI6" s="21">
        <f t="shared" si="14"/>
        <v>0.3</v>
      </c>
      <c r="EJ6" s="21">
        <f t="shared" si="14"/>
        <v>0.21</v>
      </c>
      <c r="EK6" s="21">
        <f t="shared" si="14"/>
        <v>0.33</v>
      </c>
      <c r="EL6" s="21">
        <f t="shared" si="14"/>
        <v>0.22</v>
      </c>
      <c r="EM6" s="21">
        <f t="shared" si="14"/>
        <v>0.23</v>
      </c>
      <c r="EN6" s="21">
        <f t="shared" si="14"/>
        <v>0.18</v>
      </c>
      <c r="EO6" s="20" t="str">
        <f>IF(EO7="","",IF(EO7="-","【-】","【"&amp;SUBSTITUTE(TEXT(EO7,"#,##0.00"),"-","△")&amp;"】"))</f>
        <v>【0.22】</v>
      </c>
    </row>
    <row r="7" spans="1:148" s="22" customFormat="1" x14ac:dyDescent="0.15">
      <c r="A7" s="14"/>
      <c r="B7" s="23">
        <v>2023</v>
      </c>
      <c r="C7" s="23">
        <v>12173</v>
      </c>
      <c r="D7" s="23">
        <v>46</v>
      </c>
      <c r="E7" s="23">
        <v>17</v>
      </c>
      <c r="F7" s="23">
        <v>1</v>
      </c>
      <c r="G7" s="23">
        <v>0</v>
      </c>
      <c r="H7" s="23" t="s">
        <v>96</v>
      </c>
      <c r="I7" s="23" t="s">
        <v>97</v>
      </c>
      <c r="J7" s="23" t="s">
        <v>98</v>
      </c>
      <c r="K7" s="23" t="s">
        <v>99</v>
      </c>
      <c r="L7" s="23" t="s">
        <v>100</v>
      </c>
      <c r="M7" s="23" t="s">
        <v>101</v>
      </c>
      <c r="N7" s="24" t="s">
        <v>102</v>
      </c>
      <c r="O7" s="24">
        <v>79.930000000000007</v>
      </c>
      <c r="P7" s="24">
        <v>97.66</v>
      </c>
      <c r="Q7" s="24">
        <v>80.95</v>
      </c>
      <c r="R7" s="24">
        <v>2343</v>
      </c>
      <c r="S7" s="24">
        <v>118686</v>
      </c>
      <c r="T7" s="24">
        <v>187.38</v>
      </c>
      <c r="U7" s="24">
        <v>633.4</v>
      </c>
      <c r="V7" s="24">
        <v>115375</v>
      </c>
      <c r="W7" s="24">
        <v>24.48</v>
      </c>
      <c r="X7" s="24">
        <v>4713.03</v>
      </c>
      <c r="Y7" s="24">
        <v>104.29</v>
      </c>
      <c r="Z7" s="24">
        <v>106.05</v>
      </c>
      <c r="AA7" s="24">
        <v>104.44</v>
      </c>
      <c r="AB7" s="24">
        <v>102.19</v>
      </c>
      <c r="AC7" s="24">
        <v>104.75</v>
      </c>
      <c r="AD7" s="24">
        <v>111.12</v>
      </c>
      <c r="AE7" s="24">
        <v>109.58</v>
      </c>
      <c r="AF7" s="24">
        <v>109.32</v>
      </c>
      <c r="AG7" s="24">
        <v>108.33</v>
      </c>
      <c r="AH7" s="24">
        <v>107.76</v>
      </c>
      <c r="AI7" s="24">
        <v>105.91</v>
      </c>
      <c r="AJ7" s="24">
        <v>0</v>
      </c>
      <c r="AK7" s="24">
        <v>0</v>
      </c>
      <c r="AL7" s="24">
        <v>0</v>
      </c>
      <c r="AM7" s="24">
        <v>0</v>
      </c>
      <c r="AN7" s="24">
        <v>0</v>
      </c>
      <c r="AO7" s="24">
        <v>2.0699999999999998</v>
      </c>
      <c r="AP7" s="24">
        <v>5.97</v>
      </c>
      <c r="AQ7" s="24">
        <v>1.54</v>
      </c>
      <c r="AR7" s="24">
        <v>1.28</v>
      </c>
      <c r="AS7" s="24">
        <v>1.02</v>
      </c>
      <c r="AT7" s="24">
        <v>3.03</v>
      </c>
      <c r="AU7" s="24">
        <v>73.27</v>
      </c>
      <c r="AV7" s="24">
        <v>88.8</v>
      </c>
      <c r="AW7" s="24">
        <v>100.93</v>
      </c>
      <c r="AX7" s="24">
        <v>104.47</v>
      </c>
      <c r="AY7" s="24">
        <v>110.64</v>
      </c>
      <c r="AZ7" s="24">
        <v>61.57</v>
      </c>
      <c r="BA7" s="24">
        <v>60.82</v>
      </c>
      <c r="BB7" s="24">
        <v>63.48</v>
      </c>
      <c r="BC7" s="24">
        <v>65.510000000000005</v>
      </c>
      <c r="BD7" s="24">
        <v>72.78</v>
      </c>
      <c r="BE7" s="24">
        <v>78.430000000000007</v>
      </c>
      <c r="BF7" s="24">
        <v>288.33</v>
      </c>
      <c r="BG7" s="24">
        <v>278.18</v>
      </c>
      <c r="BH7" s="24">
        <v>280.47000000000003</v>
      </c>
      <c r="BI7" s="24">
        <v>277.45999999999998</v>
      </c>
      <c r="BJ7" s="24">
        <v>274.24</v>
      </c>
      <c r="BK7" s="24">
        <v>867.39</v>
      </c>
      <c r="BL7" s="24">
        <v>920.83</v>
      </c>
      <c r="BM7" s="24">
        <v>874.02</v>
      </c>
      <c r="BN7" s="24">
        <v>827.43</v>
      </c>
      <c r="BO7" s="24">
        <v>790.32</v>
      </c>
      <c r="BP7" s="24">
        <v>630.82000000000005</v>
      </c>
      <c r="BQ7" s="24">
        <v>103.15</v>
      </c>
      <c r="BR7" s="24">
        <v>106.84</v>
      </c>
      <c r="BS7" s="24">
        <v>102.64</v>
      </c>
      <c r="BT7" s="24">
        <v>96.65</v>
      </c>
      <c r="BU7" s="24">
        <v>102.82</v>
      </c>
      <c r="BV7" s="24">
        <v>100.91</v>
      </c>
      <c r="BW7" s="24">
        <v>99.82</v>
      </c>
      <c r="BX7" s="24">
        <v>100.32</v>
      </c>
      <c r="BY7" s="24">
        <v>99.71</v>
      </c>
      <c r="BZ7" s="24">
        <v>98.7</v>
      </c>
      <c r="CA7" s="24">
        <v>97.81</v>
      </c>
      <c r="CB7" s="24">
        <v>107.86</v>
      </c>
      <c r="CC7" s="24">
        <v>103.84</v>
      </c>
      <c r="CD7" s="24">
        <v>107.43</v>
      </c>
      <c r="CE7" s="24">
        <v>114</v>
      </c>
      <c r="CF7" s="24">
        <v>107.74</v>
      </c>
      <c r="CG7" s="24">
        <v>158.04</v>
      </c>
      <c r="CH7" s="24">
        <v>156.77000000000001</v>
      </c>
      <c r="CI7" s="24">
        <v>157.63999999999999</v>
      </c>
      <c r="CJ7" s="24">
        <v>159.59</v>
      </c>
      <c r="CK7" s="24">
        <v>160.65</v>
      </c>
      <c r="CL7" s="24">
        <v>138.75</v>
      </c>
      <c r="CM7" s="24">
        <v>74.86</v>
      </c>
      <c r="CN7" s="24">
        <v>76</v>
      </c>
      <c r="CO7" s="24">
        <v>74.58</v>
      </c>
      <c r="CP7" s="24">
        <v>74.849999999999994</v>
      </c>
      <c r="CQ7" s="24">
        <v>73.45</v>
      </c>
      <c r="CR7" s="24">
        <v>66.78</v>
      </c>
      <c r="CS7" s="24">
        <v>67</v>
      </c>
      <c r="CT7" s="24">
        <v>66.650000000000006</v>
      </c>
      <c r="CU7" s="24">
        <v>64.45</v>
      </c>
      <c r="CV7" s="24">
        <v>65.11</v>
      </c>
      <c r="CW7" s="24">
        <v>58.94</v>
      </c>
      <c r="CX7" s="24">
        <v>99.55</v>
      </c>
      <c r="CY7" s="24">
        <v>99.53</v>
      </c>
      <c r="CZ7" s="24">
        <v>99.52</v>
      </c>
      <c r="DA7" s="24">
        <v>99.55</v>
      </c>
      <c r="DB7" s="24">
        <v>99.54</v>
      </c>
      <c r="DC7" s="24">
        <v>94.06</v>
      </c>
      <c r="DD7" s="24">
        <v>94.41</v>
      </c>
      <c r="DE7" s="24">
        <v>94.43</v>
      </c>
      <c r="DF7" s="24">
        <v>94.58</v>
      </c>
      <c r="DG7" s="24">
        <v>94.69</v>
      </c>
      <c r="DH7" s="24">
        <v>95.91</v>
      </c>
      <c r="DI7" s="24">
        <v>50.96</v>
      </c>
      <c r="DJ7" s="24">
        <v>52.65</v>
      </c>
      <c r="DK7" s="24">
        <v>53.83</v>
      </c>
      <c r="DL7" s="24">
        <v>55.45</v>
      </c>
      <c r="DM7" s="24">
        <v>56.78</v>
      </c>
      <c r="DN7" s="24">
        <v>34.33</v>
      </c>
      <c r="DO7" s="24">
        <v>34.15</v>
      </c>
      <c r="DP7" s="24">
        <v>35.53</v>
      </c>
      <c r="DQ7" s="24">
        <v>37.51</v>
      </c>
      <c r="DR7" s="24">
        <v>38.869999999999997</v>
      </c>
      <c r="DS7" s="24">
        <v>41.09</v>
      </c>
      <c r="DT7" s="24">
        <v>8.8699999999999992</v>
      </c>
      <c r="DU7" s="24">
        <v>9.57</v>
      </c>
      <c r="DV7" s="24">
        <v>12.02</v>
      </c>
      <c r="DW7" s="24">
        <v>13.36</v>
      </c>
      <c r="DX7" s="24">
        <v>15.72</v>
      </c>
      <c r="DY7" s="24">
        <v>5.1100000000000003</v>
      </c>
      <c r="DZ7" s="24">
        <v>5.18</v>
      </c>
      <c r="EA7" s="24">
        <v>6.01</v>
      </c>
      <c r="EB7" s="24">
        <v>6.84</v>
      </c>
      <c r="EC7" s="24">
        <v>7.69</v>
      </c>
      <c r="ED7" s="24">
        <v>8.68</v>
      </c>
      <c r="EE7" s="24">
        <v>0.21</v>
      </c>
      <c r="EF7" s="24">
        <v>0.17</v>
      </c>
      <c r="EG7" s="24">
        <v>0.3</v>
      </c>
      <c r="EH7" s="24">
        <v>0.16</v>
      </c>
      <c r="EI7" s="24">
        <v>0.3</v>
      </c>
      <c r="EJ7" s="24">
        <v>0.21</v>
      </c>
      <c r="EK7" s="24">
        <v>0.33</v>
      </c>
      <c r="EL7" s="24">
        <v>0.22</v>
      </c>
      <c r="EM7" s="24">
        <v>0.23</v>
      </c>
      <c r="EN7" s="24">
        <v>0.18</v>
      </c>
      <c r="EO7" s="24">
        <v>0.22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111</v>
      </c>
      <c r="D13" t="s">
        <v>112</v>
      </c>
      <c r="E13" t="s">
        <v>110</v>
      </c>
      <c r="F13" t="s">
        <v>110</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野本 千夏</cp:lastModifiedBy>
  <cp:lastPrinted>2025-01-31T01:18:34Z</cp:lastPrinted>
  <dcterms:created xsi:type="dcterms:W3CDTF">2025-01-24T06:57:08Z</dcterms:created>
  <dcterms:modified xsi:type="dcterms:W3CDTF">2025-01-31T01:25:10Z</dcterms:modified>
  <cp:category/>
</cp:coreProperties>
</file>