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1"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<sst xmlns="http://schemas.openxmlformats.org/spreadsheetml/2006/main" count="1093" uniqueCount="618">
  <si>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</si>
  <si>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</si>
  <si>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</si>
  <si>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</si>
  <si>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</si>
  <si>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</si>
  <si>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</si>
  <si>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</si>
  <si>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</si>
  <si>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</si>
  <si>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</si>
  <si>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</si>
  <si>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</si>
  <si>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</si>
  <si>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</si>
  <si>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</si>
  <si>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</si>
  <si>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</si>
  <si>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</si>
  <si>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</si>
  <si>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</si>
  <si>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</si>
  <si>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</si>
  <si>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</si>
  <si>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</si>
  <si>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</si>
  <si>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</si>
  <si>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</si>
  <si>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</si>
  <si>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</si>
  <si>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</si>
  <si>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</si>
  <si>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</si>
  <si>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</si>
  <si>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</si>
  <si>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</si>
  <si>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</si>
  <si>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</si>
  <si>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</si>
  <si>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</si>
  <si>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</si>
  <si>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</si>
  <si>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</si>
  <si>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</si>
  <si>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</si>
  <si>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</si>
  <si>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</si>
  <si>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</si>
  <si>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</si>
  <si>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</si>
  <si>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</si>
  <si>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</si>
  <si>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</si>
  <si>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</si>
  <si>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</si>
  <si>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</si>
  <si>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</si>
  <si>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</si>
  <si>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</si>
  <si>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</si>
  <si>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</si>
  <si>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</si>
  <si>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</si>
  <si>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</si>
  <si>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</si>
  <si>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</si>
  <si>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</si>
  <si>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</si>
  <si>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</si>
  <si>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</si>
  <si>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</si>
  <si>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</si>
  <si>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</si>
  <si>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</si>
  <si>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</si>
  <si>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</si>
  <si>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</si>
  <si>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</si>
  <si>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</si>
  <si>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</si>
  <si>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</si>
  <si>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</si>
  <si>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</si>
  <si>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</si>
  <si>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</si>
  <si>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</si>
  <si>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</si>
  <si>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</si>
  <si>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</si>
  <si>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</si>
  <si>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</si>
  <si>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</si>
  <si>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</si>
  <si>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</si>
  <si>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</si>
  <si>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</si>
  <si>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</si>
  <si>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</si>
  <si>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</si>
  <si>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</si>
  <si>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</si>
  <si>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</si>
  <si>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</si>
  <si>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</si>
  <si>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</si>
  <si>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</si>
  <si>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</si>
  <si>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</si>
  <si>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</si>
  <si>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</si>
  <si>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</si>
  <si>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</si>
  <si>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</si>
  <si>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</si>
  <si>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</si>
  <si>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</si>
  <si>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</si>
  <si>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</si>
  <si>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</si>
  <si>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</si>
  <si>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</si>
  <si>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</si>
  <si>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</si>
  <si>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</si>
  <si>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</si>
  <si>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</si>
  <si>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</si>
  <si>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</si>
  <si>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</si>
  <si>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</si>
  <si>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</si>
  <si>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</si>
  <si>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</si>
  <si>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</si>
  <si>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</si>
  <si>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</si>
  <si>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</si>
  <si>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</si>
  <si>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</si>
  <si>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</si>
  <si>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</si>
  <si>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</si>
  <si>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</si>
  <si>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</si>
  <si>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</si>
  <si>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</si>
  <si>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</si>
  <si>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</si>
  <si>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</si>
  <si>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</si>
  <si>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</si>
  <si>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</si>
  <si>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</si>
  <si>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</si>
  <si>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</si>
  <si>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</si>
  <si>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</si>
  <si>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</si>
  <si>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</si>
  <si>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</si>
  <si>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</si>
  <si>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</si>
  <si>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</si>
  <si>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</si>
  <si>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</si>
  <si>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</si>
  <si>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</si>
  <si>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</si>
  <si>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</si>
  <si>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</si>
  <si>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</si>
  <si>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</si>
  <si>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</si>
  <si>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</si>
  <si>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</si>
  <si>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</si>
  <si>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</si>
  <si>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</si>
  <si>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</si>
  <si>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</si>
  <si>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</si>
  <si>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</si>
  <si>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</si>
  <si>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</si>
  <si>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</si>
  <si>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</si>
  <si>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</si>
  <si>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</si>
  <si>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</si>
  <si>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</si>
  <si>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</si>
  <si>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</si>
  <si>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</si>
  <si>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</si>
  <si>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</si>
  <si>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</si>
  <si>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</si>
  <si>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</si>
  <si>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</si>
  <si>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</si>
  <si>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</si>
  <si>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</si>
  <si>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</si>
  <si>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</si>
  <si>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</si>
  <si>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</si>
  <si>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</si>
  <si>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</si>
  <si>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</si>
  <si>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</si>
  <si>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</si>
  <si>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</si>
  <si>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</si>
  <si>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</si>
  <si>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</si>
  <si>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</si>
  <si>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</si>
  <si>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</si>
  <si>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</si>
  <si>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</si>
  <si>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</si>
  <si>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</si>
  <si>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</si>
  <si>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</si>
  <si>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</si>
  <si>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</si>
  <si>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</si>
  <si>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</si>
  <si>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</si>
  <si>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</si>
  <si>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</si>
  <si>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</si>
  <si>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</si>
  <si>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</si>
  <si>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</si>
  <si>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</si>
  <si>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</si>
  <si>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</si>
  <si>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</si>
  <si>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</si>
  <si>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</si>
  <si>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</si>
  <si>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</si>
  <si>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</si>
  <si>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</si>
  <si>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</si>
  <si>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</si>
  <si>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</si>
  <si>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</si>
  <si>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</si>
  <si>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</si>
  <si>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</si>
  <si>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</si>
  <si>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</si>
  <si>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</si>
  <si>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</si>
  <si>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</si>
  <si>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</si>
  <si>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</si>
  <si>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</si>
  <si>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</si>
  <si>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</si>
  <si>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</si>
  <si>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</si>
  <si>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</si>
  <si>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</si>
  <si>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</si>
  <si>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</si>
  <si>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</si>
  <si>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</si>
  <si>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</si>
  <si>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</si>
  <si>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</si>
  <si>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</si>
  <si>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</si>
  <si>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</si>
  <si>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</si>
  <si>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</si>
  <si>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</si>
  <si>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</si>
  <si>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</si>
  <si>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</si>
  <si>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</si>
  <si>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</si>
  <si>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</si>
  <si>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</si>
  <si>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</si>
  <si>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</si>
  <si>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</si>
  <si>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</si>
  <si>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</si>
  <si>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</si>
  <si>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</si>
  <si>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</si>
  <si>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</si>
  <si>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</si>
  <si>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</si>
  <si>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</si>
  <si>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</si>
  <si>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</si>
  <si>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北海道江別市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</si>
  <si>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</si>
  <si>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</si>
  <si>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</si>
  <si>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</si>
  <si>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</si>
  <si>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</si>
  <si>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</si>
  <si>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</si>
  <si>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</si>
  <si>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</si>
  <si>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</si>
  <si>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</si>
  <si>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</si>
  <si>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</si>
  <si>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</si>
  <si>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</si>
  <si>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</si>
  <si>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</si>
  <si>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</si>
  <si>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</si>
  <si>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基本財産基金運用特別会計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</si>
  <si>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</si>
  <si>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</si>
  <si>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</si>
  <si>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</si>
  <si>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</si>
  <si>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</si>
  <si>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</si>
  <si>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</si>
  <si>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</si>
  <si>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</si>
  <si>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</si>
  <si>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</si>
  <si>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</si>
  <si>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</si>
  <si>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</si>
  <si>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</si>
  <si>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</si>
  <si>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</si>
  <si>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</si>
  <si>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</si>
  <si>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</si>
  <si>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</si>
  <si>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</si>
  <si>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</si>
  <si>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</si>
  <si>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</si>
  <si>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</si>
  <si>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</si>
  <si>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</si>
  <si>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</si>
  <si>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</si>
  <si>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</si>
  <si>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</si>
  <si>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</si>
  <si>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</si>
  <si>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</si>
  <si>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</si>
  <si>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</si>
  <si>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</si>
  <si>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</si>
  <si>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</si>
  <si>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</si>
  <si>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</si>
  <si>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</si>
  <si>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</si>
  <si>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</si>
  <si>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</si>
  <si>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</si>
  <si>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</si>
  <si>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</si>
  <si>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</si>
  <si>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</si>
  <si>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</si>
  <si>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</si>
  <si>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</si>
  <si>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</si>
  <si>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</si>
  <si>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</si>
  <si>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</si>
  <si>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</si>
  <si>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</si>
  <si>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</si>
  <si>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</si>
  <si>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</si>
  <si>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</si>
  <si>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</si>
  <si>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</si>
  <si>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</si>
  <si>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</si>
  <si>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</si>
  <si>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</si>
  <si>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</si>
  <si>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</si>
  <si>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</si>
  <si>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</si>
  <si>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</si>
  <si>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</si>
  <si>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</si>
  <si>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</si>
  <si>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</si>
  <si>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</si>
  <si>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</si>
  <si>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</si>
  <si>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</si>
  <si>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</si>
  <si>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</si>
  <si>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</si>
  <si>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</si>
  <si>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</si>
  <si>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</si>
  <si>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</si>
  <si>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</si>
  <si>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</si>
  <si>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</si>
  <si>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</si>
  <si>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</si>
  <si>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</si>
  <si>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</si>
  <si>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</si>
  <si>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</si>
  <si>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</si>
  <si>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</si>
  <si>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</si>
  <si>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</si>
  <si>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</si>
  <si>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</si>
  <si>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</si>
  <si>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</si>
  <si>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</si>
  <si>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</si>
  <si>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</si>
  <si>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</si>
  <si>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</si>
  <si>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</si>
  <si>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</si>
  <si>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</si>
  <si>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</si>
  <si>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</si>
  <si>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</si>
  <si>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</si>
  <si>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</si>
  <si>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</si>
  <si>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</si>
  <si>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</si>
  <si>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</si>
  <si>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</si>
  <si>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</si>
  <si>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</si>
  <si>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</si>
  <si>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</si>
  <si>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</si>
  <si>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</si>
  <si>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</si>
  <si>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</si>
  <si>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</si>
  <si>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</si>
  <si>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</si>
  <si>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</si>
  <si>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</si>
  <si>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</si>
  <si>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</si>
  <si>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</si>
  <si>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</si>
  <si>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</si>
  <si>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</si>
  <si>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</si>
  <si>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</si>
  <si>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</si>
  <si>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</si>
  <si>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</si>
  <si>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</si>
  <si>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</si>
  <si>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</si>
  <si>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</si>
  <si>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</si>
  <si>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</si>
  <si>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</si>
  <si>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</si>
  <si>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</si>
  <si>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</si>
  <si>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</si>
  <si>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</si>
  <si>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</si>
  <si>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</si>
  <si>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</si>
  <si>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</si>
  <si>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</si>
  <si>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</si>
  <si>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</si>
  <si>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</si>
  <si>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</si>
  <si>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</si>
  <si>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</si>
  <si>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</si>
  <si>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</si>
  <si>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0.62</t>
  </si>
  <si>
    <t>▲ 1.30</t>
  </si>
  <si>
    <t>▲ 3.91</t>
  </si>
  <si>
    <t>水道事業会計</t>
  </si>
  <si>
    <t>一般会計</t>
  </si>
  <si>
    <t>下水道事業会計</t>
  </si>
  <si>
    <t>介護保険特別会計</t>
  </si>
  <si>
    <t>国民健康保険特別会計</t>
  </si>
  <si>
    <t>後期高齢者医療特別会計</t>
  </si>
  <si>
    <t>基本財産基金運用特別会計</t>
  </si>
  <si>
    <t>病院事業会計</t>
  </si>
  <si>
    <t>▲ 1.05</t>
  </si>
  <si>
    <t>▲ 2.12</t>
  </si>
  <si>
    <t>▲ 0.12</t>
  </si>
  <si>
    <t>その他会計（赤字）</t>
  </si>
  <si>
    <t>その他会計（黒字）</t>
  </si>
  <si>
    <t>（百万円）</t>
    <phoneticPr fontId="5"/>
  </si>
  <si>
    <t>H28末</t>
    <phoneticPr fontId="5"/>
  </si>
  <si>
    <t>H29末</t>
    <phoneticPr fontId="5"/>
  </si>
  <si>
    <t>H30末</t>
    <phoneticPr fontId="5"/>
  </si>
  <si>
    <t>R01末</t>
    <phoneticPr fontId="5"/>
  </si>
  <si>
    <t>R02末</t>
    <phoneticPr fontId="5"/>
  </si>
  <si>
    <t>石狩教育研修センター組合一般会計</t>
    <rPh sb="0" eb="2">
      <t>イシカリ</t>
    </rPh>
    <rPh sb="2" eb="4">
      <t>キョウイク</t>
    </rPh>
    <rPh sb="4" eb="6">
      <t>ケンシュウ</t>
    </rPh>
    <rPh sb="10" eb="12">
      <t>クミアイ</t>
    </rPh>
    <rPh sb="12" eb="14">
      <t>イッパン</t>
    </rPh>
    <rPh sb="14" eb="16">
      <t>カイケイ</t>
    </rPh>
    <phoneticPr fontId="2"/>
  </si>
  <si>
    <t>江別振興公社</t>
    <rPh sb="0" eb="2">
      <t>エベツ</t>
    </rPh>
    <rPh sb="2" eb="4">
      <t>シンコウ</t>
    </rPh>
    <rPh sb="4" eb="6">
      <t>コウシャ</t>
    </rPh>
    <phoneticPr fontId="2"/>
  </si>
  <si>
    <t>江別市スポーツ振興財団</t>
    <rPh sb="0" eb="3">
      <t>エベツシ</t>
    </rPh>
    <rPh sb="7" eb="9">
      <t>シンコウ</t>
    </rPh>
    <rPh sb="9" eb="11">
      <t>ザイダン</t>
    </rPh>
    <phoneticPr fontId="2"/>
  </si>
  <si>
    <t>フラワーテクニカえべつ</t>
  </si>
  <si>
    <t>-</t>
    <phoneticPr fontId="2"/>
  </si>
  <si>
    <t>-</t>
    <phoneticPr fontId="2"/>
  </si>
  <si>
    <t>庁舎整備基金</t>
    <rPh sb="0" eb="2">
      <t>チョウシャ</t>
    </rPh>
    <rPh sb="2" eb="4">
      <t>セイビ</t>
    </rPh>
    <rPh sb="4" eb="6">
      <t>キキン</t>
    </rPh>
    <phoneticPr fontId="5"/>
  </si>
  <si>
    <t>廃棄物処理施設整備基金</t>
    <rPh sb="0" eb="3">
      <t>ハイキブツ</t>
    </rPh>
    <rPh sb="3" eb="5">
      <t>ショリ</t>
    </rPh>
    <rPh sb="5" eb="7">
      <t>シセツ</t>
    </rPh>
    <rPh sb="7" eb="9">
      <t>セイビ</t>
    </rPh>
    <rPh sb="9" eb="11">
      <t>キキン</t>
    </rPh>
    <phoneticPr fontId="5"/>
  </si>
  <si>
    <t>ふるさとふれあい推進基金</t>
    <rPh sb="8" eb="10">
      <t>スイシン</t>
    </rPh>
    <rPh sb="10" eb="12">
      <t>キキン</t>
    </rPh>
    <phoneticPr fontId="5"/>
  </si>
  <si>
    <t>矢澤教育振興基金</t>
    <rPh sb="0" eb="2">
      <t>ヤザワ</t>
    </rPh>
    <rPh sb="2" eb="4">
      <t>キョウイク</t>
    </rPh>
    <rPh sb="4" eb="6">
      <t>シンコウ</t>
    </rPh>
    <rPh sb="6" eb="8">
      <t>キキン</t>
    </rPh>
    <phoneticPr fontId="5"/>
  </si>
  <si>
    <t>教育基金</t>
    <rPh sb="0" eb="2">
      <t>キョウイク</t>
    </rPh>
    <rPh sb="2" eb="4">
      <t>キキン</t>
    </rPh>
    <phoneticPr fontId="5"/>
  </si>
  <si>
    <t xml:space="preserve">※8：職員の状況については、令和3年地方公務員給与実態調査に基づいている。 </t>
    <phoneticPr fontId="2"/>
  </si>
  <si>
    <t>令和3年度</t>
    <phoneticPr fontId="25"/>
  </si>
  <si>
    <t>北海道江別市</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</si>
  <si>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</si>
  <si>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</si>
  <si>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</si>
  <si>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</si>
  <si>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</si>
  <si>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</si>
  <si>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t>
    <phoneticPr fontId="5"/>
  </si>
  <si>
    <t>　　　所得割</t>
    <phoneticPr fontId="5"/>
  </si>
  <si>
    <t>分離課税所得割交付金</t>
    <phoneticPr fontId="25"/>
  </si>
  <si>
    <t>　　　法人均等割</t>
    <phoneticPr fontId="5"/>
  </si>
  <si>
    <t>　　　法人税割</t>
    <phoneticPr fontId="5"/>
  </si>
  <si>
    <t>　　固定資産税</t>
    <phoneticPr fontId="5"/>
  </si>
  <si>
    <t>-</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</si>
  <si>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</si>
  <si>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</si>
  <si>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</si>
  <si>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</si>
  <si>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</si>
  <si>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</si>
  <si>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</si>
  <si>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</si>
  <si>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</si>
  <si>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</si>
  <si>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</si>
  <si>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</si>
  <si>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</si>
  <si>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</si>
  <si>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</si>
  <si>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</si>
  <si>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</si>
  <si>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</si>
  <si>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</si>
  <si>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</si>
  <si>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</si>
  <si>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</si>
  <si>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</si>
  <si>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</si>
  <si>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</si>
  <si>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</si>
  <si>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</si>
  <si>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</si>
  <si>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</si>
  <si>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</si>
  <si>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</si>
  <si>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</si>
  <si>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</si>
  <si>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</si>
  <si>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</si>
  <si>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病院</t>
    <phoneticPr fontId="5"/>
  </si>
  <si>
    <t>　　うち一部事務組合負担金</t>
    <phoneticPr fontId="5"/>
  </si>
  <si>
    <t>下水道</t>
    <phoneticPr fontId="5"/>
  </si>
  <si>
    <t>　繰出金</t>
    <phoneticPr fontId="5"/>
  </si>
  <si>
    <t>その他</t>
    <phoneticPr fontId="5"/>
  </si>
  <si>
    <t>　積立金</t>
    <phoneticPr fontId="5"/>
  </si>
  <si>
    <t>上水道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</si>
  <si>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</si>
  <si>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</si>
  <si>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</si>
  <si>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</si>
  <si>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</si>
  <si>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</si>
  <si>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</si>
  <si>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</si>
  <si>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</si>
  <si>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</si>
  <si>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</si>
  <si>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</si>
  <si>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</si>
  <si>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</si>
  <si>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</si>
  <si>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</si>
  <si>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</si>
  <si>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</si>
  <si>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</si>
  <si>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将来負担比率については、地方債残高や公営企業債等繰入見込額、退職手当負担見込額の減少等により改善傾向にある。
有形固定資産減価償却率については、類似団体より高い水準にあるが、個別施設計画策定によって公共施設等の配置適正化を図り、老朽化した公共施設等の集約化・複合化や除却について引き続き検討する。</t>
    <rPh sb="140" eb="141">
      <t>ヒ</t>
    </rPh>
    <rPh sb="142" eb="143">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</si>
  <si>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</si>
  <si>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</si>
  <si>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</si>
  <si>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</si>
  <si>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</si>
  <si>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</si>
  <si>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将来負担比率及び実質公債費比率は、地方債の償還終了や公営企業債等繰入見込額の減少等により改善傾向にある。
中心市街地の活性化事業や学校改築等の大型事業の完了に伴い、市債残高は減少傾向にあるが、今後も計画的な起債と償還計画を継続することで健全な財政運営に努める。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</si>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</sst>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xmlns:c16r2="http://schemas.microsoft.com/office/drawing/2015/06/chart">
            <c:ext xmlns:c16="http://schemas.microsoft.com/office/drawing/2014/chart" uri="{C3380CC4-5D6E-409C-BE32-E72D297353CC}">
              <c16:uniqueId val="{00000000-EA96-481A-8D73-17F3653CE1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44856</c:v>
                </c:pt>
                <c:pt idx="1">
                  <c:v>34539</c:v>
                </c:pt>
                <c:pt idx="2">
                  <c:v>30609</c:v>
                </c:pt>
                <c:pt idx="3">
                  <c:v>28322</c:v>
                </c:pt>
                <c:pt idx="4">
                  <c:v>35347</c:v>
                </c:pt>
              </c:numCache>
            </c:numRef>
          </c:val>
          <c:smooth val="0"/>
          <c:extLst xmlns:c16r2="http://schemas.microsoft.com/office/drawing/2015/06/chart">
            <c:ext xmlns:c16="http://schemas.microsoft.com/office/drawing/2014/chart" uri="{C3380CC4-5D6E-409C-BE32-E72D297353CC}">
              <c16:uniqueId val="{00000001-EA96-481A-8D73-17F3653CE1D9}"/>
            </c:ext>
          </c:extLst>
        </c:ser>
        <c:dLbls>
          <c:showLegendKey val="0"/>
          <c:showVal val="0"/>
          <c:showCatName val="0"/>
          <c:showSerName val="0"/>
          <c:showPercent val="0"/>
          <c:showBubbleSize val="0"/>
        </c:dLbls>
        <c:marker val="1"/>
        <c:smooth val="0"/>
        <c:axId val="228140544"/>
        <c:axId val="228142464"/>
      </c:lineChart>
      <c:catAx>
        <c:axId val="22814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142464"/>
        <c:crosses val="autoZero"/>
        <c:auto val="1"/>
        <c:lblAlgn val="ctr"/>
        <c:lblOffset val="100"/>
        <c:tickLblSkip val="1"/>
        <c:tickMarkSkip val="1"/>
        <c:noMultiLvlLbl val="0"/>
      </c:catAx>
      <c:valAx>
        <c:axId val="2281424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14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2.52</c:v>
                </c:pt>
                <c:pt idx="1">
                  <c:v>3.4</c:v>
                </c:pt>
                <c:pt idx="2">
                  <c:v>2</c:v>
                </c:pt>
                <c:pt idx="3">
                  <c:v>3.91</c:v>
                </c:pt>
                <c:pt idx="4">
                  <c:v>5.66</c:v>
                </c:pt>
              </c:numCache>
            </c:numRef>
          </c:val>
          <c:extLst xmlns:c16r2="http://schemas.microsoft.com/office/drawing/2015/06/chart">
            <c:ext xmlns:c16="http://schemas.microsoft.com/office/drawing/2014/chart" uri="{C3380CC4-5D6E-409C-BE32-E72D297353CC}">
              <c16:uniqueId val="{00000000-DFEA-4619-98FB-A3D0924B0D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8.86</c:v>
                </c:pt>
                <c:pt idx="1">
                  <c:v>6.68</c:v>
                </c:pt>
                <c:pt idx="2">
                  <c:v>4.07</c:v>
                </c:pt>
                <c:pt idx="3">
                  <c:v>4.91</c:v>
                </c:pt>
                <c:pt idx="4">
                  <c:v>8.91</c:v>
                </c:pt>
              </c:numCache>
            </c:numRef>
          </c:val>
          <c:extLst xmlns:c16r2="http://schemas.microsoft.com/office/drawing/2015/06/chart">
            <c:ext xmlns:c16="http://schemas.microsoft.com/office/drawing/2014/chart" uri="{C3380CC4-5D6E-409C-BE32-E72D297353CC}">
              <c16:uniqueId val="{00000001-DFEA-4619-98FB-A3D0924B0D37}"/>
            </c:ext>
          </c:extLst>
        </c:ser>
        <c:dLbls>
          <c:showLegendKey val="0"/>
          <c:showVal val="0"/>
          <c:showCatName val="0"/>
          <c:showSerName val="0"/>
          <c:showPercent val="0"/>
          <c:showBubbleSize val="0"/>
        </c:dLbls>
        <c:gapWidth val="250"/>
        <c:overlap val="100"/>
        <c:axId val="252944384"/>
        <c:axId val="25294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-0.62</c:v>
                </c:pt>
                <c:pt idx="1">
                  <c:v>-1.3</c:v>
                </c:pt>
                <c:pt idx="2">
                  <c:v>-3.91</c:v>
                </c:pt>
                <c:pt idx="3">
                  <c:v>2.94</c:v>
                </c:pt>
                <c:pt idx="4">
                  <c:v>6.22</c:v>
                </c:pt>
              </c:numCache>
            </c:numRef>
          </c:val>
          <c:smooth val="0"/>
          <c:extLst xmlns:c16r2="http://schemas.microsoft.com/office/drawing/2015/06/chart">
            <c:ext xmlns:c16="http://schemas.microsoft.com/office/drawing/2014/chart" uri="{C3380CC4-5D6E-409C-BE32-E72D297353CC}">
              <c16:uniqueId val="{00000002-DFEA-4619-98FB-A3D0924B0D37}"/>
            </c:ext>
          </c:extLst>
        </c:ser>
        <c:dLbls>
          <c:showLegendKey val="0"/>
          <c:showVal val="0"/>
          <c:showCatName val="0"/>
          <c:showSerName val="0"/>
          <c:showPercent val="0"/>
          <c:showBubbleSize val="0"/>
        </c:dLbls>
        <c:marker val="1"/>
        <c:smooth val="0"/>
        <c:axId val="252944384"/>
        <c:axId val="252946304"/>
      </c:lineChart>
      <c:catAx>
        <c:axId val="25294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2946304"/>
        <c:crosses val="autoZero"/>
        <c:auto val="1"/>
        <c:lblAlgn val="ctr"/>
        <c:lblOffset val="100"/>
        <c:tickLblSkip val="1"/>
        <c:tickMarkSkip val="1"/>
        <c:noMultiLvlLbl val="0"/>
      </c:catAx>
      <c:valAx>
        <c:axId val="25294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94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417-4CC2-9BE9-8A9A3AFC7E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417-4CC2-9BE9-8A9A3AFC7E35}"/>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1.05</c:v>
                </c:pt>
                <c:pt idx="1">
                  <c:v>#N/A</c:v>
                </c:pt>
                <c:pt idx="2">
                  <c:v>2.12</c:v>
                </c:pt>
                <c:pt idx="3">
                  <c:v>#N/A</c:v>
                </c:pt>
                <c:pt idx="4">
                  <c:v>0.12</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417-4CC2-9BE9-8A9A3AFC7E35}"/>
            </c:ext>
          </c:extLst>
        </c:ser>
        <c:ser>
          <c:idx val="3"/>
          <c:order val="3"/>
          <c:tx>
            <c:strRef>
              <c:f>データシート!$A$30</c:f>
              <c:strCache>
                <c:ptCount val="1"/>
                <c:pt idx="0">
                  <c:v>基本財産基金運用特別会計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417-4CC2-9BE9-8A9A3AFC7E3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A417-4CC2-9BE9-8A9A3AFC7E3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1.74</c:v>
                </c:pt>
                <c:pt idx="2">
                  <c:v>#N/A</c:v>
                </c:pt>
                <c:pt idx="3">
                  <c:v>0.78</c:v>
                </c:pt>
                <c:pt idx="4">
                  <c:v>#N/A</c:v>
                </c:pt>
                <c:pt idx="5">
                  <c:v>0.67</c:v>
                </c:pt>
                <c:pt idx="6">
                  <c:v>#N/A</c:v>
                </c:pt>
                <c:pt idx="7">
                  <c:v>0.46</c:v>
                </c:pt>
                <c:pt idx="8">
                  <c:v>#N/A</c:v>
                </c:pt>
                <c:pt idx="9">
                  <c:v>0.66</c:v>
                </c:pt>
              </c:numCache>
            </c:numRef>
          </c:val>
          <c:extLst xmlns:c16r2="http://schemas.microsoft.com/office/drawing/2015/06/chart">
            <c:ext xmlns:c16="http://schemas.microsoft.com/office/drawing/2014/chart" uri="{C3380CC4-5D6E-409C-BE32-E72D297353CC}">
              <c16:uniqueId val="{00000005-A417-4CC2-9BE9-8A9A3AFC7E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1.57</c:v>
                </c:pt>
                <c:pt idx="2">
                  <c:v>#N/A</c:v>
                </c:pt>
                <c:pt idx="3">
                  <c:v>1.54</c:v>
                </c:pt>
                <c:pt idx="4">
                  <c:v>#N/A</c:v>
                </c:pt>
                <c:pt idx="5">
                  <c:v>1.1399999999999999</c:v>
                </c:pt>
                <c:pt idx="6">
                  <c:v>#N/A</c:v>
                </c:pt>
                <c:pt idx="7">
                  <c:v>1.4</c:v>
                </c:pt>
                <c:pt idx="8">
                  <c:v>#N/A</c:v>
                </c:pt>
                <c:pt idx="9">
                  <c:v>1.98</c:v>
                </c:pt>
              </c:numCache>
            </c:numRef>
          </c:val>
          <c:extLst xmlns:c16r2="http://schemas.microsoft.com/office/drawing/2015/06/chart">
            <c:ext xmlns:c16="http://schemas.microsoft.com/office/drawing/2014/chart" uri="{C3380CC4-5D6E-409C-BE32-E72D297353CC}">
              <c16:uniqueId val="{00000006-A417-4CC2-9BE9-8A9A3AFC7E3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3.23</c:v>
                </c:pt>
                <c:pt idx="2">
                  <c:v>#N/A</c:v>
                </c:pt>
                <c:pt idx="3">
                  <c:v>2.41</c:v>
                </c:pt>
                <c:pt idx="4">
                  <c:v>#N/A</c:v>
                </c:pt>
                <c:pt idx="5">
                  <c:v>2.66</c:v>
                </c:pt>
                <c:pt idx="6">
                  <c:v>#N/A</c:v>
                </c:pt>
                <c:pt idx="7">
                  <c:v>3.14</c:v>
                </c:pt>
                <c:pt idx="8">
                  <c:v>#N/A</c:v>
                </c:pt>
                <c:pt idx="9">
                  <c:v>3.34</c:v>
                </c:pt>
              </c:numCache>
            </c:numRef>
          </c:val>
          <c:extLst xmlns:c16r2="http://schemas.microsoft.com/office/drawing/2015/06/chart">
            <c:ext xmlns:c16="http://schemas.microsoft.com/office/drawing/2014/chart" uri="{C3380CC4-5D6E-409C-BE32-E72D297353CC}">
              <c16:uniqueId val="{00000007-A417-4CC2-9BE9-8A9A3AFC7E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2.5099999999999998</c:v>
                </c:pt>
                <c:pt idx="2">
                  <c:v>#N/A</c:v>
                </c:pt>
                <c:pt idx="3">
                  <c:v>3.38</c:v>
                </c:pt>
                <c:pt idx="4">
                  <c:v>#N/A</c:v>
                </c:pt>
                <c:pt idx="5">
                  <c:v>1.99</c:v>
                </c:pt>
                <c:pt idx="6">
                  <c:v>#N/A</c:v>
                </c:pt>
                <c:pt idx="7">
                  <c:v>3.9</c:v>
                </c:pt>
                <c:pt idx="8">
                  <c:v>#N/A</c:v>
                </c:pt>
                <c:pt idx="9">
                  <c:v>5.65</c:v>
                </c:pt>
              </c:numCache>
            </c:numRef>
          </c:val>
          <c:extLst xmlns:c16r2="http://schemas.microsoft.com/office/drawing/2015/06/chart">
            <c:ext xmlns:c16="http://schemas.microsoft.com/office/drawing/2014/chart" uri="{C3380CC4-5D6E-409C-BE32-E72D297353CC}">
              <c16:uniqueId val="{00000008-A417-4CC2-9BE9-8A9A3AFC7E3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5.54</c:v>
                </c:pt>
                <c:pt idx="2">
                  <c:v>#N/A</c:v>
                </c:pt>
                <c:pt idx="3">
                  <c:v>6.41</c:v>
                </c:pt>
                <c:pt idx="4">
                  <c:v>#N/A</c:v>
                </c:pt>
                <c:pt idx="5">
                  <c:v>6.04</c:v>
                </c:pt>
                <c:pt idx="6">
                  <c:v>#N/A</c:v>
                </c:pt>
                <c:pt idx="7">
                  <c:v>6</c:v>
                </c:pt>
                <c:pt idx="8">
                  <c:v>#N/A</c:v>
                </c:pt>
                <c:pt idx="9">
                  <c:v>6.32</c:v>
                </c:pt>
              </c:numCache>
            </c:numRef>
          </c:val>
          <c:extLst xmlns:c16r2="http://schemas.microsoft.com/office/drawing/2015/06/chart">
            <c:ext xmlns:c16="http://schemas.microsoft.com/office/drawing/2014/chart" uri="{C3380CC4-5D6E-409C-BE32-E72D297353CC}">
              <c16:uniqueId val="{00000009-A417-4CC2-9BE9-8A9A3AFC7E35}"/>
            </c:ext>
          </c:extLst>
        </c:ser>
        <c:dLbls>
          <c:showLegendKey val="0"/>
          <c:showVal val="0"/>
          <c:showCatName val="0"/>
          <c:showSerName val="0"/>
          <c:showPercent val="0"/>
          <c:showBubbleSize val="0"/>
        </c:dLbls>
        <c:gapWidth val="150"/>
        <c:overlap val="100"/>
        <c:axId val="253081856"/>
        <c:axId val="253083648"/>
      </c:barChart>
      <c:catAx>
        <c:axId val="2530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083648"/>
        <c:crosses val="autoZero"/>
        <c:auto val="1"/>
        <c:lblAlgn val="ctr"/>
        <c:lblOffset val="100"/>
        <c:tickLblSkip val="1"/>
        <c:tickMarkSkip val="1"/>
        <c:noMultiLvlLbl val="0"/>
      </c:catAx>
      <c:valAx>
        <c:axId val="25308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81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3757</c:v>
                </c:pt>
                <c:pt idx="5">
                  <c:v>3628</c:v>
                </c:pt>
                <c:pt idx="8">
                  <c:v>3651</c:v>
                </c:pt>
                <c:pt idx="11">
                  <c:v>3689</c:v>
                </c:pt>
                <c:pt idx="14">
                  <c:v>3640</c:v>
                </c:pt>
              </c:numCache>
            </c:numRef>
          </c:val>
          <c:extLst xmlns:c16r2="http://schemas.microsoft.com/office/drawing/2015/06/chart">
            <c:ext xmlns:c16="http://schemas.microsoft.com/office/drawing/2014/chart" uri="{C3380CC4-5D6E-409C-BE32-E72D297353CC}">
              <c16:uniqueId val="{00000000-9360-4E35-9439-02BF74859B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360-4E35-9439-02BF74859B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81</c:v>
                </c:pt>
                <c:pt idx="3">
                  <c:v>80</c:v>
                </c:pt>
                <c:pt idx="6">
                  <c:v>28</c:v>
                </c:pt>
                <c:pt idx="9">
                  <c:v>27</c:v>
                </c:pt>
                <c:pt idx="12">
                  <c:v>27</c:v>
                </c:pt>
              </c:numCache>
            </c:numRef>
          </c:val>
          <c:extLst xmlns:c16r2="http://schemas.microsoft.com/office/drawing/2015/06/chart">
            <c:ext xmlns:c16="http://schemas.microsoft.com/office/drawing/2014/chart" uri="{C3380CC4-5D6E-409C-BE32-E72D297353CC}">
              <c16:uniqueId val="{00000002-9360-4E35-9439-02BF74859B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c:v>
                </c:pt>
                <c:pt idx="3">
                  <c:v>31</c:v>
                </c:pt>
                <c:pt idx="6">
                  <c:v>33</c:v>
                </c:pt>
                <c:pt idx="9">
                  <c:v>32</c:v>
                </c:pt>
                <c:pt idx="12">
                  <c:v>30</c:v>
                </c:pt>
              </c:numCache>
            </c:numRef>
          </c:val>
          <c:extLst xmlns:c16r2="http://schemas.microsoft.com/office/drawing/2015/06/chart">
            <c:ext xmlns:c16="http://schemas.microsoft.com/office/drawing/2014/chart" uri="{C3380CC4-5D6E-409C-BE32-E72D297353CC}">
              <c16:uniqueId val="{00000003-9360-4E35-9439-02BF74859B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1383</c:v>
                </c:pt>
                <c:pt idx="3">
                  <c:v>1329</c:v>
                </c:pt>
                <c:pt idx="6">
                  <c:v>1283</c:v>
                </c:pt>
                <c:pt idx="9">
                  <c:v>1244</c:v>
                </c:pt>
                <c:pt idx="12">
                  <c:v>1176</c:v>
                </c:pt>
              </c:numCache>
            </c:numRef>
          </c:val>
          <c:extLst xmlns:c16r2="http://schemas.microsoft.com/office/drawing/2015/06/chart">
            <c:ext xmlns:c16="http://schemas.microsoft.com/office/drawing/2014/chart" uri="{C3380CC4-5D6E-409C-BE32-E72D297353CC}">
              <c16:uniqueId val="{00000004-9360-4E35-9439-02BF74859B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60-4E35-9439-02BF74859B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360-4E35-9439-02BF74859B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3939</c:v>
                </c:pt>
                <c:pt idx="3">
                  <c:v>3776</c:v>
                </c:pt>
                <c:pt idx="6">
                  <c:v>3634</c:v>
                </c:pt>
                <c:pt idx="9">
                  <c:v>3615</c:v>
                </c:pt>
                <c:pt idx="12">
                  <c:v>3716</c:v>
                </c:pt>
              </c:numCache>
            </c:numRef>
          </c:val>
          <c:extLst xmlns:c16r2="http://schemas.microsoft.com/office/drawing/2015/06/chart">
            <c:ext xmlns:c16="http://schemas.microsoft.com/office/drawing/2014/chart" uri="{C3380CC4-5D6E-409C-BE32-E72D297353CC}">
              <c16:uniqueId val="{00000007-9360-4E35-9439-02BF74859B07}"/>
            </c:ext>
          </c:extLst>
        </c:ser>
        <c:dLbls>
          <c:showLegendKey val="0"/>
          <c:showVal val="0"/>
          <c:showCatName val="0"/>
          <c:showSerName val="0"/>
          <c:showPercent val="0"/>
          <c:showBubbleSize val="0"/>
        </c:dLbls>
        <c:gapWidth val="100"/>
        <c:overlap val="100"/>
        <c:axId val="253208064"/>
        <c:axId val="25320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1675</c:v>
                </c:pt>
                <c:pt idx="2">
                  <c:v>#N/A</c:v>
                </c:pt>
                <c:pt idx="3">
                  <c:v>#N/A</c:v>
                </c:pt>
                <c:pt idx="4">
                  <c:v>1588</c:v>
                </c:pt>
                <c:pt idx="5">
                  <c:v>#N/A</c:v>
                </c:pt>
                <c:pt idx="6">
                  <c:v>#N/A</c:v>
                </c:pt>
                <c:pt idx="7">
                  <c:v>1327</c:v>
                </c:pt>
                <c:pt idx="8">
                  <c:v>#N/A</c:v>
                </c:pt>
                <c:pt idx="9">
                  <c:v>#N/A</c:v>
                </c:pt>
                <c:pt idx="10">
                  <c:v>1229</c:v>
                </c:pt>
                <c:pt idx="11">
                  <c:v>#N/A</c:v>
                </c:pt>
                <c:pt idx="12">
                  <c:v>#N/A</c:v>
                </c:pt>
                <c:pt idx="13">
                  <c:v>1309</c:v>
                </c:pt>
                <c:pt idx="14">
                  <c:v>#N/A</c:v>
                </c:pt>
              </c:numCache>
            </c:numRef>
          </c:val>
          <c:smooth val="0"/>
          <c:extLst xmlns:c16r2="http://schemas.microsoft.com/office/drawing/2015/06/chart">
            <c:ext xmlns:c16="http://schemas.microsoft.com/office/drawing/2014/chart" uri="{C3380CC4-5D6E-409C-BE32-E72D297353CC}">
              <c16:uniqueId val="{00000008-9360-4E35-9439-02BF74859B07}"/>
            </c:ext>
          </c:extLst>
        </c:ser>
        <c:dLbls>
          <c:showLegendKey val="0"/>
          <c:showVal val="0"/>
          <c:showCatName val="0"/>
          <c:showSerName val="0"/>
          <c:showPercent val="0"/>
          <c:showBubbleSize val="0"/>
        </c:dLbls>
        <c:marker val="1"/>
        <c:smooth val="0"/>
        <c:axId val="253208064"/>
        <c:axId val="253209984"/>
      </c:lineChart>
      <c:catAx>
        <c:axId val="2532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209984"/>
        <c:crosses val="autoZero"/>
        <c:auto val="1"/>
        <c:lblAlgn val="ctr"/>
        <c:lblOffset val="100"/>
        <c:tickLblSkip val="1"/>
        <c:tickMarkSkip val="1"/>
        <c:noMultiLvlLbl val="0"/>
      </c:catAx>
      <c:valAx>
        <c:axId val="25320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2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33887</c:v>
                </c:pt>
                <c:pt idx="5">
                  <c:v>33200</c:v>
                </c:pt>
                <c:pt idx="8">
                  <c:v>32215</c:v>
                </c:pt>
                <c:pt idx="11">
                  <c:v>31369</c:v>
                </c:pt>
                <c:pt idx="14">
                  <c:v>30647</c:v>
                </c:pt>
              </c:numCache>
            </c:numRef>
          </c:val>
          <c:extLst xmlns:c16r2="http://schemas.microsoft.com/office/drawing/2015/06/chart">
            <c:ext xmlns:c16="http://schemas.microsoft.com/office/drawing/2014/chart" uri="{C3380CC4-5D6E-409C-BE32-E72D297353CC}">
              <c16:uniqueId val="{00000000-EB46-4ED2-9F43-1B1C3322C5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7525</c:v>
                </c:pt>
                <c:pt idx="5">
                  <c:v>7764</c:v>
                </c:pt>
                <c:pt idx="8">
                  <c:v>7964</c:v>
                </c:pt>
                <c:pt idx="11">
                  <c:v>8961</c:v>
                </c:pt>
                <c:pt idx="14">
                  <c:v>9900</c:v>
                </c:pt>
              </c:numCache>
            </c:numRef>
          </c:val>
          <c:extLst xmlns:c16r2="http://schemas.microsoft.com/office/drawing/2015/06/chart">
            <c:ext xmlns:c16="http://schemas.microsoft.com/office/drawing/2014/chart" uri="{C3380CC4-5D6E-409C-BE32-E72D297353CC}">
              <c16:uniqueId val="{00000001-EB46-4ED2-9F43-1B1C3322C5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7101</c:v>
                </c:pt>
                <c:pt idx="5">
                  <c:v>6630</c:v>
                </c:pt>
                <c:pt idx="8">
                  <c:v>6203</c:v>
                </c:pt>
                <c:pt idx="11">
                  <c:v>6998</c:v>
                </c:pt>
                <c:pt idx="14">
                  <c:v>9092</c:v>
                </c:pt>
              </c:numCache>
            </c:numRef>
          </c:val>
          <c:extLst xmlns:c16r2="http://schemas.microsoft.com/office/drawing/2015/06/chart">
            <c:ext xmlns:c16="http://schemas.microsoft.com/office/drawing/2014/chart" uri="{C3380CC4-5D6E-409C-BE32-E72D297353CC}">
              <c16:uniqueId val="{00000002-EB46-4ED2-9F43-1B1C3322C5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46-4ED2-9F43-1B1C3322C5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46-4ED2-9F43-1B1C3322C5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46-4ED2-9F43-1B1C3322C5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4266</c:v>
                </c:pt>
                <c:pt idx="3">
                  <c:v>3987</c:v>
                </c:pt>
                <c:pt idx="6">
                  <c:v>3511</c:v>
                </c:pt>
                <c:pt idx="9">
                  <c:v>3337</c:v>
                </c:pt>
                <c:pt idx="12">
                  <c:v>3079</c:v>
                </c:pt>
              </c:numCache>
            </c:numRef>
          </c:val>
          <c:extLst xmlns:c16r2="http://schemas.microsoft.com/office/drawing/2015/06/chart">
            <c:ext xmlns:c16="http://schemas.microsoft.com/office/drawing/2014/chart" uri="{C3380CC4-5D6E-409C-BE32-E72D297353CC}">
              <c16:uniqueId val="{00000006-EB46-4ED2-9F43-1B1C3322C5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B46-4ED2-9F43-1B1C3322C5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11172</c:v>
                </c:pt>
                <c:pt idx="3">
                  <c:v>10493</c:v>
                </c:pt>
                <c:pt idx="6">
                  <c:v>9900</c:v>
                </c:pt>
                <c:pt idx="9">
                  <c:v>9237</c:v>
                </c:pt>
                <c:pt idx="12">
                  <c:v>8745</c:v>
                </c:pt>
              </c:numCache>
            </c:numRef>
          </c:val>
          <c:extLst xmlns:c16r2="http://schemas.microsoft.com/office/drawing/2015/06/chart">
            <c:ext xmlns:c16="http://schemas.microsoft.com/office/drawing/2014/chart" uri="{C3380CC4-5D6E-409C-BE32-E72D297353CC}">
              <c16:uniqueId val="{00000008-EB46-4ED2-9F43-1B1C3322C5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1024</c:v>
                </c:pt>
                <c:pt idx="3">
                  <c:v>865</c:v>
                </c:pt>
                <c:pt idx="6">
                  <c:v>770</c:v>
                </c:pt>
                <c:pt idx="9">
                  <c:v>678</c:v>
                </c:pt>
                <c:pt idx="12">
                  <c:v>587</c:v>
                </c:pt>
              </c:numCache>
            </c:numRef>
          </c:val>
          <c:extLst xmlns:c16r2="http://schemas.microsoft.com/office/drawing/2015/06/chart">
            <c:ext xmlns:c16="http://schemas.microsoft.com/office/drawing/2014/chart" uri="{C3380CC4-5D6E-409C-BE32-E72D297353CC}">
              <c16:uniqueId val="{00000009-EB46-4ED2-9F43-1B1C3322C5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38637</c:v>
                </c:pt>
                <c:pt idx="3">
                  <c:v>38539</c:v>
                </c:pt>
                <c:pt idx="6">
                  <c:v>38073</c:v>
                </c:pt>
                <c:pt idx="9">
                  <c:v>37875</c:v>
                </c:pt>
                <c:pt idx="12">
                  <c:v>37542</c:v>
                </c:pt>
              </c:numCache>
            </c:numRef>
          </c:val>
          <c:extLst xmlns:c16r2="http://schemas.microsoft.com/office/drawing/2015/06/chart">
            <c:ext xmlns:c16="http://schemas.microsoft.com/office/drawing/2014/chart" uri="{C3380CC4-5D6E-409C-BE32-E72D297353CC}">
              <c16:uniqueId val="{0000000A-EB46-4ED2-9F43-1B1C3322C567}"/>
            </c:ext>
          </c:extLst>
        </c:ser>
        <c:dLbls>
          <c:showLegendKey val="0"/>
          <c:showVal val="0"/>
          <c:showCatName val="0"/>
          <c:showSerName val="0"/>
          <c:showPercent val="0"/>
          <c:showBubbleSize val="0"/>
        </c:dLbls>
        <c:gapWidth val="100"/>
        <c:overlap val="100"/>
        <c:axId val="253429632"/>
        <c:axId val="25344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6587</c:v>
                </c:pt>
                <c:pt idx="2">
                  <c:v>#N/A</c:v>
                </c:pt>
                <c:pt idx="3">
                  <c:v>#N/A</c:v>
                </c:pt>
                <c:pt idx="4">
                  <c:v>6291</c:v>
                </c:pt>
                <c:pt idx="5">
                  <c:v>#N/A</c:v>
                </c:pt>
                <c:pt idx="6">
                  <c:v>#N/A</c:v>
                </c:pt>
                <c:pt idx="7">
                  <c:v>5873</c:v>
                </c:pt>
                <c:pt idx="8">
                  <c:v>#N/A</c:v>
                </c:pt>
                <c:pt idx="9">
                  <c:v>#N/A</c:v>
                </c:pt>
                <c:pt idx="10">
                  <c:v>3799</c:v>
                </c:pt>
                <c:pt idx="11">
                  <c:v>#N/A</c:v>
                </c:pt>
                <c:pt idx="12">
                  <c:v>#N/A</c:v>
                </c:pt>
                <c:pt idx="13">
                  <c:v>315</c:v>
                </c:pt>
                <c:pt idx="14">
                  <c:v>#N/A</c:v>
                </c:pt>
              </c:numCache>
            </c:numRef>
          </c:val>
          <c:smooth val="0"/>
          <c:extLst xmlns:c16r2="http://schemas.microsoft.com/office/drawing/2015/06/chart">
            <c:ext xmlns:c16="http://schemas.microsoft.com/office/drawing/2014/chart" uri="{C3380CC4-5D6E-409C-BE32-E72D297353CC}">
              <c16:uniqueId val="{0000000B-EB46-4ED2-9F43-1B1C3322C567}"/>
            </c:ext>
          </c:extLst>
        </c:ser>
        <c:dLbls>
          <c:showLegendKey val="0"/>
          <c:showVal val="0"/>
          <c:showCatName val="0"/>
          <c:showSerName val="0"/>
          <c:showPercent val="0"/>
          <c:showBubbleSize val="0"/>
        </c:dLbls>
        <c:marker val="1"/>
        <c:smooth val="0"/>
        <c:axId val="253429632"/>
        <c:axId val="253440000"/>
      </c:lineChart>
      <c:catAx>
        <c:axId val="25342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440000"/>
        <c:crosses val="autoZero"/>
        <c:auto val="1"/>
        <c:lblAlgn val="ctr"/>
        <c:lblOffset val="100"/>
        <c:tickLblSkip val="1"/>
        <c:tickMarkSkip val="1"/>
        <c:noMultiLvlLbl val="0"/>
      </c:catAx>
      <c:valAx>
        <c:axId val="25344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42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1002</c:v>
                </c:pt>
                <c:pt idx="1">
                  <c:v>1250</c:v>
                </c:pt>
                <c:pt idx="2">
                  <c:v>2395</c:v>
                </c:pt>
              </c:numCache>
            </c:numRef>
          </c:val>
          <c:extLst xmlns:c16r2="http://schemas.microsoft.com/office/drawing/2015/06/chart">
            <c:ext xmlns:c16="http://schemas.microsoft.com/office/drawing/2014/chart" uri="{C3380CC4-5D6E-409C-BE32-E72D297353CC}">
              <c16:uniqueId val="{00000000-37EF-48FA-9EBE-CA1BF54A56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888</c:v>
                </c:pt>
                <c:pt idx="1">
                  <c:v>828</c:v>
                </c:pt>
                <c:pt idx="2">
                  <c:v>1268</c:v>
                </c:pt>
              </c:numCache>
            </c:numRef>
          </c:val>
          <c:extLst xmlns:c16r2="http://schemas.microsoft.com/office/drawing/2015/06/chart">
            <c:ext xmlns:c16="http://schemas.microsoft.com/office/drawing/2014/chart" uri="{C3380CC4-5D6E-409C-BE32-E72D297353CC}">
              <c16:uniqueId val="{00000001-37EF-48FA-9EBE-CA1BF54A56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1923</c:v>
                </c:pt>
                <c:pt idx="1">
                  <c:v>2101</c:v>
                </c:pt>
                <c:pt idx="2">
                  <c:v>2205</c:v>
                </c:pt>
              </c:numCache>
            </c:numRef>
          </c:val>
          <c:extLst xmlns:c16r2="http://schemas.microsoft.com/office/drawing/2015/06/chart">
            <c:ext xmlns:c16="http://schemas.microsoft.com/office/drawing/2014/chart" uri="{C3380CC4-5D6E-409C-BE32-E72D297353CC}">
              <c16:uniqueId val="{00000002-37EF-48FA-9EBE-CA1BF54A5674}"/>
            </c:ext>
          </c:extLst>
        </c:ser>
        <c:dLbls>
          <c:showLegendKey val="0"/>
          <c:showVal val="0"/>
          <c:showCatName val="0"/>
          <c:showSerName val="0"/>
          <c:showPercent val="0"/>
          <c:showBubbleSize val="0"/>
        </c:dLbls>
        <c:gapWidth val="120"/>
        <c:overlap val="100"/>
        <c:axId val="253520896"/>
        <c:axId val="253522688"/>
      </c:barChart>
      <c:catAx>
        <c:axId val="25352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3522688"/>
        <c:crosses val="autoZero"/>
        <c:auto val="1"/>
        <c:lblAlgn val="ctr"/>
        <c:lblOffset val="100"/>
        <c:tickLblSkip val="1"/>
        <c:tickMarkSkip val="1"/>
        <c:noMultiLvlLbl val="0"/>
      </c:catAx>
      <c:valAx>
        <c:axId val="253522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352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0761362679662349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{B288CAEA-C471-4FEF-985C-7E5D6F9B9EA7}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57D-46B9-9C8C-3CA372C8241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{8E4C1E5F-7FAF-4742-990F-D166A906CE58}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7D-46B9-9C8C-3CA372C8241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{CA23DF08-DB4F-4F1A-A040-70F58A57EE80}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7D-46B9-9C8C-3CA372C8241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{185FD810-3058-4C7B-B683-9408E0954182}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7D-46B9-9C8C-3CA372C8241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{23703ACD-2A4B-4D77-80D5-3CEAA5BF0EDD}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7D-46B9-9C8C-3CA372C82412}"/>
                </c:ext>
              </c:extLst>
            </c:dLbl>
            <c:dLbl>
              <c:idx val="8"/>
              <c:layout>
                <c:manualLayout>
                  <c:x val="0"/>
                  <c:y val="-3.6855198323595506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{EBDF0302-6E42-48B1-968B-4D5C946C6E45}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57D-46B9-9C8C-3CA372C82412}"/>
                </c:ext>
              </c:extLst>
            </c:dLbl>
            <c:dLbl>
              <c:idx val="16"/>
              <c:layout>
                <c:manualLayout>
                  <c:x val="0"/>
                  <c:y val="-7.0747771548213172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{A718A2C9-75F3-451E-84A8-46D79007A67A}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57D-46B9-9C8C-3CA372C82412}"/>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{FFEDC950-1DAA-4389-ACFC-F90C041802CD}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57D-46B9-9C8C-3CA372C8241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{9AA8FF94-27B3-43A2-9F33-1C4D14BE8D16}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57D-46B9-9C8C-3CA372C824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81</c:v>
                </c:pt>
                <c:pt idx="8">
                  <c:v>80.8</c:v>
                </c:pt>
                <c:pt idx="16">
                  <c:v>80.7</c:v>
                </c:pt>
                <c:pt idx="24">
                  <c:v>80.900000000000006</c:v>
                </c:pt>
                <c:pt idx="32">
                  <c:v>81.3</c:v>
                </c:pt>
              </c:numCache>
            </c:numRef>
          </c:xVal>
          <c:yVal>
            <c:numRef>
              <c:f>公会計指標分析・財政指標組合せ分析表!$BP$51:$DC$51</c:f>
              <c:numCache>
                <c:formatCode>#,##0.0;"▲ "#,##0.0</c:formatCode>
                <c:ptCount val="40"/>
                <c:pt idx="0">
                  <c:v>30.9</c:v>
                </c:pt>
                <c:pt idx="8">
                  <c:v>29.4</c:v>
                </c:pt>
                <c:pt idx="16">
                  <c:v>27.1</c:v>
                </c:pt>
                <c:pt idx="24">
                  <c:v>16.8</c:v>
                </c:pt>
                <c:pt idx="32">
                  <c:v>1.3</c:v>
                </c:pt>
              </c:numCache>
            </c:numRef>
          </c:yVal>
          <c:smooth val="0"/>
          <c:extLst xmlns:c16r2="http://schemas.microsoft.com/office/drawing/2015/06/chart">
            <c:ext xmlns:c16="http://schemas.microsoft.com/office/drawing/2014/chart" uri="{C3380CC4-5D6E-409C-BE32-E72D297353CC}">
              <c16:uniqueId val="{00000009-B57D-46B9-9C8C-3CA372C824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{DFCE5B70-E7A0-4D4E-88DF-6B37EBBB34D5}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57D-46B9-9C8C-3CA372C8241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{D33D6B22-C0E5-4151-B5FF-FF55F0F82B60}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7D-46B9-9C8C-3CA372C8241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{C5DBC26F-0B03-4355-99C5-6951285DBA89}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7D-46B9-9C8C-3CA372C8241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{2D2FA212-42CE-4D8C-8E23-3CE38FE5725D}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7D-46B9-9C8C-3CA372C8241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{EF759DBD-2433-4E36-89CE-0A801A015075}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7D-46B9-9C8C-3CA372C82412}"/>
                </c:ext>
              </c:extLst>
            </c:dLbl>
            <c:dLbl>
              <c:idx val="8"/>
              <c:layout>
                <c:manualLayout>
                  <c:x val="0"/>
                  <c:y val="-1.650633323280304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{5B955DFF-C5C3-4995-8710-F32525025B3A}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57D-46B9-9C8C-3CA372C82412}"/>
                </c:ext>
              </c:extLst>
            </c:dLbl>
            <c:dLbl>
              <c:idx val="16"/>
              <c:layout>
                <c:manualLayout>
                  <c:x val="0"/>
                  <c:y val="1.650633323280300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{7908F62E-0DA7-41B8-A991-8CDE7B24726E}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57D-46B9-9C8C-3CA372C82412}"/>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{D4880B86-05E6-4F8D-96F7-86558A1FA8FC}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57D-46B9-9C8C-3CA372C8241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{A47C3B50-5678-4A16-BDD1-43BA03F69530}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57D-46B9-9C8C-3CA372C824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xmlns:c16r2="http://schemas.microsoft.com/office/drawing/2015/06/chart">
            <c:ext xmlns:c16="http://schemas.microsoft.com/office/drawing/2014/chart" uri="{C3380CC4-5D6E-409C-BE32-E72D297353CC}">
              <c16:uniqueId val="{00000013-B57D-46B9-9C8C-3CA372C82412}"/>
            </c:ext>
          </c:extLst>
        </c:ser>
        <c:dLbls>
          <c:showLegendKey val="0"/>
          <c:showVal val="1"/>
          <c:showCatName val="0"/>
          <c:showSerName val="0"/>
          <c:showPercent val="0"/>
          <c:showBubbleSize val="0"/>
        </c:dLbls>
        <c:axId val="255042688"/>
        <c:axId val="255044608"/>
      </c:scatterChart>
      <c:valAx>
        <c:axId val="255042688"/>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044608"/>
        <c:crosses val="autoZero"/>
        <c:crossBetween val="midCat"/>
      </c:valAx>
      <c:valAx>
        <c:axId val="25504460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5504268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{EE68B4E9-00F6-4697-A7FF-0A72047DF4DD}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F43-436E-9584-2E31CCB01A2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{54F2D5FC-85F0-46B6-8AFC-8336DB834962}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43-436E-9584-2E31CCB01A2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{89CBD438-13B9-462C-BC94-128843673678}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43-436E-9584-2E31CCB01A2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{75D1F2E6-CE18-4F70-92C9-BF420E4EAE16}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43-436E-9584-2E31CCB01A2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{6BA44AD6-CDEB-4995-B10E-F689B0DDB51E}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43-436E-9584-2E31CCB01A2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{69A7327D-9253-4F5A-BB68-1C1A566E118A}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F43-436E-9584-2E31CCB01A2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{6FC2E30B-98BA-45F8-A2D3-BA41EA0832C1}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F43-436E-9584-2E31CCB01A2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{8B85FA96-0558-42A8-BA7C-2B023CE40B2C}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F43-436E-9584-2E31CCB01A2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{EDBC080F-8FC7-4FC6-BCC6-9DF6201C98B9}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F43-436E-9584-2E31CCB01A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c:v>
                </c:pt>
                <c:pt idx="16">
                  <c:v>7.1</c:v>
                </c:pt>
                <c:pt idx="24">
                  <c:v>6.3</c:v>
                </c:pt>
                <c:pt idx="32">
                  <c:v>5.6</c:v>
                </c:pt>
              </c:numCache>
            </c:numRef>
          </c:xVal>
          <c:yVal>
            <c:numRef>
              <c:f>公会計指標分析・財政指標組合せ分析表!$BP$73:$DC$73</c:f>
              <c:numCache>
                <c:formatCode>#,##0.0;"▲ "#,##0.0</c:formatCode>
                <c:ptCount val="40"/>
                <c:pt idx="0">
                  <c:v>30.9</c:v>
                </c:pt>
                <c:pt idx="8">
                  <c:v>29.4</c:v>
                </c:pt>
                <c:pt idx="16">
                  <c:v>27.1</c:v>
                </c:pt>
                <c:pt idx="24">
                  <c:v>16.8</c:v>
                </c:pt>
                <c:pt idx="32">
                  <c:v>1.3</c:v>
                </c:pt>
              </c:numCache>
            </c:numRef>
          </c:yVal>
          <c:smooth val="0"/>
          <c:extLst xmlns:c16r2="http://schemas.microsoft.com/office/drawing/2015/06/chart">
            <c:ext xmlns:c16="http://schemas.microsoft.com/office/drawing/2014/chart" uri="{C3380CC4-5D6E-409C-BE32-E72D297353CC}">
              <c16:uniqueId val="{00000009-7F43-436E-9584-2E31CCB01A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{890353C2-A0BB-4227-9F1F-C77F4D7E0C26}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F43-436E-9584-2E31CCB01A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{5687854D-0ECC-41AB-B865-30BC43A1FA7B}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43-436E-9584-2E31CCB01A2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{54F2B99D-F48E-41CC-9564-243E8570B85B}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43-436E-9584-2E31CCB01A2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{E0F599C0-7630-417F-AD9F-4B6399CA17FC}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43-436E-9584-2E31CCB01A2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{8B7A2986-757A-4F7E-8F1B-D9E5C12B6C21}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43-436E-9584-2E31CCB01A2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{5DCE00AE-2BD9-4497-8FC4-73DBACDE50EF}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F43-436E-9584-2E31CCB01A2B}"/>
                </c:ext>
              </c:extLst>
            </c:dLbl>
            <c:dLbl>
              <c:idx val="16"/>
              <c:layout>
                <c:manualLayout>
                  <c:x val="0"/>
                  <c:y val="7.23350870980133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{B1E5CEBC-6DAC-4937-9BCF-9FD1536B7079}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F43-436E-9584-2E31CCB01A2B}"/>
                </c:ext>
              </c:extLst>
            </c:dLbl>
            <c:dLbl>
              <c:idx val="24"/>
              <c:layout>
                <c:manualLayout>
                  <c:x val="0"/>
                  <c:y val="-7.2335087098013779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{CDD8ADFF-FE7C-414B-93DD-976040941B15}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F43-436E-9584-2E31CCB01A2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{2436122A-2574-4210-A32F-930B3C957122}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F43-436E-9584-2E31CCB01A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xmlns:c16r2="http://schemas.microsoft.com/office/drawing/2015/06/chart">
            <c:ext xmlns:c16="http://schemas.microsoft.com/office/drawing/2014/chart" uri="{C3380CC4-5D6E-409C-BE32-E72D297353CC}">
              <c16:uniqueId val="{00000013-7F43-436E-9584-2E31CCB01A2B}"/>
            </c:ext>
          </c:extLst>
        </c:ser>
        <c:dLbls>
          <c:showLegendKey val="0"/>
          <c:showVal val="1"/>
          <c:showCatName val="0"/>
          <c:showSerName val="0"/>
          <c:showPercent val="0"/>
          <c:showBubbleSize val="0"/>
        </c:dLbls>
        <c:axId val="255202048"/>
        <c:axId val="255203968"/>
      </c:scatterChart>
      <c:valAx>
        <c:axId val="255202048"/>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203968"/>
        <c:crosses val="autoZero"/>
        <c:crossBetween val="midCat"/>
      </c:valAx>
      <c:valAx>
        <c:axId val="25520396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5520204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一般会計と公営企業会計の元利償還金が主であるが、道路やごみ処理施設等の起債の償還終了等により、数値は改善傾向にある。</a:t>
          </a:r>
          <a:endParaRPr lang="ja-JP" altLang="ja-JP" sz="1400">
            <a:effectLst/>
          </a:endParaRPr>
        </a:p>
        <a:p>
          <a:r>
            <a:rPr kumimoji="1" lang="ja-JP" altLang="ja-JP" sz="1100">
              <a:solidFill>
                <a:schemeClr val="dk1"/>
              </a:solidFill>
              <a:effectLst/>
              <a:latin typeface="+mn-lt"/>
              <a:ea typeface="+mn-ea"/>
              <a:cs typeface="+mn-cs"/>
            </a:rPr>
            <a:t>　中心市街地の活性化事業等の完了に伴い起債額が減少していたが、今後、臨時財政対策債発行額の増加や老朽化の進む公共施設の改修等により、起債額が増加する見込みとなっている。</a:t>
          </a:r>
          <a:endParaRPr lang="ja-JP" altLang="ja-JP" sz="1400">
            <a:effectLst/>
          </a:endParaRPr>
        </a:p>
        <a:p>
          <a:r>
            <a:rPr kumimoji="1" lang="ja-JP" altLang="ja-JP" sz="1100">
              <a:solidFill>
                <a:schemeClr val="dk1"/>
              </a:solidFill>
              <a:effectLst/>
              <a:latin typeface="+mn-lt"/>
              <a:ea typeface="+mn-ea"/>
              <a:cs typeface="+mn-cs"/>
            </a:rPr>
            <a:t>　引き続き基準財政需要額に算入されない起債が過大とならないよう留意するなど、計画的な起債と償還計画を引き続き実施することで、健全な財政運営に努める。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満期一括償還地方債の借入はしていない。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公営企業債繰入見込額や債務負担支出予定額等の将来負担額は減少傾向にあるほか、充当可能基金の増加により将来負担比率の分子の数値は</a:t>
          </a:r>
          <a:r>
            <a:rPr kumimoji="1" lang="ja-JP" altLang="en-US" sz="1100">
              <a:solidFill>
                <a:schemeClr val="dk1"/>
              </a:solidFill>
              <a:effectLst/>
              <a:latin typeface="+mn-lt"/>
              <a:ea typeface="+mn-ea"/>
              <a:cs typeface="+mn-cs"/>
            </a:rPr>
            <a:t>大きく改善した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中心市街地の活性化事業等の完了に伴い起債額が減少していたが、今後、臨時財政対策債発行額の増加や老朽化の進む公共施設の改修等により、起債額が増加する見込みとなっており、計画的な起債と基金残高の確保によって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北海道江別市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心市街地の活性化事業や学校施設の耐震化・改築等の計画済大型事業の実施、病院事業会計の資金不足に対応した長期貸付金に加え、扶助費等の経常経費が増加傾向にあるなどして、基金残高は減少傾向にあったが、大型事業の完了や病院事業会計の経営改善等により取崩しが抑制されたこと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は増加に転じている。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歳入確保の取組とあわせ、事業の見直しや予算編成時における管理可能経費の削減目標の設定など歳出削減に引き続き取り組み、基金残高の確保に努める。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・庁舎整備基金：庁舎整備に必要な経費の確保</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・廃棄物処理施設整備基金：廃棄物処理施設の施設及び設備の整備及び維持補修に必要な経費の確保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・ふるさとふれあい推進基金：地域の活性化及び地域づくりの推進</a:t>
          </a:r>
          <a:endParaRPr lang="ja-JP" altLang="ja-JP" sz="1300">
            <a:effectLst/>
          </a:endParaRPr>
        </a:p>
        <a:p>
          <a:r>
            <a:rPr kumimoji="1" lang="ja-JP" altLang="ja-JP" sz="1300">
              <a:solidFill>
                <a:schemeClr val="dk1"/>
              </a:solidFill>
              <a:effectLst/>
              <a:latin typeface="+mn-lt"/>
              <a:ea typeface="+mn-ea"/>
              <a:cs typeface="+mn-cs"/>
            </a:rPr>
            <a:t>・矢澤教育振興基金：学術研究、教育に関する国際交流、芸術文化の振興その他教育の振興</a:t>
          </a:r>
          <a:endParaRPr lang="ja-JP" altLang="ja-JP" sz="1300">
            <a:effectLst/>
          </a:endParaRPr>
        </a:p>
        <a:p>
          <a:r>
            <a:rPr kumimoji="1" lang="ja-JP" altLang="ja-JP" sz="1300">
              <a:solidFill>
                <a:schemeClr val="dk1"/>
              </a:solidFill>
              <a:effectLst/>
              <a:latin typeface="+mn-lt"/>
              <a:ea typeface="+mn-ea"/>
              <a:cs typeface="+mn-cs"/>
            </a:rPr>
            <a:t>・教育基金：教育施設整備その他の事業の推進、教育行政の充実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・庁舎整備基金：土地売払収入等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・廃棄物処理施設整備基金：廃棄物処理施設の長寿命化工事に備えた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・ふるさとふれあい推進基金：令和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年度ふるさと納税分の取崩しにより減少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有休市有地の売却等による積み立てにに努めるほか、寄付金については</a:t>
          </a:r>
          <a:r>
            <a:rPr kumimoji="1" lang="ja-JP" altLang="ja-JP" sz="1300">
              <a:solidFill>
                <a:schemeClr val="dk1"/>
              </a:solidFill>
              <a:effectLst/>
              <a:latin typeface="+mn-lt"/>
              <a:ea typeface="+mn-ea"/>
              <a:cs typeface="+mn-cs"/>
            </a:rPr>
            <a:t>寄附者の意向に合わせて各基金へ積み立て、残高の確保に努めつつ事業に活用する。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百万円や決算調整による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百万円の積み立て等により増加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歳入確保・歳出削減に引き続き取り組み残高の確保に努め、大型事業や災害対応などの事業費の年度間調整に備える。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遊休市有地の売却による積み立てに努め、公債費の年度間調整に活用する。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北海道江別市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119,701
119,008
187.38
56,610,753
55,077,207
1,520,032
26,870,390
37,541,834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ポイント増加し、依然として類似団体を大きく上回ってい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に道路や橋りょうの財務書類上の耐用年数が実際の使用年数よりも低めに設定されていることにより高い水準となっているが、個別施設計画策定によって公共施設等の配置適正化を図り、老朽化した公共施設等の集約化・複合化や除却について検討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139192</xdr:rowOff>
    </xdr:from>
    <xdr:to>
      <xdr:col>23</xdr:col>
      <xdr:colOff>136525</xdr:colOff>
      <xdr:row>32</xdr:row>
      <xdr:rowOff>69342</xdr:rowOff>
    </xdr:to>
    <xdr:sp macro="" textlink="">
      <xdr:nvSpPr>
        <xdr:cNvPr id="79" name="楕円 78"/>
        <xdr:cNvSpPr/>
      </xdr:nvSpPr>
      <xdr:spPr>
        <a:xfrm>
          <a:off x="47117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117619</xdr:rowOff>
    </xdr:from>
    <xdr:ext cx="405111" cy="259045"/>
    <xdr:sp macro="" textlink="">
      <xdr:nvSpPr>
        <xdr:cNvPr id="80" name="有形固定資産減価償却率該当値テキスト"/>
        <xdr:cNvSpPr txBox="1"/>
      </xdr:nvSpPr>
      <xdr:spPr>
        <a:xfrm>
          <a:off x="4813300" y="620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130556</xdr:rowOff>
    </xdr:from>
    <xdr:to>
      <xdr:col>19</xdr:col>
      <xdr:colOff>187325</xdr:colOff>
      <xdr:row>32</xdr:row>
      <xdr:rowOff>60706</xdr:rowOff>
    </xdr:to>
    <xdr:sp macro="" textlink="">
      <xdr:nvSpPr>
        <xdr:cNvPr id="81" name="楕円 80"/>
        <xdr:cNvSpPr/>
      </xdr:nvSpPr>
      <xdr:spPr>
        <a:xfrm>
          <a:off x="4000500" y="6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9906</xdr:rowOff>
    </xdr:from>
    <xdr:to>
      <xdr:col>23</xdr:col>
      <xdr:colOff>85725</xdr:colOff>
      <xdr:row>32</xdr:row>
      <xdr:rowOff>18542</xdr:rowOff>
    </xdr:to>
    <xdr:cxnSp macro="">
      <xdr:nvCxnSpPr>
        <xdr:cNvPr id="82" name="直線コネクタ 81"/>
        <xdr:cNvCxnSpPr/>
      </xdr:nvCxnSpPr>
      <xdr:spPr>
        <a:xfrm>
          <a:off x="4051300" y="6267831"/>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126238</xdr:rowOff>
    </xdr:from>
    <xdr:to>
      <xdr:col>15</xdr:col>
      <xdr:colOff>187325</xdr:colOff>
      <xdr:row>32</xdr:row>
      <xdr:rowOff>56388</xdr:rowOff>
    </xdr:to>
    <xdr:sp macro="" textlink="">
      <xdr:nvSpPr>
        <xdr:cNvPr id="83" name="楕円 82"/>
        <xdr:cNvSpPr/>
      </xdr:nvSpPr>
      <xdr:spPr>
        <a:xfrm>
          <a:off x="3238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5588</xdr:rowOff>
    </xdr:from>
    <xdr:to>
      <xdr:col>19</xdr:col>
      <xdr:colOff>136525</xdr:colOff>
      <xdr:row>32</xdr:row>
      <xdr:rowOff>9906</xdr:rowOff>
    </xdr:to>
    <xdr:cxnSp macro="">
      <xdr:nvCxnSpPr>
        <xdr:cNvPr id="84" name="直線コネクタ 83"/>
        <xdr:cNvCxnSpPr/>
      </xdr:nvCxnSpPr>
      <xdr:spPr>
        <a:xfrm>
          <a:off x="3289300" y="626351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128397</xdr:rowOff>
    </xdr:from>
    <xdr:to>
      <xdr:col>11</xdr:col>
      <xdr:colOff>187325</xdr:colOff>
      <xdr:row>32</xdr:row>
      <xdr:rowOff>58547</xdr:rowOff>
    </xdr:to>
    <xdr:sp macro="" textlink="">
      <xdr:nvSpPr>
        <xdr:cNvPr id="85" name="楕円 84"/>
        <xdr:cNvSpPr/>
      </xdr:nvSpPr>
      <xdr:spPr>
        <a:xfrm>
          <a:off x="2476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5588</xdr:rowOff>
    </xdr:from>
    <xdr:to>
      <xdr:col>15</xdr:col>
      <xdr:colOff>136525</xdr:colOff>
      <xdr:row>32</xdr:row>
      <xdr:rowOff>7747</xdr:rowOff>
    </xdr:to>
    <xdr:cxnSp macro="">
      <xdr:nvCxnSpPr>
        <xdr:cNvPr id="86" name="直線コネクタ 85"/>
        <xdr:cNvCxnSpPr/>
      </xdr:nvCxnSpPr>
      <xdr:spPr>
        <a:xfrm flipV="1">
          <a:off x="2527300" y="6263513"/>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87" name="楕円 86"/>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7747</xdr:rowOff>
    </xdr:from>
    <xdr:to>
      <xdr:col>11</xdr:col>
      <xdr:colOff>136525</xdr:colOff>
      <xdr:row>32</xdr:row>
      <xdr:rowOff>12065</xdr:rowOff>
    </xdr:to>
    <xdr:cxnSp macro="">
      <xdr:nvCxnSpPr>
        <xdr:cNvPr id="88" name="直線コネクタ 87"/>
        <xdr:cNvCxnSpPr/>
      </xdr:nvCxnSpPr>
      <xdr:spPr>
        <a:xfrm flipV="1">
          <a:off x="1765300" y="626567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0" name="n_2aveValue有形固定資産減価償却率"/>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91" name="n_3aveValue有形固定資産減価償却率"/>
        <xdr:cNvSpPr txBox="1"/>
      </xdr:nvSpPr>
      <xdr:spPr>
        <a:xfrm>
          <a:off x="2324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92" name="n_4aveValue有形固定資産減価償却率"/>
        <xdr:cNvSpPr txBox="1"/>
      </xdr:nvSpPr>
      <xdr:spPr>
        <a:xfrm>
          <a:off x="1562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51833</xdr:rowOff>
    </xdr:from>
    <xdr:ext cx="405111" cy="259045"/>
    <xdr:sp macro="" textlink="">
      <xdr:nvSpPr>
        <xdr:cNvPr id="93" name="n_1mainValue有形固定資産減価償却率"/>
        <xdr:cNvSpPr txBox="1"/>
      </xdr:nvSpPr>
      <xdr:spPr>
        <a:xfrm>
          <a:off x="3836044" y="630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47515</xdr:rowOff>
    </xdr:from>
    <xdr:ext cx="405111" cy="259045"/>
    <xdr:sp macro="" textlink="">
      <xdr:nvSpPr>
        <xdr:cNvPr id="94" name="n_2mainValue有形固定資産減価償却率"/>
        <xdr:cNvSpPr txBox="1"/>
      </xdr:nvSpPr>
      <xdr:spPr>
        <a:xfrm>
          <a:off x="3086744" y="63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49674</xdr:rowOff>
    </xdr:from>
    <xdr:ext cx="405111" cy="259045"/>
    <xdr:sp macro="" textlink="">
      <xdr:nvSpPr>
        <xdr:cNvPr id="95" name="n_3mainValue有形固定資産減価償却率"/>
        <xdr:cNvSpPr txBox="1"/>
      </xdr:nvSpPr>
      <xdr:spPr>
        <a:xfrm>
          <a:off x="2324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96" name="n_4mainValue有形固定資産減価償却率"/>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中心市街地の活性化事業や市営住宅建替、学校改築等の大規模事業により、平成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年度から市債残高が増加し、平成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年にピークを迎えたが、債務償還比率は類似団体と概ね同水準にある。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年度以降は、中心市街地の活性化事業の完了等に伴い市債残高は減少傾向にあるが、引き続き適切な償還計画のもとで数値の維持に努める。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32"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57386</xdr:rowOff>
    </xdr:from>
    <xdr:to>
      <xdr:col>76</xdr:col>
      <xdr:colOff>73025</xdr:colOff>
      <xdr:row>29</xdr:row>
      <xdr:rowOff>158986</xdr:rowOff>
    </xdr:to>
    <xdr:sp macro="" textlink="">
      <xdr:nvSpPr>
        <xdr:cNvPr id="143" name="楕円 142"/>
        <xdr:cNvSpPr/>
      </xdr:nvSpPr>
      <xdr:spPr>
        <a:xfrm>
          <a:off x="14744700" y="58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80263</xdr:rowOff>
    </xdr:from>
    <xdr:ext cx="469744" cy="259045"/>
    <xdr:sp macro="" textlink="">
      <xdr:nvSpPr>
        <xdr:cNvPr id="144" name="債務償還比率該当値テキスト"/>
        <xdr:cNvSpPr txBox="1"/>
      </xdr:nvSpPr>
      <xdr:spPr>
        <a:xfrm>
          <a:off x="14846300" y="565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127589</xdr:rowOff>
    </xdr:from>
    <xdr:to>
      <xdr:col>72</xdr:col>
      <xdr:colOff>123825</xdr:colOff>
      <xdr:row>31</xdr:row>
      <xdr:rowOff>57739</xdr:rowOff>
    </xdr:to>
    <xdr:sp macro="" textlink="">
      <xdr:nvSpPr>
        <xdr:cNvPr id="145" name="楕円 144"/>
        <xdr:cNvSpPr/>
      </xdr:nvSpPr>
      <xdr:spPr>
        <a:xfrm>
          <a:off x="14033500" y="60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108186</xdr:rowOff>
    </xdr:from>
    <xdr:to>
      <xdr:col>76</xdr:col>
      <xdr:colOff>22225</xdr:colOff>
      <xdr:row>31</xdr:row>
      <xdr:rowOff>6939</xdr:rowOff>
    </xdr:to>
    <xdr:cxnSp macro="">
      <xdr:nvCxnSpPr>
        <xdr:cNvPr id="146" name="直線コネクタ 145"/>
        <xdr:cNvCxnSpPr/>
      </xdr:nvCxnSpPr>
      <xdr:spPr>
        <a:xfrm flipV="1">
          <a:off x="14084300" y="5851761"/>
          <a:ext cx="711200" cy="2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95703</xdr:rowOff>
    </xdr:from>
    <xdr:to>
      <xdr:col>68</xdr:col>
      <xdr:colOff>123825</xdr:colOff>
      <xdr:row>32</xdr:row>
      <xdr:rowOff>25853</xdr:rowOff>
    </xdr:to>
    <xdr:sp macro="" textlink="">
      <xdr:nvSpPr>
        <xdr:cNvPr id="147" name="楕円 146"/>
        <xdr:cNvSpPr/>
      </xdr:nvSpPr>
      <xdr:spPr>
        <a:xfrm>
          <a:off x="13271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6939</xdr:rowOff>
    </xdr:from>
    <xdr:to>
      <xdr:col>72</xdr:col>
      <xdr:colOff>73025</xdr:colOff>
      <xdr:row>31</xdr:row>
      <xdr:rowOff>146503</xdr:rowOff>
    </xdr:to>
    <xdr:cxnSp macro="">
      <xdr:nvCxnSpPr>
        <xdr:cNvPr id="148" name="直線コネクタ 147"/>
        <xdr:cNvCxnSpPr/>
      </xdr:nvCxnSpPr>
      <xdr:spPr>
        <a:xfrm flipV="1">
          <a:off x="13322300" y="6093414"/>
          <a:ext cx="762000" cy="1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80128</xdr:rowOff>
    </xdr:from>
    <xdr:to>
      <xdr:col>64</xdr:col>
      <xdr:colOff>123825</xdr:colOff>
      <xdr:row>32</xdr:row>
      <xdr:rowOff>10278</xdr:rowOff>
    </xdr:to>
    <xdr:sp macro="" textlink="">
      <xdr:nvSpPr>
        <xdr:cNvPr id="149" name="楕円 148"/>
        <xdr:cNvSpPr/>
      </xdr:nvSpPr>
      <xdr:spPr>
        <a:xfrm>
          <a:off x="12509500" y="61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130928</xdr:rowOff>
    </xdr:from>
    <xdr:to>
      <xdr:col>68</xdr:col>
      <xdr:colOff>73025</xdr:colOff>
      <xdr:row>31</xdr:row>
      <xdr:rowOff>146503</xdr:rowOff>
    </xdr:to>
    <xdr:cxnSp macro="">
      <xdr:nvCxnSpPr>
        <xdr:cNvPr id="150" name="直線コネクタ 149"/>
        <xdr:cNvCxnSpPr/>
      </xdr:nvCxnSpPr>
      <xdr:spPr>
        <a:xfrm>
          <a:off x="12560300" y="6217403"/>
          <a:ext cx="7620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63935</xdr:rowOff>
    </xdr:from>
    <xdr:to>
      <xdr:col>60</xdr:col>
      <xdr:colOff>123825</xdr:colOff>
      <xdr:row>31</xdr:row>
      <xdr:rowOff>165535</xdr:rowOff>
    </xdr:to>
    <xdr:sp macro="" textlink="">
      <xdr:nvSpPr>
        <xdr:cNvPr id="151" name="楕円 150"/>
        <xdr:cNvSpPr/>
      </xdr:nvSpPr>
      <xdr:spPr>
        <a:xfrm>
          <a:off x="11747500" y="61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114735</xdr:rowOff>
    </xdr:from>
    <xdr:to>
      <xdr:col>64</xdr:col>
      <xdr:colOff>73025</xdr:colOff>
      <xdr:row>31</xdr:row>
      <xdr:rowOff>130928</xdr:rowOff>
    </xdr:to>
    <xdr:cxnSp macro="">
      <xdr:nvCxnSpPr>
        <xdr:cNvPr id="152" name="直線コネクタ 151"/>
        <xdr:cNvCxnSpPr/>
      </xdr:nvCxnSpPr>
      <xdr:spPr>
        <a:xfrm>
          <a:off x="11798300" y="6201210"/>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53" name="n_1aveValue債務償還比率"/>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4" name="n_2aveValue債務償還比率"/>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5" name="n_3aveValue債務償還比率"/>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56" name="n_4aveValue債務償還比率"/>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74266</xdr:rowOff>
    </xdr:from>
    <xdr:ext cx="469744" cy="259045"/>
    <xdr:sp macro="" textlink="">
      <xdr:nvSpPr>
        <xdr:cNvPr id="157" name="n_1mainValue債務償還比率"/>
        <xdr:cNvSpPr txBox="1"/>
      </xdr:nvSpPr>
      <xdr:spPr>
        <a:xfrm>
          <a:off x="13836727" y="58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16980</xdr:rowOff>
    </xdr:from>
    <xdr:ext cx="469744" cy="259045"/>
    <xdr:sp macro="" textlink="">
      <xdr:nvSpPr>
        <xdr:cNvPr id="158" name="n_2mainValue債務償還比率"/>
        <xdr:cNvSpPr txBox="1"/>
      </xdr:nvSpPr>
      <xdr:spPr>
        <a:xfrm>
          <a:off x="13087427" y="627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1405</xdr:rowOff>
    </xdr:from>
    <xdr:ext cx="469744" cy="259045"/>
    <xdr:sp macro="" textlink="">
      <xdr:nvSpPr>
        <xdr:cNvPr id="159" name="n_3mainValue債務償還比率"/>
        <xdr:cNvSpPr txBox="1"/>
      </xdr:nvSpPr>
      <xdr:spPr>
        <a:xfrm>
          <a:off x="12325427" y="625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10612</xdr:rowOff>
    </xdr:from>
    <xdr:ext cx="469744" cy="259045"/>
    <xdr:sp macro="" textlink="">
      <xdr:nvSpPr>
        <xdr:cNvPr id="160" name="n_4mainValue債務償還比率"/>
        <xdr:cNvSpPr txBox="1"/>
      </xdr:nvSpPr>
      <xdr:spPr>
        <a:xfrm>
          <a:off x="11563427" y="59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北海道江別市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119,701
119,008
187.38
56,610,753
55,077,207
1,520,032
26,870,390
37,541,834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76835</xdr:rowOff>
    </xdr:from>
    <xdr:to>
      <xdr:col>24</xdr:col>
      <xdr:colOff>114300</xdr:colOff>
      <xdr:row>42</xdr:row>
      <xdr:rowOff>6985</xdr:rowOff>
    </xdr:to>
    <xdr:sp macro="" textlink="">
      <xdr:nvSpPr>
        <xdr:cNvPr id="73" name="楕円 72"/>
        <xdr:cNvSpPr/>
      </xdr:nvSpPr>
      <xdr:spPr>
        <a:xfrm>
          <a:off x="45847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163212</xdr:rowOff>
    </xdr:from>
    <xdr:ext cx="405111" cy="259045"/>
    <xdr:sp macro="" textlink="">
      <xdr:nvSpPr>
        <xdr:cNvPr id="74" name="【道路】&#10;有形固定資産減価償却率該当値テキスト"/>
        <xdr:cNvSpPr txBox="1"/>
      </xdr:nvSpPr>
      <xdr:spPr>
        <a:xfrm>
          <a:off x="4673600" y="702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76835</xdr:rowOff>
    </xdr:from>
    <xdr:to>
      <xdr:col>20</xdr:col>
      <xdr:colOff>38100</xdr:colOff>
      <xdr:row>42</xdr:row>
      <xdr:rowOff>6985</xdr:rowOff>
    </xdr:to>
    <xdr:sp macro="" textlink="">
      <xdr:nvSpPr>
        <xdr:cNvPr id="75" name="楕円 74"/>
        <xdr:cNvSpPr/>
      </xdr:nvSpPr>
      <xdr:spPr>
        <a:xfrm>
          <a:off x="3746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127635</xdr:rowOff>
    </xdr:from>
    <xdr:to>
      <xdr:col>24</xdr:col>
      <xdr:colOff>63500</xdr:colOff>
      <xdr:row>41</xdr:row>
      <xdr:rowOff>127635</xdr:rowOff>
    </xdr:to>
    <xdr:cxnSp macro="">
      <xdr:nvCxnSpPr>
        <xdr:cNvPr id="76" name="直線コネクタ 75"/>
        <xdr:cNvCxnSpPr/>
      </xdr:nvCxnSpPr>
      <xdr:spPr>
        <a:xfrm>
          <a:off x="3797300" y="7157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74930</xdr:rowOff>
    </xdr:from>
    <xdr:to>
      <xdr:col>15</xdr:col>
      <xdr:colOff>101600</xdr:colOff>
      <xdr:row>42</xdr:row>
      <xdr:rowOff>5080</xdr:rowOff>
    </xdr:to>
    <xdr:sp macro="" textlink="">
      <xdr:nvSpPr>
        <xdr:cNvPr id="77" name="楕円 76"/>
        <xdr:cNvSpPr/>
      </xdr:nvSpPr>
      <xdr:spPr>
        <a:xfrm>
          <a:off x="2857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125730</xdr:rowOff>
    </xdr:from>
    <xdr:to>
      <xdr:col>19</xdr:col>
      <xdr:colOff>177800</xdr:colOff>
      <xdr:row>41</xdr:row>
      <xdr:rowOff>127635</xdr:rowOff>
    </xdr:to>
    <xdr:cxnSp macro="">
      <xdr:nvCxnSpPr>
        <xdr:cNvPr id="78" name="直線コネクタ 77"/>
        <xdr:cNvCxnSpPr/>
      </xdr:nvCxnSpPr>
      <xdr:spPr>
        <a:xfrm>
          <a:off x="2908300" y="7155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74930</xdr:rowOff>
    </xdr:from>
    <xdr:to>
      <xdr:col>10</xdr:col>
      <xdr:colOff>165100</xdr:colOff>
      <xdr:row>42</xdr:row>
      <xdr:rowOff>5080</xdr:rowOff>
    </xdr:to>
    <xdr:sp macro="" textlink="">
      <xdr:nvSpPr>
        <xdr:cNvPr id="79" name="楕円 78"/>
        <xdr:cNvSpPr/>
      </xdr:nvSpPr>
      <xdr:spPr>
        <a:xfrm>
          <a:off x="196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125730</xdr:rowOff>
    </xdr:from>
    <xdr:to>
      <xdr:col>15</xdr:col>
      <xdr:colOff>50800</xdr:colOff>
      <xdr:row>41</xdr:row>
      <xdr:rowOff>125730</xdr:rowOff>
    </xdr:to>
    <xdr:cxnSp macro="">
      <xdr:nvCxnSpPr>
        <xdr:cNvPr id="80" name="直線コネクタ 79"/>
        <xdr:cNvCxnSpPr/>
      </xdr:nvCxnSpPr>
      <xdr:spPr>
        <a:xfrm>
          <a:off x="2019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101600</xdr:rowOff>
    </xdr:from>
    <xdr:to>
      <xdr:col>6</xdr:col>
      <xdr:colOff>38100</xdr:colOff>
      <xdr:row>42</xdr:row>
      <xdr:rowOff>31750</xdr:rowOff>
    </xdr:to>
    <xdr:sp macro="" textlink="">
      <xdr:nvSpPr>
        <xdr:cNvPr id="81" name="楕円 80"/>
        <xdr:cNvSpPr/>
      </xdr:nvSpPr>
      <xdr:spPr>
        <a:xfrm>
          <a:off x="1079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125730</xdr:rowOff>
    </xdr:from>
    <xdr:to>
      <xdr:col>10</xdr:col>
      <xdr:colOff>114300</xdr:colOff>
      <xdr:row>41</xdr:row>
      <xdr:rowOff>152400</xdr:rowOff>
    </xdr:to>
    <xdr:cxnSp macro="">
      <xdr:nvCxnSpPr>
        <xdr:cNvPr id="82" name="直線コネクタ 81"/>
        <xdr:cNvCxnSpPr/>
      </xdr:nvCxnSpPr>
      <xdr:spPr>
        <a:xfrm flipV="1">
          <a:off x="1130300" y="7155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6" name="n_4aveValue【道路】&#10;有形固定資産減価償却率"/>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169562</xdr:rowOff>
    </xdr:from>
    <xdr:ext cx="405111" cy="259045"/>
    <xdr:sp macro="" textlink="">
      <xdr:nvSpPr>
        <xdr:cNvPr id="87" name="n_1mainValue【道路】&#10;有形固定資産減価償却率"/>
        <xdr:cNvSpPr txBox="1"/>
      </xdr:nvSpPr>
      <xdr:spPr>
        <a:xfrm>
          <a:off x="35820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167657</xdr:rowOff>
    </xdr:from>
    <xdr:ext cx="405111" cy="259045"/>
    <xdr:sp macro="" textlink="">
      <xdr:nvSpPr>
        <xdr:cNvPr id="88" name="n_2mainValue【道路】&#10;有形固定資産減価償却率"/>
        <xdr:cNvSpPr txBox="1"/>
      </xdr:nvSpPr>
      <xdr:spPr>
        <a:xfrm>
          <a:off x="2705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167657</xdr:rowOff>
    </xdr:from>
    <xdr:ext cx="405111" cy="259045"/>
    <xdr:sp macro="" textlink="">
      <xdr:nvSpPr>
        <xdr:cNvPr id="89" name="n_3mainValue【道路】&#10;有形固定資産減価償却率"/>
        <xdr:cNvSpPr txBox="1"/>
      </xdr:nvSpPr>
      <xdr:spPr>
        <a:xfrm>
          <a:off x="1816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22877</xdr:rowOff>
    </xdr:from>
    <xdr:ext cx="405111" cy="259045"/>
    <xdr:sp macro="" textlink="">
      <xdr:nvSpPr>
        <xdr:cNvPr id="90" name="n_4mainValue【道路】&#10;有形固定資産減価償却率"/>
        <xdr:cNvSpPr txBox="1"/>
      </xdr:nvSpPr>
      <xdr:spPr>
        <a:xfrm>
          <a:off x="9277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xdr:cNvSpPr txBox="1"/>
      </xdr:nvSpPr>
      <xdr:spPr>
        <a:xfrm>
          <a:off x="10515600" y="67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11608</xdr:rowOff>
    </xdr:from>
    <xdr:to>
      <xdr:col>55</xdr:col>
      <xdr:colOff>50800</xdr:colOff>
      <xdr:row>39</xdr:row>
      <xdr:rowOff>113208</xdr:rowOff>
    </xdr:to>
    <xdr:sp macro="" textlink="">
      <xdr:nvSpPr>
        <xdr:cNvPr id="130" name="楕円 129"/>
        <xdr:cNvSpPr/>
      </xdr:nvSpPr>
      <xdr:spPr>
        <a:xfrm>
          <a:off x="10426700" y="6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34485</xdr:rowOff>
    </xdr:from>
    <xdr:ext cx="469744" cy="259045"/>
    <xdr:sp macro="" textlink="">
      <xdr:nvSpPr>
        <xdr:cNvPr id="131" name="【道路】&#10;一人当たり延長該当値テキスト"/>
        <xdr:cNvSpPr txBox="1"/>
      </xdr:nvSpPr>
      <xdr:spPr>
        <a:xfrm>
          <a:off x="10515600" y="65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12217</xdr:rowOff>
    </xdr:from>
    <xdr:to>
      <xdr:col>50</xdr:col>
      <xdr:colOff>165100</xdr:colOff>
      <xdr:row>39</xdr:row>
      <xdr:rowOff>113817</xdr:rowOff>
    </xdr:to>
    <xdr:sp macro="" textlink="">
      <xdr:nvSpPr>
        <xdr:cNvPr id="132" name="楕円 131"/>
        <xdr:cNvSpPr/>
      </xdr:nvSpPr>
      <xdr:spPr>
        <a:xfrm>
          <a:off x="9588500" y="66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62408</xdr:rowOff>
    </xdr:from>
    <xdr:to>
      <xdr:col>55</xdr:col>
      <xdr:colOff>0</xdr:colOff>
      <xdr:row>39</xdr:row>
      <xdr:rowOff>63017</xdr:rowOff>
    </xdr:to>
    <xdr:cxnSp macro="">
      <xdr:nvCxnSpPr>
        <xdr:cNvPr id="133" name="直線コネクタ 132"/>
        <xdr:cNvCxnSpPr/>
      </xdr:nvCxnSpPr>
      <xdr:spPr>
        <a:xfrm flipV="1">
          <a:off x="9639300" y="674895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xdr:rowOff>
    </xdr:from>
    <xdr:to>
      <xdr:col>46</xdr:col>
      <xdr:colOff>38100</xdr:colOff>
      <xdr:row>39</xdr:row>
      <xdr:rowOff>112903</xdr:rowOff>
    </xdr:to>
    <xdr:sp macro="" textlink="">
      <xdr:nvSpPr>
        <xdr:cNvPr id="134" name="楕円 133"/>
        <xdr:cNvSpPr/>
      </xdr:nvSpPr>
      <xdr:spPr>
        <a:xfrm>
          <a:off x="8699500" y="66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62103</xdr:rowOff>
    </xdr:from>
    <xdr:to>
      <xdr:col>50</xdr:col>
      <xdr:colOff>114300</xdr:colOff>
      <xdr:row>39</xdr:row>
      <xdr:rowOff>63017</xdr:rowOff>
    </xdr:to>
    <xdr:cxnSp macro="">
      <xdr:nvCxnSpPr>
        <xdr:cNvPr id="135" name="直線コネクタ 134"/>
        <xdr:cNvCxnSpPr/>
      </xdr:nvCxnSpPr>
      <xdr:spPr>
        <a:xfrm>
          <a:off x="8750300" y="67486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9703</xdr:rowOff>
    </xdr:from>
    <xdr:to>
      <xdr:col>41</xdr:col>
      <xdr:colOff>101600</xdr:colOff>
      <xdr:row>39</xdr:row>
      <xdr:rowOff>111303</xdr:rowOff>
    </xdr:to>
    <xdr:sp macro="" textlink="">
      <xdr:nvSpPr>
        <xdr:cNvPr id="136" name="楕円 135"/>
        <xdr:cNvSpPr/>
      </xdr:nvSpPr>
      <xdr:spPr>
        <a:xfrm>
          <a:off x="7810500" y="66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60503</xdr:rowOff>
    </xdr:from>
    <xdr:to>
      <xdr:col>45</xdr:col>
      <xdr:colOff>177800</xdr:colOff>
      <xdr:row>39</xdr:row>
      <xdr:rowOff>62103</xdr:rowOff>
    </xdr:to>
    <xdr:cxnSp macro="">
      <xdr:nvCxnSpPr>
        <xdr:cNvPr id="137" name="直線コネクタ 136"/>
        <xdr:cNvCxnSpPr/>
      </xdr:nvCxnSpPr>
      <xdr:spPr>
        <a:xfrm>
          <a:off x="7861300" y="674705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11836</xdr:rowOff>
    </xdr:from>
    <xdr:to>
      <xdr:col>36</xdr:col>
      <xdr:colOff>165100</xdr:colOff>
      <xdr:row>39</xdr:row>
      <xdr:rowOff>113436</xdr:rowOff>
    </xdr:to>
    <xdr:sp macro="" textlink="">
      <xdr:nvSpPr>
        <xdr:cNvPr id="138" name="楕円 137"/>
        <xdr:cNvSpPr/>
      </xdr:nvSpPr>
      <xdr:spPr>
        <a:xfrm>
          <a:off x="6921500" y="66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60503</xdr:rowOff>
    </xdr:from>
    <xdr:to>
      <xdr:col>41</xdr:col>
      <xdr:colOff>50800</xdr:colOff>
      <xdr:row>39</xdr:row>
      <xdr:rowOff>62636</xdr:rowOff>
    </xdr:to>
    <xdr:cxnSp macro="">
      <xdr:nvCxnSpPr>
        <xdr:cNvPr id="139" name="直線コネクタ 138"/>
        <xdr:cNvCxnSpPr/>
      </xdr:nvCxnSpPr>
      <xdr:spPr>
        <a:xfrm flipV="1">
          <a:off x="6972300" y="674705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xdr:cNvSpPr txBox="1"/>
      </xdr:nvSpPr>
      <xdr:spPr>
        <a:xfrm>
          <a:off x="9391727" y="68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41" name="n_2aveValue【道路】&#10;一人当たり延長"/>
        <xdr:cNvSpPr txBox="1"/>
      </xdr:nvSpPr>
      <xdr:spPr>
        <a:xfrm>
          <a:off x="8515427" y="68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6951</xdr:rowOff>
    </xdr:from>
    <xdr:ext cx="469744" cy="259045"/>
    <xdr:sp macro="" textlink="">
      <xdr:nvSpPr>
        <xdr:cNvPr id="142" name="n_3aveValue【道路】&#10;一人当たり延長"/>
        <xdr:cNvSpPr txBox="1"/>
      </xdr:nvSpPr>
      <xdr:spPr>
        <a:xfrm>
          <a:off x="7626427" y="68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43" name="n_4aveValue【道路】&#10;一人当たり延長"/>
        <xdr:cNvSpPr txBox="1"/>
      </xdr:nvSpPr>
      <xdr:spPr>
        <a:xfrm>
          <a:off x="6737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130344</xdr:rowOff>
    </xdr:from>
    <xdr:ext cx="469744" cy="259045"/>
    <xdr:sp macro="" textlink="">
      <xdr:nvSpPr>
        <xdr:cNvPr id="144" name="n_1mainValue【道路】&#10;一人当たり延長"/>
        <xdr:cNvSpPr txBox="1"/>
      </xdr:nvSpPr>
      <xdr:spPr>
        <a:xfrm>
          <a:off x="9391727" y="647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129430</xdr:rowOff>
    </xdr:from>
    <xdr:ext cx="469744" cy="259045"/>
    <xdr:sp macro="" textlink="">
      <xdr:nvSpPr>
        <xdr:cNvPr id="145" name="n_2mainValue【道路】&#10;一人当たり延長"/>
        <xdr:cNvSpPr txBox="1"/>
      </xdr:nvSpPr>
      <xdr:spPr>
        <a:xfrm>
          <a:off x="8515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127830</xdr:rowOff>
    </xdr:from>
    <xdr:ext cx="469744" cy="259045"/>
    <xdr:sp macro="" textlink="">
      <xdr:nvSpPr>
        <xdr:cNvPr id="146" name="n_3mainValue【道路】&#10;一人当たり延長"/>
        <xdr:cNvSpPr txBox="1"/>
      </xdr:nvSpPr>
      <xdr:spPr>
        <a:xfrm>
          <a:off x="7626427" y="647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129963</xdr:rowOff>
    </xdr:from>
    <xdr:ext cx="469744" cy="259045"/>
    <xdr:sp macro="" textlink="">
      <xdr:nvSpPr>
        <xdr:cNvPr id="147" name="n_4mainValue【道路】&#10;一人当たり延長"/>
        <xdr:cNvSpPr txBox="1"/>
      </xdr:nvSpPr>
      <xdr:spPr>
        <a:xfrm>
          <a:off x="6737427" y="64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88" name="楕円 187"/>
        <xdr:cNvSpPr/>
      </xdr:nvSpPr>
      <xdr:spPr>
        <a:xfrm>
          <a:off x="4584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139717</xdr:rowOff>
    </xdr:from>
    <xdr:ext cx="405111" cy="259045"/>
    <xdr:sp macro="" textlink="">
      <xdr:nvSpPr>
        <xdr:cNvPr id="189" name="【橋りょう・トンネル】&#10;有形固定資産減価償却率該当値テキスト"/>
        <xdr:cNvSpPr txBox="1"/>
      </xdr:nvSpPr>
      <xdr:spPr>
        <a:xfrm>
          <a:off x="4673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90" name="楕円 189"/>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59</xdr:row>
      <xdr:rowOff>167640</xdr:rowOff>
    </xdr:to>
    <xdr:cxnSp macro="">
      <xdr:nvCxnSpPr>
        <xdr:cNvPr id="191" name="直線コネクタ 190"/>
        <xdr:cNvCxnSpPr/>
      </xdr:nvCxnSpPr>
      <xdr:spPr>
        <a:xfrm>
          <a:off x="3797300" y="102603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92" name="楕円 191"/>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144780</xdr:rowOff>
    </xdr:to>
    <xdr:cxnSp macro="">
      <xdr:nvCxnSpPr>
        <xdr:cNvPr id="193" name="直線コネクタ 192"/>
        <xdr:cNvCxnSpPr/>
      </xdr:nvCxnSpPr>
      <xdr:spPr>
        <a:xfrm>
          <a:off x="2908300" y="10237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48260</xdr:rowOff>
    </xdr:from>
    <xdr:to>
      <xdr:col>10</xdr:col>
      <xdr:colOff>165100</xdr:colOff>
      <xdr:row>59</xdr:row>
      <xdr:rowOff>149860</xdr:rowOff>
    </xdr:to>
    <xdr:sp macro="" textlink="">
      <xdr:nvSpPr>
        <xdr:cNvPr id="194" name="楕円 193"/>
        <xdr:cNvSpPr/>
      </xdr:nvSpPr>
      <xdr:spPr>
        <a:xfrm>
          <a:off x="1968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99060</xdr:rowOff>
    </xdr:from>
    <xdr:to>
      <xdr:col>15</xdr:col>
      <xdr:colOff>50800</xdr:colOff>
      <xdr:row>59</xdr:row>
      <xdr:rowOff>121920</xdr:rowOff>
    </xdr:to>
    <xdr:cxnSp macro="">
      <xdr:nvCxnSpPr>
        <xdr:cNvPr id="195" name="直線コネクタ 194"/>
        <xdr:cNvCxnSpPr/>
      </xdr:nvCxnSpPr>
      <xdr:spPr>
        <a:xfrm>
          <a:off x="2019300" y="102146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19685</xdr:rowOff>
    </xdr:from>
    <xdr:to>
      <xdr:col>6</xdr:col>
      <xdr:colOff>38100</xdr:colOff>
      <xdr:row>59</xdr:row>
      <xdr:rowOff>121285</xdr:rowOff>
    </xdr:to>
    <xdr:sp macro="" textlink="">
      <xdr:nvSpPr>
        <xdr:cNvPr id="196" name="楕円 195"/>
        <xdr:cNvSpPr/>
      </xdr:nvSpPr>
      <xdr:spPr>
        <a:xfrm>
          <a:off x="1079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70485</xdr:rowOff>
    </xdr:from>
    <xdr:to>
      <xdr:col>10</xdr:col>
      <xdr:colOff>114300</xdr:colOff>
      <xdr:row>59</xdr:row>
      <xdr:rowOff>99060</xdr:rowOff>
    </xdr:to>
    <xdr:cxnSp macro="">
      <xdr:nvCxnSpPr>
        <xdr:cNvPr id="197" name="直線コネクタ 196"/>
        <xdr:cNvCxnSpPr/>
      </xdr:nvCxnSpPr>
      <xdr:spPr>
        <a:xfrm>
          <a:off x="1130300" y="101860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202" name="n_1main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203" name="n_2mainValue【橋りょう・トンネル】&#10;有形固定資産減価償却率"/>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166387</xdr:rowOff>
    </xdr:from>
    <xdr:ext cx="405111" cy="259045"/>
    <xdr:sp macro="" textlink="">
      <xdr:nvSpPr>
        <xdr:cNvPr id="204" name="n_3mainValue【橋りょう・トンネル】&#10;有形固定資産減価償却率"/>
        <xdr:cNvSpPr txBox="1"/>
      </xdr:nvSpPr>
      <xdr:spPr>
        <a:xfrm>
          <a:off x="1816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137812</xdr:rowOff>
    </xdr:from>
    <xdr:ext cx="405111" cy="259045"/>
    <xdr:sp macro="" textlink="">
      <xdr:nvSpPr>
        <xdr:cNvPr id="205" name="n_4mainValue【橋りょう・トンネル】&#10;有形固定資産減価償却率"/>
        <xdr:cNvSpPr txBox="1"/>
      </xdr:nvSpPr>
      <xdr:spPr>
        <a:xfrm>
          <a:off x="927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42197</xdr:rowOff>
    </xdr:from>
    <xdr:to>
      <xdr:col>55</xdr:col>
      <xdr:colOff>50800</xdr:colOff>
      <xdr:row>62</xdr:row>
      <xdr:rowOff>143797</xdr:rowOff>
    </xdr:to>
    <xdr:sp macro="" textlink="">
      <xdr:nvSpPr>
        <xdr:cNvPr id="247" name="楕円 246"/>
        <xdr:cNvSpPr/>
      </xdr:nvSpPr>
      <xdr:spPr>
        <a:xfrm>
          <a:off x="10426700" y="106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65074</xdr:rowOff>
    </xdr:from>
    <xdr:ext cx="599010" cy="259045"/>
    <xdr:sp macro="" textlink="">
      <xdr:nvSpPr>
        <xdr:cNvPr id="248" name="【橋りょう・トンネル】&#10;一人当たり有形固定資産（償却資産）額該当値テキスト"/>
        <xdr:cNvSpPr txBox="1"/>
      </xdr:nvSpPr>
      <xdr:spPr>
        <a:xfrm>
          <a:off x="10515600" y="10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45813</xdr:rowOff>
    </xdr:from>
    <xdr:to>
      <xdr:col>50</xdr:col>
      <xdr:colOff>165100</xdr:colOff>
      <xdr:row>62</xdr:row>
      <xdr:rowOff>147413</xdr:rowOff>
    </xdr:to>
    <xdr:sp macro="" textlink="">
      <xdr:nvSpPr>
        <xdr:cNvPr id="249" name="楕円 248"/>
        <xdr:cNvSpPr/>
      </xdr:nvSpPr>
      <xdr:spPr>
        <a:xfrm>
          <a:off x="9588500" y="1067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92997</xdr:rowOff>
    </xdr:from>
    <xdr:to>
      <xdr:col>55</xdr:col>
      <xdr:colOff>0</xdr:colOff>
      <xdr:row>62</xdr:row>
      <xdr:rowOff>96613</xdr:rowOff>
    </xdr:to>
    <xdr:cxnSp macro="">
      <xdr:nvCxnSpPr>
        <xdr:cNvPr id="250" name="直線コネクタ 249"/>
        <xdr:cNvCxnSpPr/>
      </xdr:nvCxnSpPr>
      <xdr:spPr>
        <a:xfrm flipV="1">
          <a:off x="9639300" y="10722897"/>
          <a:ext cx="8382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48589</xdr:rowOff>
    </xdr:from>
    <xdr:to>
      <xdr:col>46</xdr:col>
      <xdr:colOff>38100</xdr:colOff>
      <xdr:row>62</xdr:row>
      <xdr:rowOff>150189</xdr:rowOff>
    </xdr:to>
    <xdr:sp macro="" textlink="">
      <xdr:nvSpPr>
        <xdr:cNvPr id="251" name="楕円 250"/>
        <xdr:cNvSpPr/>
      </xdr:nvSpPr>
      <xdr:spPr>
        <a:xfrm>
          <a:off x="8699500" y="106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96613</xdr:rowOff>
    </xdr:from>
    <xdr:to>
      <xdr:col>50</xdr:col>
      <xdr:colOff>114300</xdr:colOff>
      <xdr:row>62</xdr:row>
      <xdr:rowOff>99389</xdr:rowOff>
    </xdr:to>
    <xdr:cxnSp macro="">
      <xdr:nvCxnSpPr>
        <xdr:cNvPr id="252" name="直線コネクタ 251"/>
        <xdr:cNvCxnSpPr/>
      </xdr:nvCxnSpPr>
      <xdr:spPr>
        <a:xfrm flipV="1">
          <a:off x="8750300" y="10726513"/>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49624</xdr:rowOff>
    </xdr:from>
    <xdr:to>
      <xdr:col>41</xdr:col>
      <xdr:colOff>101600</xdr:colOff>
      <xdr:row>62</xdr:row>
      <xdr:rowOff>151224</xdr:rowOff>
    </xdr:to>
    <xdr:sp macro="" textlink="">
      <xdr:nvSpPr>
        <xdr:cNvPr id="253" name="楕円 252"/>
        <xdr:cNvSpPr/>
      </xdr:nvSpPr>
      <xdr:spPr>
        <a:xfrm>
          <a:off x="7810500" y="106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99389</xdr:rowOff>
    </xdr:from>
    <xdr:to>
      <xdr:col>45</xdr:col>
      <xdr:colOff>177800</xdr:colOff>
      <xdr:row>62</xdr:row>
      <xdr:rowOff>100424</xdr:rowOff>
    </xdr:to>
    <xdr:cxnSp macro="">
      <xdr:nvCxnSpPr>
        <xdr:cNvPr id="254" name="直線コネクタ 253"/>
        <xdr:cNvCxnSpPr/>
      </xdr:nvCxnSpPr>
      <xdr:spPr>
        <a:xfrm flipV="1">
          <a:off x="7861300" y="10729289"/>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51081</xdr:rowOff>
    </xdr:from>
    <xdr:to>
      <xdr:col>36</xdr:col>
      <xdr:colOff>165100</xdr:colOff>
      <xdr:row>62</xdr:row>
      <xdr:rowOff>152681</xdr:rowOff>
    </xdr:to>
    <xdr:sp macro="" textlink="">
      <xdr:nvSpPr>
        <xdr:cNvPr id="255" name="楕円 254"/>
        <xdr:cNvSpPr/>
      </xdr:nvSpPr>
      <xdr:spPr>
        <a:xfrm>
          <a:off x="6921500" y="106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100424</xdr:rowOff>
    </xdr:from>
    <xdr:to>
      <xdr:col>41</xdr:col>
      <xdr:colOff>50800</xdr:colOff>
      <xdr:row>62</xdr:row>
      <xdr:rowOff>101881</xdr:rowOff>
    </xdr:to>
    <xdr:cxnSp macro="">
      <xdr:nvCxnSpPr>
        <xdr:cNvPr id="256" name="直線コネクタ 255"/>
        <xdr:cNvCxnSpPr/>
      </xdr:nvCxnSpPr>
      <xdr:spPr>
        <a:xfrm flipV="1">
          <a:off x="6972300" y="10730324"/>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xdr:cNvSpPr txBox="1"/>
      </xdr:nvSpPr>
      <xdr:spPr>
        <a:xfrm>
          <a:off x="9359411" y="10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163940</xdr:rowOff>
    </xdr:from>
    <xdr:ext cx="599010" cy="259045"/>
    <xdr:sp macro="" textlink="">
      <xdr:nvSpPr>
        <xdr:cNvPr id="261" name="n_1mainValue【橋りょう・トンネル】&#10;一人当たり有形固定資産（償却資産）額"/>
        <xdr:cNvSpPr txBox="1"/>
      </xdr:nvSpPr>
      <xdr:spPr>
        <a:xfrm>
          <a:off x="9327095" y="1045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166716</xdr:rowOff>
    </xdr:from>
    <xdr:ext cx="599010" cy="259045"/>
    <xdr:sp macro="" textlink="">
      <xdr:nvSpPr>
        <xdr:cNvPr id="262" name="n_2mainValue【橋りょう・トンネル】&#10;一人当たり有形固定資産（償却資産）額"/>
        <xdr:cNvSpPr txBox="1"/>
      </xdr:nvSpPr>
      <xdr:spPr>
        <a:xfrm>
          <a:off x="8450795" y="1045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167751</xdr:rowOff>
    </xdr:from>
    <xdr:ext cx="599010" cy="259045"/>
    <xdr:sp macro="" textlink="">
      <xdr:nvSpPr>
        <xdr:cNvPr id="263" name="n_3mainValue【橋りょう・トンネル】&#10;一人当たり有形固定資産（償却資産）額"/>
        <xdr:cNvSpPr txBox="1"/>
      </xdr:nvSpPr>
      <xdr:spPr>
        <a:xfrm>
          <a:off x="7561795" y="1045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169208</xdr:rowOff>
    </xdr:from>
    <xdr:ext cx="599010" cy="259045"/>
    <xdr:sp macro="" textlink="">
      <xdr:nvSpPr>
        <xdr:cNvPr id="264" name="n_4mainValue【橋りょう・トンネル】&#10;一人当たり有形固定資産（償却資産）額"/>
        <xdr:cNvSpPr txBox="1"/>
      </xdr:nvSpPr>
      <xdr:spPr>
        <a:xfrm>
          <a:off x="6672795" y="1045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305" name="楕円 304"/>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306" name="【公営住宅】&#10;有形固定資産減価償却率該当値テキスト"/>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307" name="楕円 306"/>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7620</xdr:rowOff>
    </xdr:to>
    <xdr:cxnSp macro="">
      <xdr:nvCxnSpPr>
        <xdr:cNvPr id="308" name="直線コネクタ 307"/>
        <xdr:cNvCxnSpPr/>
      </xdr:nvCxnSpPr>
      <xdr:spPr>
        <a:xfrm flipV="1">
          <a:off x="3797300" y="14028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309" name="楕円 308"/>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24764</xdr:rowOff>
    </xdr:to>
    <xdr:cxnSp macro="">
      <xdr:nvCxnSpPr>
        <xdr:cNvPr id="310" name="直線コネクタ 309"/>
        <xdr:cNvCxnSpPr/>
      </xdr:nvCxnSpPr>
      <xdr:spPr>
        <a:xfrm flipV="1">
          <a:off x="2908300" y="140665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46355</xdr:rowOff>
    </xdr:from>
    <xdr:to>
      <xdr:col>10</xdr:col>
      <xdr:colOff>165100</xdr:colOff>
      <xdr:row>82</xdr:row>
      <xdr:rowOff>147955</xdr:rowOff>
    </xdr:to>
    <xdr:sp macro="" textlink="">
      <xdr:nvSpPr>
        <xdr:cNvPr id="311" name="楕円 310"/>
        <xdr:cNvSpPr/>
      </xdr:nvSpPr>
      <xdr:spPr>
        <a:xfrm>
          <a:off x="196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97155</xdr:rowOff>
    </xdr:to>
    <xdr:cxnSp macro="">
      <xdr:nvCxnSpPr>
        <xdr:cNvPr id="312" name="直線コネクタ 311"/>
        <xdr:cNvCxnSpPr/>
      </xdr:nvCxnSpPr>
      <xdr:spPr>
        <a:xfrm flipV="1">
          <a:off x="2019300" y="1408366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27305</xdr:rowOff>
    </xdr:from>
    <xdr:to>
      <xdr:col>6</xdr:col>
      <xdr:colOff>38100</xdr:colOff>
      <xdr:row>82</xdr:row>
      <xdr:rowOff>128905</xdr:rowOff>
    </xdr:to>
    <xdr:sp macro="" textlink="">
      <xdr:nvSpPr>
        <xdr:cNvPr id="313" name="楕円 312"/>
        <xdr:cNvSpPr/>
      </xdr:nvSpPr>
      <xdr:spPr>
        <a:xfrm>
          <a:off x="1079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78105</xdr:rowOff>
    </xdr:from>
    <xdr:to>
      <xdr:col>10</xdr:col>
      <xdr:colOff>114300</xdr:colOff>
      <xdr:row>82</xdr:row>
      <xdr:rowOff>97155</xdr:rowOff>
    </xdr:to>
    <xdr:cxnSp macro="">
      <xdr:nvCxnSpPr>
        <xdr:cNvPr id="314" name="直線コネクタ 313"/>
        <xdr:cNvCxnSpPr/>
      </xdr:nvCxnSpPr>
      <xdr:spPr>
        <a:xfrm>
          <a:off x="1130300" y="14137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74947</xdr:rowOff>
    </xdr:from>
    <xdr:ext cx="405111" cy="259045"/>
    <xdr:sp macro="" textlink="">
      <xdr:nvSpPr>
        <xdr:cNvPr id="319" name="n_1mainValue【公営住宅】&#10;有形固定資産減価償却率"/>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92091</xdr:rowOff>
    </xdr:from>
    <xdr:ext cx="405111" cy="259045"/>
    <xdr:sp macro="" textlink="">
      <xdr:nvSpPr>
        <xdr:cNvPr id="320" name="n_2mainValue【公営住宅】&#10;有形固定資産減価償却率"/>
        <xdr:cNvSpPr txBox="1"/>
      </xdr:nvSpPr>
      <xdr:spPr>
        <a:xfrm>
          <a:off x="2705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164482</xdr:rowOff>
    </xdr:from>
    <xdr:ext cx="405111" cy="259045"/>
    <xdr:sp macro="" textlink="">
      <xdr:nvSpPr>
        <xdr:cNvPr id="321" name="n_3mainValue【公営住宅】&#10;有形固定資産減価償却率"/>
        <xdr:cNvSpPr txBox="1"/>
      </xdr:nvSpPr>
      <xdr:spPr>
        <a:xfrm>
          <a:off x="1816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145432</xdr:rowOff>
    </xdr:from>
    <xdr:ext cx="405111" cy="259045"/>
    <xdr:sp macro="" textlink="">
      <xdr:nvSpPr>
        <xdr:cNvPr id="322" name="n_4mainValue【公営住宅】&#10;有形固定資産減価償却率"/>
        <xdr:cNvSpPr txBox="1"/>
      </xdr:nvSpPr>
      <xdr:spPr>
        <a:xfrm>
          <a:off x="927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71882</xdr:rowOff>
    </xdr:from>
    <xdr:to>
      <xdr:col>55</xdr:col>
      <xdr:colOff>50800</xdr:colOff>
      <xdr:row>83</xdr:row>
      <xdr:rowOff>2032</xdr:rowOff>
    </xdr:to>
    <xdr:sp macro="" textlink="">
      <xdr:nvSpPr>
        <xdr:cNvPr id="358" name="楕円 357"/>
        <xdr:cNvSpPr/>
      </xdr:nvSpPr>
      <xdr:spPr>
        <a:xfrm>
          <a:off x="104267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94759</xdr:rowOff>
    </xdr:from>
    <xdr:ext cx="469744" cy="259045"/>
    <xdr:sp macro="" textlink="">
      <xdr:nvSpPr>
        <xdr:cNvPr id="359" name="【公営住宅】&#10;一人当たり面積該当値テキスト"/>
        <xdr:cNvSpPr txBox="1"/>
      </xdr:nvSpPr>
      <xdr:spPr>
        <a:xfrm>
          <a:off x="10515600" y="139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93027</xdr:rowOff>
    </xdr:from>
    <xdr:to>
      <xdr:col>50</xdr:col>
      <xdr:colOff>165100</xdr:colOff>
      <xdr:row>83</xdr:row>
      <xdr:rowOff>23177</xdr:rowOff>
    </xdr:to>
    <xdr:sp macro="" textlink="">
      <xdr:nvSpPr>
        <xdr:cNvPr id="360" name="楕円 359"/>
        <xdr:cNvSpPr/>
      </xdr:nvSpPr>
      <xdr:spPr>
        <a:xfrm>
          <a:off x="9588500" y="141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122682</xdr:rowOff>
    </xdr:from>
    <xdr:to>
      <xdr:col>55</xdr:col>
      <xdr:colOff>0</xdr:colOff>
      <xdr:row>82</xdr:row>
      <xdr:rowOff>143827</xdr:rowOff>
    </xdr:to>
    <xdr:cxnSp macro="">
      <xdr:nvCxnSpPr>
        <xdr:cNvPr id="361" name="直線コネクタ 360"/>
        <xdr:cNvCxnSpPr/>
      </xdr:nvCxnSpPr>
      <xdr:spPr>
        <a:xfrm flipV="1">
          <a:off x="9639300" y="14181582"/>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77025</xdr:rowOff>
    </xdr:from>
    <xdr:to>
      <xdr:col>46</xdr:col>
      <xdr:colOff>38100</xdr:colOff>
      <xdr:row>83</xdr:row>
      <xdr:rowOff>7175</xdr:rowOff>
    </xdr:to>
    <xdr:sp macro="" textlink="">
      <xdr:nvSpPr>
        <xdr:cNvPr id="362" name="楕円 361"/>
        <xdr:cNvSpPr/>
      </xdr:nvSpPr>
      <xdr:spPr>
        <a:xfrm>
          <a:off x="8699500" y="141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127825</xdr:rowOff>
    </xdr:from>
    <xdr:to>
      <xdr:col>50</xdr:col>
      <xdr:colOff>114300</xdr:colOff>
      <xdr:row>82</xdr:row>
      <xdr:rowOff>143827</xdr:rowOff>
    </xdr:to>
    <xdr:cxnSp macro="">
      <xdr:nvCxnSpPr>
        <xdr:cNvPr id="363" name="直線コネクタ 362"/>
        <xdr:cNvCxnSpPr/>
      </xdr:nvCxnSpPr>
      <xdr:spPr>
        <a:xfrm>
          <a:off x="8750300" y="1418672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90170</xdr:rowOff>
    </xdr:from>
    <xdr:to>
      <xdr:col>41</xdr:col>
      <xdr:colOff>101600</xdr:colOff>
      <xdr:row>83</xdr:row>
      <xdr:rowOff>20320</xdr:rowOff>
    </xdr:to>
    <xdr:sp macro="" textlink="">
      <xdr:nvSpPr>
        <xdr:cNvPr id="364" name="楕円 363"/>
        <xdr:cNvSpPr/>
      </xdr:nvSpPr>
      <xdr:spPr>
        <a:xfrm>
          <a:off x="781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127825</xdr:rowOff>
    </xdr:from>
    <xdr:to>
      <xdr:col>45</xdr:col>
      <xdr:colOff>177800</xdr:colOff>
      <xdr:row>82</xdr:row>
      <xdr:rowOff>140970</xdr:rowOff>
    </xdr:to>
    <xdr:cxnSp macro="">
      <xdr:nvCxnSpPr>
        <xdr:cNvPr id="365" name="直線コネクタ 364"/>
        <xdr:cNvCxnSpPr/>
      </xdr:nvCxnSpPr>
      <xdr:spPr>
        <a:xfrm flipV="1">
          <a:off x="7861300" y="1418672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85598</xdr:rowOff>
    </xdr:from>
    <xdr:to>
      <xdr:col>36</xdr:col>
      <xdr:colOff>165100</xdr:colOff>
      <xdr:row>83</xdr:row>
      <xdr:rowOff>15748</xdr:rowOff>
    </xdr:to>
    <xdr:sp macro="" textlink="">
      <xdr:nvSpPr>
        <xdr:cNvPr id="366" name="楕円 365"/>
        <xdr:cNvSpPr/>
      </xdr:nvSpPr>
      <xdr:spPr>
        <a:xfrm>
          <a:off x="6921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136398</xdr:rowOff>
    </xdr:from>
    <xdr:to>
      <xdr:col>41</xdr:col>
      <xdr:colOff>50800</xdr:colOff>
      <xdr:row>82</xdr:row>
      <xdr:rowOff>140970</xdr:rowOff>
    </xdr:to>
    <xdr:cxnSp macro="">
      <xdr:nvCxnSpPr>
        <xdr:cNvPr id="367" name="直線コネクタ 366"/>
        <xdr:cNvCxnSpPr/>
      </xdr:nvCxnSpPr>
      <xdr:spPr>
        <a:xfrm>
          <a:off x="6972300" y="141952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52024</xdr:rowOff>
    </xdr:from>
    <xdr:ext cx="469744" cy="259045"/>
    <xdr:sp macro="" textlink="">
      <xdr:nvSpPr>
        <xdr:cNvPr id="368" name="n_1aveValue【公営住宅】&#10;一人当たり面積"/>
        <xdr:cNvSpPr txBox="1"/>
      </xdr:nvSpPr>
      <xdr:spPr>
        <a:xfrm>
          <a:off x="9391727" y="1445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73741</xdr:rowOff>
    </xdr:from>
    <xdr:ext cx="469744" cy="259045"/>
    <xdr:sp macro="" textlink="">
      <xdr:nvSpPr>
        <xdr:cNvPr id="369" name="n_2aveValue【公営住宅】&#10;一人当たり面積"/>
        <xdr:cNvSpPr txBox="1"/>
      </xdr:nvSpPr>
      <xdr:spPr>
        <a:xfrm>
          <a:off x="8515427" y="144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70" name="n_3aveValue【公営住宅】&#10;一人当たり面積"/>
        <xdr:cNvSpPr txBox="1"/>
      </xdr:nvSpPr>
      <xdr:spPr>
        <a:xfrm>
          <a:off x="762642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1" name="n_4aveValue【公営住宅】&#10;一人当たり面積"/>
        <xdr:cNvSpPr txBox="1"/>
      </xdr:nvSpPr>
      <xdr:spPr>
        <a:xfrm>
          <a:off x="6737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39704</xdr:rowOff>
    </xdr:from>
    <xdr:ext cx="469744" cy="259045"/>
    <xdr:sp macro="" textlink="">
      <xdr:nvSpPr>
        <xdr:cNvPr id="372" name="n_1mainValue【公営住宅】&#10;一人当たり面積"/>
        <xdr:cNvSpPr txBox="1"/>
      </xdr:nvSpPr>
      <xdr:spPr>
        <a:xfrm>
          <a:off x="9391727" y="1392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23702</xdr:rowOff>
    </xdr:from>
    <xdr:ext cx="469744" cy="259045"/>
    <xdr:sp macro="" textlink="">
      <xdr:nvSpPr>
        <xdr:cNvPr id="373" name="n_2mainValue【公営住宅】&#10;一人当たり面積"/>
        <xdr:cNvSpPr txBox="1"/>
      </xdr:nvSpPr>
      <xdr:spPr>
        <a:xfrm>
          <a:off x="8515427" y="1391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36847</xdr:rowOff>
    </xdr:from>
    <xdr:ext cx="469744" cy="259045"/>
    <xdr:sp macro="" textlink="">
      <xdr:nvSpPr>
        <xdr:cNvPr id="374" name="n_3mainValue【公営住宅】&#10;一人当たり面積"/>
        <xdr:cNvSpPr txBox="1"/>
      </xdr:nvSpPr>
      <xdr:spPr>
        <a:xfrm>
          <a:off x="76264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32275</xdr:rowOff>
    </xdr:from>
    <xdr:ext cx="469744" cy="259045"/>
    <xdr:sp macro="" textlink="">
      <xdr:nvSpPr>
        <xdr:cNvPr id="375" name="n_4mainValue【公営住宅】&#10;一人当たり面積"/>
        <xdr:cNvSpPr txBox="1"/>
      </xdr:nvSpPr>
      <xdr:spPr>
        <a:xfrm>
          <a:off x="6737427" y="1391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31115</xdr:rowOff>
    </xdr:from>
    <xdr:to>
      <xdr:col>85</xdr:col>
      <xdr:colOff>177800</xdr:colOff>
      <xdr:row>33</xdr:row>
      <xdr:rowOff>132715</xdr:rowOff>
    </xdr:to>
    <xdr:sp macro="" textlink="">
      <xdr:nvSpPr>
        <xdr:cNvPr id="432" name="楕円 431"/>
        <xdr:cNvSpPr/>
      </xdr:nvSpPr>
      <xdr:spPr>
        <a:xfrm>
          <a:off x="16268700" y="56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155592</xdr:rowOff>
    </xdr:from>
    <xdr:ext cx="405111" cy="259045"/>
    <xdr:sp macro="" textlink="">
      <xdr:nvSpPr>
        <xdr:cNvPr id="433" name="【認定こども園・幼稚園・保育所】&#10;有形固定資産減価償却率該当値テキスト"/>
        <xdr:cNvSpPr txBox="1"/>
      </xdr:nvSpPr>
      <xdr:spPr>
        <a:xfrm>
          <a:off x="16357600" y="564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50165</xdr:rowOff>
    </xdr:from>
    <xdr:to>
      <xdr:col>81</xdr:col>
      <xdr:colOff>101600</xdr:colOff>
      <xdr:row>33</xdr:row>
      <xdr:rowOff>151765</xdr:rowOff>
    </xdr:to>
    <xdr:sp macro="" textlink="">
      <xdr:nvSpPr>
        <xdr:cNvPr id="434" name="楕円 433"/>
        <xdr:cNvSpPr/>
      </xdr:nvSpPr>
      <xdr:spPr>
        <a:xfrm>
          <a:off x="15430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81915</xdr:rowOff>
    </xdr:from>
    <xdr:to>
      <xdr:col>85</xdr:col>
      <xdr:colOff>127000</xdr:colOff>
      <xdr:row>33</xdr:row>
      <xdr:rowOff>100965</xdr:rowOff>
    </xdr:to>
    <xdr:cxnSp macro="">
      <xdr:nvCxnSpPr>
        <xdr:cNvPr id="435" name="直線コネクタ 434"/>
        <xdr:cNvCxnSpPr/>
      </xdr:nvCxnSpPr>
      <xdr:spPr>
        <a:xfrm flipV="1">
          <a:off x="15481300" y="57397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13970</xdr:rowOff>
    </xdr:from>
    <xdr:to>
      <xdr:col>76</xdr:col>
      <xdr:colOff>165100</xdr:colOff>
      <xdr:row>33</xdr:row>
      <xdr:rowOff>115570</xdr:rowOff>
    </xdr:to>
    <xdr:sp macro="" textlink="">
      <xdr:nvSpPr>
        <xdr:cNvPr id="436" name="楕円 435"/>
        <xdr:cNvSpPr/>
      </xdr:nvSpPr>
      <xdr:spPr>
        <a:xfrm>
          <a:off x="14541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64770</xdr:rowOff>
    </xdr:from>
    <xdr:to>
      <xdr:col>81</xdr:col>
      <xdr:colOff>50800</xdr:colOff>
      <xdr:row>33</xdr:row>
      <xdr:rowOff>100965</xdr:rowOff>
    </xdr:to>
    <xdr:cxnSp macro="">
      <xdr:nvCxnSpPr>
        <xdr:cNvPr id="437" name="直線コネクタ 436"/>
        <xdr:cNvCxnSpPr/>
      </xdr:nvCxnSpPr>
      <xdr:spPr>
        <a:xfrm>
          <a:off x="14592300" y="57226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23495</xdr:rowOff>
    </xdr:from>
    <xdr:to>
      <xdr:col>72</xdr:col>
      <xdr:colOff>38100</xdr:colOff>
      <xdr:row>33</xdr:row>
      <xdr:rowOff>125095</xdr:rowOff>
    </xdr:to>
    <xdr:sp macro="" textlink="">
      <xdr:nvSpPr>
        <xdr:cNvPr id="438" name="楕円 437"/>
        <xdr:cNvSpPr/>
      </xdr:nvSpPr>
      <xdr:spPr>
        <a:xfrm>
          <a:off x="136525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64770</xdr:rowOff>
    </xdr:from>
    <xdr:to>
      <xdr:col>76</xdr:col>
      <xdr:colOff>114300</xdr:colOff>
      <xdr:row>33</xdr:row>
      <xdr:rowOff>74295</xdr:rowOff>
    </xdr:to>
    <xdr:cxnSp macro="">
      <xdr:nvCxnSpPr>
        <xdr:cNvPr id="439" name="直線コネクタ 438"/>
        <xdr:cNvCxnSpPr/>
      </xdr:nvCxnSpPr>
      <xdr:spPr>
        <a:xfrm flipV="1">
          <a:off x="13703300" y="57226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158750</xdr:rowOff>
    </xdr:from>
    <xdr:to>
      <xdr:col>67</xdr:col>
      <xdr:colOff>101600</xdr:colOff>
      <xdr:row>33</xdr:row>
      <xdr:rowOff>88900</xdr:rowOff>
    </xdr:to>
    <xdr:sp macro="" textlink="">
      <xdr:nvSpPr>
        <xdr:cNvPr id="440" name="楕円 439"/>
        <xdr:cNvSpPr/>
      </xdr:nvSpPr>
      <xdr:spPr>
        <a:xfrm>
          <a:off x="12763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38100</xdr:rowOff>
    </xdr:from>
    <xdr:to>
      <xdr:col>71</xdr:col>
      <xdr:colOff>177800</xdr:colOff>
      <xdr:row>33</xdr:row>
      <xdr:rowOff>74295</xdr:rowOff>
    </xdr:to>
    <xdr:cxnSp macro="">
      <xdr:nvCxnSpPr>
        <xdr:cNvPr id="441" name="直線コネクタ 440"/>
        <xdr:cNvCxnSpPr/>
      </xdr:nvCxnSpPr>
      <xdr:spPr>
        <a:xfrm>
          <a:off x="12814300" y="5695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42"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43" name="n_2aveValue【認定こども園・幼稚園・保育所】&#10;有形固定資産減価償却率"/>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4" name="n_3aveValue【認定こども園・幼稚園・保育所】&#10;有形固定資産減価償却率"/>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45" name="n_4aveValue【認定こども園・幼稚園・保育所】&#10;有形固定資産減価償却率"/>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168292</xdr:rowOff>
    </xdr:from>
    <xdr:ext cx="405111" cy="259045"/>
    <xdr:sp macro="" textlink="">
      <xdr:nvSpPr>
        <xdr:cNvPr id="446" name="n_1mainValue【認定こども園・幼稚園・保育所】&#10;有形固定資産減価償却率"/>
        <xdr:cNvSpPr txBox="1"/>
      </xdr:nvSpPr>
      <xdr:spPr>
        <a:xfrm>
          <a:off x="15266044"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132097</xdr:rowOff>
    </xdr:from>
    <xdr:ext cx="405111" cy="259045"/>
    <xdr:sp macro="" textlink="">
      <xdr:nvSpPr>
        <xdr:cNvPr id="447" name="n_2mainValue【認定こども園・幼稚園・保育所】&#10;有形固定資産減価償却率"/>
        <xdr:cNvSpPr txBox="1"/>
      </xdr:nvSpPr>
      <xdr:spPr>
        <a:xfrm>
          <a:off x="14389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141622</xdr:rowOff>
    </xdr:from>
    <xdr:ext cx="405111" cy="259045"/>
    <xdr:sp macro="" textlink="">
      <xdr:nvSpPr>
        <xdr:cNvPr id="448" name="n_3mainValue【認定こども園・幼稚園・保育所】&#10;有形固定資産減価償却率"/>
        <xdr:cNvSpPr txBox="1"/>
      </xdr:nvSpPr>
      <xdr:spPr>
        <a:xfrm>
          <a:off x="13500744" y="54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105427</xdr:rowOff>
    </xdr:from>
    <xdr:ext cx="405111" cy="259045"/>
    <xdr:sp macro="" textlink="">
      <xdr:nvSpPr>
        <xdr:cNvPr id="449" name="n_4mainValue【認定こども園・幼稚園・保育所】&#10;有形固定資産減価償却率"/>
        <xdr:cNvSpPr txBox="1"/>
      </xdr:nvSpPr>
      <xdr:spPr>
        <a:xfrm>
          <a:off x="12611744"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489" name="楕円 488"/>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490" name="【認定こども園・幼稚園・保育所】&#10;一人当たり面積該当値テキスト"/>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491" name="楕円 490"/>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91440</xdr:rowOff>
    </xdr:to>
    <xdr:cxnSp macro="">
      <xdr:nvCxnSpPr>
        <xdr:cNvPr id="492" name="直線コネクタ 491"/>
        <xdr:cNvCxnSpPr/>
      </xdr:nvCxnSpPr>
      <xdr:spPr>
        <a:xfrm>
          <a:off x="21323300" y="694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40640</xdr:rowOff>
    </xdr:from>
    <xdr:to>
      <xdr:col>107</xdr:col>
      <xdr:colOff>101600</xdr:colOff>
      <xdr:row>40</xdr:row>
      <xdr:rowOff>142240</xdr:rowOff>
    </xdr:to>
    <xdr:sp macro="" textlink="">
      <xdr:nvSpPr>
        <xdr:cNvPr id="493" name="楕円 492"/>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40</xdr:row>
      <xdr:rowOff>91440</xdr:rowOff>
    </xdr:to>
    <xdr:cxnSp macro="">
      <xdr:nvCxnSpPr>
        <xdr:cNvPr id="494" name="直線コネクタ 493"/>
        <xdr:cNvCxnSpPr/>
      </xdr:nvCxnSpPr>
      <xdr:spPr>
        <a:xfrm>
          <a:off x="20434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40640</xdr:rowOff>
    </xdr:from>
    <xdr:to>
      <xdr:col>102</xdr:col>
      <xdr:colOff>165100</xdr:colOff>
      <xdr:row>40</xdr:row>
      <xdr:rowOff>142240</xdr:rowOff>
    </xdr:to>
    <xdr:sp macro="" textlink="">
      <xdr:nvSpPr>
        <xdr:cNvPr id="495" name="楕円 494"/>
        <xdr:cNvSpPr/>
      </xdr:nvSpPr>
      <xdr:spPr>
        <a:xfrm>
          <a:off x="19494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91440</xdr:rowOff>
    </xdr:from>
    <xdr:to>
      <xdr:col>107</xdr:col>
      <xdr:colOff>50800</xdr:colOff>
      <xdr:row>40</xdr:row>
      <xdr:rowOff>91440</xdr:rowOff>
    </xdr:to>
    <xdr:cxnSp macro="">
      <xdr:nvCxnSpPr>
        <xdr:cNvPr id="496" name="直線コネクタ 495"/>
        <xdr:cNvCxnSpPr/>
      </xdr:nvCxnSpPr>
      <xdr:spPr>
        <a:xfrm>
          <a:off x="19545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97" name="楕円 496"/>
        <xdr:cNvSpPr/>
      </xdr:nvSpPr>
      <xdr:spPr>
        <a:xfrm>
          <a:off x="1860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91440</xdr:rowOff>
    </xdr:from>
    <xdr:to>
      <xdr:col>102</xdr:col>
      <xdr:colOff>114300</xdr:colOff>
      <xdr:row>40</xdr:row>
      <xdr:rowOff>91440</xdr:rowOff>
    </xdr:to>
    <xdr:cxnSp macro="">
      <xdr:nvCxnSpPr>
        <xdr:cNvPr id="498" name="直線コネクタ 497"/>
        <xdr:cNvCxnSpPr/>
      </xdr:nvCxnSpPr>
      <xdr:spPr>
        <a:xfrm>
          <a:off x="18656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503" name="n_1mainValue【認定こども園・幼稚園・保育所】&#10;一人当たり面積"/>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133367</xdr:rowOff>
    </xdr:from>
    <xdr:ext cx="469744" cy="259045"/>
    <xdr:sp macro="" textlink="">
      <xdr:nvSpPr>
        <xdr:cNvPr id="504" name="n_2mainValue【認定こども園・幼稚園・保育所】&#10;一人当たり面積"/>
        <xdr:cNvSpPr txBox="1"/>
      </xdr:nvSpPr>
      <xdr:spPr>
        <a:xfrm>
          <a:off x="20199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133367</xdr:rowOff>
    </xdr:from>
    <xdr:ext cx="469744" cy="259045"/>
    <xdr:sp macro="" textlink="">
      <xdr:nvSpPr>
        <xdr:cNvPr id="505" name="n_3mainValue【認定こども園・幼稚園・保育所】&#10;一人当たり面積"/>
        <xdr:cNvSpPr txBox="1"/>
      </xdr:nvSpPr>
      <xdr:spPr>
        <a:xfrm>
          <a:off x="19310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06" name="n_4mainValue【認定こども園・幼稚園・保育所】&#10;一人当たり面積"/>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xdr:rowOff>
    </xdr:from>
    <xdr:to>
      <xdr:col>85</xdr:col>
      <xdr:colOff>177800</xdr:colOff>
      <xdr:row>61</xdr:row>
      <xdr:rowOff>112522</xdr:rowOff>
    </xdr:to>
    <xdr:sp macro="" textlink="">
      <xdr:nvSpPr>
        <xdr:cNvPr id="545" name="楕円 544"/>
        <xdr:cNvSpPr/>
      </xdr:nvSpPr>
      <xdr:spPr>
        <a:xfrm>
          <a:off x="16268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33799</xdr:rowOff>
    </xdr:from>
    <xdr:ext cx="405111" cy="259045"/>
    <xdr:sp macro="" textlink="">
      <xdr:nvSpPr>
        <xdr:cNvPr id="546" name="【学校施設】&#10;有形固定資産減価償却率該当値テキスト"/>
        <xdr:cNvSpPr txBox="1"/>
      </xdr:nvSpPr>
      <xdr:spPr>
        <a:xfrm>
          <a:off x="16357600" y="1032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145796</xdr:rowOff>
    </xdr:from>
    <xdr:to>
      <xdr:col>81</xdr:col>
      <xdr:colOff>101600</xdr:colOff>
      <xdr:row>61</xdr:row>
      <xdr:rowOff>75946</xdr:rowOff>
    </xdr:to>
    <xdr:sp macro="" textlink="">
      <xdr:nvSpPr>
        <xdr:cNvPr id="547" name="楕円 546"/>
        <xdr:cNvSpPr/>
      </xdr:nvSpPr>
      <xdr:spPr>
        <a:xfrm>
          <a:off x="15430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25146</xdr:rowOff>
    </xdr:from>
    <xdr:to>
      <xdr:col>85</xdr:col>
      <xdr:colOff>127000</xdr:colOff>
      <xdr:row>61</xdr:row>
      <xdr:rowOff>61722</xdr:rowOff>
    </xdr:to>
    <xdr:cxnSp macro="">
      <xdr:nvCxnSpPr>
        <xdr:cNvPr id="548" name="直線コネクタ 547"/>
        <xdr:cNvCxnSpPr/>
      </xdr:nvCxnSpPr>
      <xdr:spPr>
        <a:xfrm>
          <a:off x="15481300" y="104835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136652</xdr:rowOff>
    </xdr:from>
    <xdr:to>
      <xdr:col>76</xdr:col>
      <xdr:colOff>165100</xdr:colOff>
      <xdr:row>61</xdr:row>
      <xdr:rowOff>66802</xdr:rowOff>
    </xdr:to>
    <xdr:sp macro="" textlink="">
      <xdr:nvSpPr>
        <xdr:cNvPr id="549" name="楕円 548"/>
        <xdr:cNvSpPr/>
      </xdr:nvSpPr>
      <xdr:spPr>
        <a:xfrm>
          <a:off x="14541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xdr:rowOff>
    </xdr:from>
    <xdr:to>
      <xdr:col>81</xdr:col>
      <xdr:colOff>50800</xdr:colOff>
      <xdr:row>61</xdr:row>
      <xdr:rowOff>25146</xdr:rowOff>
    </xdr:to>
    <xdr:cxnSp macro="">
      <xdr:nvCxnSpPr>
        <xdr:cNvPr id="550" name="直線コネクタ 549"/>
        <xdr:cNvCxnSpPr/>
      </xdr:nvCxnSpPr>
      <xdr:spPr>
        <a:xfrm>
          <a:off x="14592300" y="10474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95504</xdr:rowOff>
    </xdr:from>
    <xdr:to>
      <xdr:col>72</xdr:col>
      <xdr:colOff>38100</xdr:colOff>
      <xdr:row>61</xdr:row>
      <xdr:rowOff>25654</xdr:rowOff>
    </xdr:to>
    <xdr:sp macro="" textlink="">
      <xdr:nvSpPr>
        <xdr:cNvPr id="551" name="楕円 550"/>
        <xdr:cNvSpPr/>
      </xdr:nvSpPr>
      <xdr:spPr>
        <a:xfrm>
          <a:off x="13652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146304</xdr:rowOff>
    </xdr:from>
    <xdr:to>
      <xdr:col>76</xdr:col>
      <xdr:colOff>114300</xdr:colOff>
      <xdr:row>61</xdr:row>
      <xdr:rowOff>16002</xdr:rowOff>
    </xdr:to>
    <xdr:cxnSp macro="">
      <xdr:nvCxnSpPr>
        <xdr:cNvPr id="552" name="直線コネクタ 551"/>
        <xdr:cNvCxnSpPr/>
      </xdr:nvCxnSpPr>
      <xdr:spPr>
        <a:xfrm>
          <a:off x="13703300" y="10433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56642</xdr:rowOff>
    </xdr:from>
    <xdr:to>
      <xdr:col>67</xdr:col>
      <xdr:colOff>101600</xdr:colOff>
      <xdr:row>60</xdr:row>
      <xdr:rowOff>158242</xdr:rowOff>
    </xdr:to>
    <xdr:sp macro="" textlink="">
      <xdr:nvSpPr>
        <xdr:cNvPr id="553" name="楕円 552"/>
        <xdr:cNvSpPr/>
      </xdr:nvSpPr>
      <xdr:spPr>
        <a:xfrm>
          <a:off x="12763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107442</xdr:rowOff>
    </xdr:from>
    <xdr:to>
      <xdr:col>71</xdr:col>
      <xdr:colOff>177800</xdr:colOff>
      <xdr:row>60</xdr:row>
      <xdr:rowOff>146304</xdr:rowOff>
    </xdr:to>
    <xdr:cxnSp macro="">
      <xdr:nvCxnSpPr>
        <xdr:cNvPr id="554" name="直線コネクタ 553"/>
        <xdr:cNvCxnSpPr/>
      </xdr:nvCxnSpPr>
      <xdr:spPr>
        <a:xfrm>
          <a:off x="12814300" y="103944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92473</xdr:rowOff>
    </xdr:from>
    <xdr:ext cx="405111" cy="259045"/>
    <xdr:sp macro="" textlink="">
      <xdr:nvSpPr>
        <xdr:cNvPr id="559" name="n_1mainValue【学校施設】&#10;有形固定資産減価償却率"/>
        <xdr:cNvSpPr txBox="1"/>
      </xdr:nvSpPr>
      <xdr:spPr>
        <a:xfrm>
          <a:off x="15266044" y="1020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83329</xdr:rowOff>
    </xdr:from>
    <xdr:ext cx="405111" cy="259045"/>
    <xdr:sp macro="" textlink="">
      <xdr:nvSpPr>
        <xdr:cNvPr id="560" name="n_2mainValue【学校施設】&#10;有形固定資産減価償却率"/>
        <xdr:cNvSpPr txBox="1"/>
      </xdr:nvSpPr>
      <xdr:spPr>
        <a:xfrm>
          <a:off x="14389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42181</xdr:rowOff>
    </xdr:from>
    <xdr:ext cx="405111" cy="259045"/>
    <xdr:sp macro="" textlink="">
      <xdr:nvSpPr>
        <xdr:cNvPr id="561" name="n_3mainValue【学校施設】&#10;有形固定資産減価償却率"/>
        <xdr:cNvSpPr txBox="1"/>
      </xdr:nvSpPr>
      <xdr:spPr>
        <a:xfrm>
          <a:off x="13500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3319</xdr:rowOff>
    </xdr:from>
    <xdr:ext cx="405111" cy="259045"/>
    <xdr:sp macro="" textlink="">
      <xdr:nvSpPr>
        <xdr:cNvPr id="562" name="n_4mainValue【学校施設】&#10;有形固定資産減価償却率"/>
        <xdr:cNvSpPr txBox="1"/>
      </xdr:nvSpPr>
      <xdr:spPr>
        <a:xfrm>
          <a:off x="12611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100512</xdr:rowOff>
    </xdr:from>
    <xdr:to>
      <xdr:col>116</xdr:col>
      <xdr:colOff>114300</xdr:colOff>
      <xdr:row>61</xdr:row>
      <xdr:rowOff>30662</xdr:rowOff>
    </xdr:to>
    <xdr:sp macro="" textlink="">
      <xdr:nvSpPr>
        <xdr:cNvPr id="605" name="楕円 604"/>
        <xdr:cNvSpPr/>
      </xdr:nvSpPr>
      <xdr:spPr>
        <a:xfrm>
          <a:off x="22110700" y="103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78939</xdr:rowOff>
    </xdr:from>
    <xdr:ext cx="469744" cy="259045"/>
    <xdr:sp macro="" textlink="">
      <xdr:nvSpPr>
        <xdr:cNvPr id="606" name="【学校施設】&#10;一人当たり面積該当値テキスト"/>
        <xdr:cNvSpPr txBox="1"/>
      </xdr:nvSpPr>
      <xdr:spPr>
        <a:xfrm>
          <a:off x="22199600" y="1036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102688</xdr:rowOff>
    </xdr:from>
    <xdr:to>
      <xdr:col>112</xdr:col>
      <xdr:colOff>38100</xdr:colOff>
      <xdr:row>61</xdr:row>
      <xdr:rowOff>32838</xdr:rowOff>
    </xdr:to>
    <xdr:sp macro="" textlink="">
      <xdr:nvSpPr>
        <xdr:cNvPr id="607" name="楕円 606"/>
        <xdr:cNvSpPr/>
      </xdr:nvSpPr>
      <xdr:spPr>
        <a:xfrm>
          <a:off x="2127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151312</xdr:rowOff>
    </xdr:from>
    <xdr:to>
      <xdr:col>116</xdr:col>
      <xdr:colOff>63500</xdr:colOff>
      <xdr:row>60</xdr:row>
      <xdr:rowOff>153488</xdr:rowOff>
    </xdr:to>
    <xdr:cxnSp macro="">
      <xdr:nvCxnSpPr>
        <xdr:cNvPr id="608" name="直線コネクタ 607"/>
        <xdr:cNvCxnSpPr/>
      </xdr:nvCxnSpPr>
      <xdr:spPr>
        <a:xfrm flipV="1">
          <a:off x="21323300" y="10438312"/>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99423</xdr:rowOff>
    </xdr:from>
    <xdr:to>
      <xdr:col>107</xdr:col>
      <xdr:colOff>101600</xdr:colOff>
      <xdr:row>61</xdr:row>
      <xdr:rowOff>29573</xdr:rowOff>
    </xdr:to>
    <xdr:sp macro="" textlink="">
      <xdr:nvSpPr>
        <xdr:cNvPr id="609" name="楕円 608"/>
        <xdr:cNvSpPr/>
      </xdr:nvSpPr>
      <xdr:spPr>
        <a:xfrm>
          <a:off x="20383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150223</xdr:rowOff>
    </xdr:from>
    <xdr:to>
      <xdr:col>111</xdr:col>
      <xdr:colOff>177800</xdr:colOff>
      <xdr:row>60</xdr:row>
      <xdr:rowOff>153488</xdr:rowOff>
    </xdr:to>
    <xdr:cxnSp macro="">
      <xdr:nvCxnSpPr>
        <xdr:cNvPr id="610" name="直線コネクタ 609"/>
        <xdr:cNvCxnSpPr/>
      </xdr:nvCxnSpPr>
      <xdr:spPr>
        <a:xfrm>
          <a:off x="20434300" y="104372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92891</xdr:rowOff>
    </xdr:from>
    <xdr:to>
      <xdr:col>102</xdr:col>
      <xdr:colOff>165100</xdr:colOff>
      <xdr:row>61</xdr:row>
      <xdr:rowOff>23041</xdr:rowOff>
    </xdr:to>
    <xdr:sp macro="" textlink="">
      <xdr:nvSpPr>
        <xdr:cNvPr id="611" name="楕円 610"/>
        <xdr:cNvSpPr/>
      </xdr:nvSpPr>
      <xdr:spPr>
        <a:xfrm>
          <a:off x="19494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143691</xdr:rowOff>
    </xdr:from>
    <xdr:to>
      <xdr:col>107</xdr:col>
      <xdr:colOff>50800</xdr:colOff>
      <xdr:row>60</xdr:row>
      <xdr:rowOff>150223</xdr:rowOff>
    </xdr:to>
    <xdr:cxnSp macro="">
      <xdr:nvCxnSpPr>
        <xdr:cNvPr id="612" name="直線コネクタ 611"/>
        <xdr:cNvCxnSpPr/>
      </xdr:nvCxnSpPr>
      <xdr:spPr>
        <a:xfrm>
          <a:off x="19545300" y="104306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92891</xdr:rowOff>
    </xdr:from>
    <xdr:to>
      <xdr:col>98</xdr:col>
      <xdr:colOff>38100</xdr:colOff>
      <xdr:row>61</xdr:row>
      <xdr:rowOff>23041</xdr:rowOff>
    </xdr:to>
    <xdr:sp macro="" textlink="">
      <xdr:nvSpPr>
        <xdr:cNvPr id="613" name="楕円 612"/>
        <xdr:cNvSpPr/>
      </xdr:nvSpPr>
      <xdr:spPr>
        <a:xfrm>
          <a:off x="18605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143691</xdr:rowOff>
    </xdr:from>
    <xdr:to>
      <xdr:col>102</xdr:col>
      <xdr:colOff>114300</xdr:colOff>
      <xdr:row>60</xdr:row>
      <xdr:rowOff>143691</xdr:rowOff>
    </xdr:to>
    <xdr:cxnSp macro="">
      <xdr:nvCxnSpPr>
        <xdr:cNvPr id="614" name="直線コネクタ 613"/>
        <xdr:cNvCxnSpPr/>
      </xdr:nvCxnSpPr>
      <xdr:spPr>
        <a:xfrm>
          <a:off x="18656300" y="104306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23965</xdr:rowOff>
    </xdr:from>
    <xdr:ext cx="469744" cy="259045"/>
    <xdr:sp macro="" textlink="">
      <xdr:nvSpPr>
        <xdr:cNvPr id="619" name="n_1mainValue【学校施設】&#10;一人当たり面積"/>
        <xdr:cNvSpPr txBox="1"/>
      </xdr:nvSpPr>
      <xdr:spPr>
        <a:xfrm>
          <a:off x="21075727" y="104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20700</xdr:rowOff>
    </xdr:from>
    <xdr:ext cx="469744" cy="259045"/>
    <xdr:sp macro="" textlink="">
      <xdr:nvSpPr>
        <xdr:cNvPr id="620" name="n_2mainValue【学校施設】&#10;一人当たり面積"/>
        <xdr:cNvSpPr txBox="1"/>
      </xdr:nvSpPr>
      <xdr:spPr>
        <a:xfrm>
          <a:off x="20199427" y="1047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14168</xdr:rowOff>
    </xdr:from>
    <xdr:ext cx="469744" cy="259045"/>
    <xdr:sp macro="" textlink="">
      <xdr:nvSpPr>
        <xdr:cNvPr id="621" name="n_3mainValue【学校施設】&#10;一人当たり面積"/>
        <xdr:cNvSpPr txBox="1"/>
      </xdr:nvSpPr>
      <xdr:spPr>
        <a:xfrm>
          <a:off x="19310427" y="1047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14168</xdr:rowOff>
    </xdr:from>
    <xdr:ext cx="469744" cy="259045"/>
    <xdr:sp macro="" textlink="">
      <xdr:nvSpPr>
        <xdr:cNvPr id="622" name="n_4mainValue【学校施設】&#10;一人当たり面積"/>
        <xdr:cNvSpPr txBox="1"/>
      </xdr:nvSpPr>
      <xdr:spPr>
        <a:xfrm>
          <a:off x="18421427" y="1047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166370</xdr:rowOff>
    </xdr:from>
    <xdr:to>
      <xdr:col>85</xdr:col>
      <xdr:colOff>177800</xdr:colOff>
      <xdr:row>84</xdr:row>
      <xdr:rowOff>96520</xdr:rowOff>
    </xdr:to>
    <xdr:sp macro="" textlink="">
      <xdr:nvSpPr>
        <xdr:cNvPr id="663" name="楕円 662"/>
        <xdr:cNvSpPr/>
      </xdr:nvSpPr>
      <xdr:spPr>
        <a:xfrm>
          <a:off x="16268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144797</xdr:rowOff>
    </xdr:from>
    <xdr:ext cx="405111" cy="259045"/>
    <xdr:sp macro="" textlink="">
      <xdr:nvSpPr>
        <xdr:cNvPr id="664" name="【児童館】&#10;有形固定資産減価償却率該当値テキスト"/>
        <xdr:cNvSpPr txBox="1"/>
      </xdr:nvSpPr>
      <xdr:spPr>
        <a:xfrm>
          <a:off x="16357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126364</xdr:rowOff>
    </xdr:from>
    <xdr:to>
      <xdr:col>81</xdr:col>
      <xdr:colOff>101600</xdr:colOff>
      <xdr:row>84</xdr:row>
      <xdr:rowOff>56514</xdr:rowOff>
    </xdr:to>
    <xdr:sp macro="" textlink="">
      <xdr:nvSpPr>
        <xdr:cNvPr id="665" name="楕円 664"/>
        <xdr:cNvSpPr/>
      </xdr:nvSpPr>
      <xdr:spPr>
        <a:xfrm>
          <a:off x="15430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5714</xdr:rowOff>
    </xdr:from>
    <xdr:to>
      <xdr:col>85</xdr:col>
      <xdr:colOff>127000</xdr:colOff>
      <xdr:row>84</xdr:row>
      <xdr:rowOff>45720</xdr:rowOff>
    </xdr:to>
    <xdr:cxnSp macro="">
      <xdr:nvCxnSpPr>
        <xdr:cNvPr id="666" name="直線コネクタ 665"/>
        <xdr:cNvCxnSpPr/>
      </xdr:nvCxnSpPr>
      <xdr:spPr>
        <a:xfrm>
          <a:off x="15481300" y="144075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80645</xdr:rowOff>
    </xdr:from>
    <xdr:to>
      <xdr:col>76</xdr:col>
      <xdr:colOff>165100</xdr:colOff>
      <xdr:row>84</xdr:row>
      <xdr:rowOff>10795</xdr:rowOff>
    </xdr:to>
    <xdr:sp macro="" textlink="">
      <xdr:nvSpPr>
        <xdr:cNvPr id="667" name="楕円 666"/>
        <xdr:cNvSpPr/>
      </xdr:nvSpPr>
      <xdr:spPr>
        <a:xfrm>
          <a:off x="14541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131445</xdr:rowOff>
    </xdr:from>
    <xdr:to>
      <xdr:col>81</xdr:col>
      <xdr:colOff>50800</xdr:colOff>
      <xdr:row>84</xdr:row>
      <xdr:rowOff>5714</xdr:rowOff>
    </xdr:to>
    <xdr:cxnSp macro="">
      <xdr:nvCxnSpPr>
        <xdr:cNvPr id="668" name="直線コネクタ 667"/>
        <xdr:cNvCxnSpPr/>
      </xdr:nvCxnSpPr>
      <xdr:spPr>
        <a:xfrm>
          <a:off x="14592300" y="143617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31114</xdr:rowOff>
    </xdr:from>
    <xdr:to>
      <xdr:col>72</xdr:col>
      <xdr:colOff>38100</xdr:colOff>
      <xdr:row>83</xdr:row>
      <xdr:rowOff>132714</xdr:rowOff>
    </xdr:to>
    <xdr:sp macro="" textlink="">
      <xdr:nvSpPr>
        <xdr:cNvPr id="669" name="楕円 668"/>
        <xdr:cNvSpPr/>
      </xdr:nvSpPr>
      <xdr:spPr>
        <a:xfrm>
          <a:off x="13652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81914</xdr:rowOff>
    </xdr:from>
    <xdr:to>
      <xdr:col>76</xdr:col>
      <xdr:colOff>114300</xdr:colOff>
      <xdr:row>83</xdr:row>
      <xdr:rowOff>131445</xdr:rowOff>
    </xdr:to>
    <xdr:cxnSp macro="">
      <xdr:nvCxnSpPr>
        <xdr:cNvPr id="670" name="直線コネクタ 669"/>
        <xdr:cNvCxnSpPr/>
      </xdr:nvCxnSpPr>
      <xdr:spPr>
        <a:xfrm>
          <a:off x="13703300" y="143122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154939</xdr:rowOff>
    </xdr:from>
    <xdr:to>
      <xdr:col>67</xdr:col>
      <xdr:colOff>101600</xdr:colOff>
      <xdr:row>83</xdr:row>
      <xdr:rowOff>85089</xdr:rowOff>
    </xdr:to>
    <xdr:sp macro="" textlink="">
      <xdr:nvSpPr>
        <xdr:cNvPr id="671" name="楕円 670"/>
        <xdr:cNvSpPr/>
      </xdr:nvSpPr>
      <xdr:spPr>
        <a:xfrm>
          <a:off x="1276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34289</xdr:rowOff>
    </xdr:from>
    <xdr:to>
      <xdr:col>71</xdr:col>
      <xdr:colOff>177800</xdr:colOff>
      <xdr:row>83</xdr:row>
      <xdr:rowOff>81914</xdr:rowOff>
    </xdr:to>
    <xdr:cxnSp macro="">
      <xdr:nvCxnSpPr>
        <xdr:cNvPr id="672" name="直線コネクタ 671"/>
        <xdr:cNvCxnSpPr/>
      </xdr:nvCxnSpPr>
      <xdr:spPr>
        <a:xfrm>
          <a:off x="12814300" y="142646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3" name="n_1aveValue【児童館】&#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4" name="n_2aveValue【児童館】&#10;有形固定資産減価償却率"/>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5"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6" name="n_4aveValue【児童館】&#10;有形固定資産減価償却率"/>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47641</xdr:rowOff>
    </xdr:from>
    <xdr:ext cx="405111" cy="259045"/>
    <xdr:sp macro="" textlink="">
      <xdr:nvSpPr>
        <xdr:cNvPr id="677" name="n_1mainValue【児童館】&#10;有形固定資産減価償却率"/>
        <xdr:cNvSpPr txBox="1"/>
      </xdr:nvSpPr>
      <xdr:spPr>
        <a:xfrm>
          <a:off x="15266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1922</xdr:rowOff>
    </xdr:from>
    <xdr:ext cx="405111" cy="259045"/>
    <xdr:sp macro="" textlink="">
      <xdr:nvSpPr>
        <xdr:cNvPr id="678" name="n_2mainValue【児童館】&#10;有形固定資産減価償却率"/>
        <xdr:cNvSpPr txBox="1"/>
      </xdr:nvSpPr>
      <xdr:spPr>
        <a:xfrm>
          <a:off x="14389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123841</xdr:rowOff>
    </xdr:from>
    <xdr:ext cx="405111" cy="259045"/>
    <xdr:sp macro="" textlink="">
      <xdr:nvSpPr>
        <xdr:cNvPr id="679" name="n_3mainValue【児童館】&#10;有形固定資産減価償却率"/>
        <xdr:cNvSpPr txBox="1"/>
      </xdr:nvSpPr>
      <xdr:spPr>
        <a:xfrm>
          <a:off x="13500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76216</xdr:rowOff>
    </xdr:from>
    <xdr:ext cx="405111" cy="259045"/>
    <xdr:sp macro="" textlink="">
      <xdr:nvSpPr>
        <xdr:cNvPr id="680" name="n_4mainValue【児童館】&#10;有形固定資産減価償却率"/>
        <xdr:cNvSpPr txBox="1"/>
      </xdr:nvSpPr>
      <xdr:spPr>
        <a:xfrm>
          <a:off x="12611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07"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718" name="楕円 717"/>
        <xdr:cNvSpPr/>
      </xdr:nvSpPr>
      <xdr:spPr>
        <a:xfrm>
          <a:off x="22110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90188</xdr:rowOff>
    </xdr:from>
    <xdr:ext cx="469744" cy="259045"/>
    <xdr:sp macro="" textlink="">
      <xdr:nvSpPr>
        <xdr:cNvPr id="719" name="【児童館】&#10;一人当たり面積該当値テキスト"/>
        <xdr:cNvSpPr txBox="1"/>
      </xdr:nvSpPr>
      <xdr:spPr>
        <a:xfrm>
          <a:off x="22199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720" name="楕円 719"/>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81</xdr:row>
      <xdr:rowOff>118111</xdr:rowOff>
    </xdr:to>
    <xdr:cxnSp macro="">
      <xdr:nvCxnSpPr>
        <xdr:cNvPr id="721" name="直線コネクタ 720"/>
        <xdr:cNvCxnSpPr/>
      </xdr:nvCxnSpPr>
      <xdr:spPr>
        <a:xfrm>
          <a:off x="21323300" y="14005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722" name="楕円 721"/>
        <xdr:cNvSpPr/>
      </xdr:nvSpPr>
      <xdr:spPr>
        <a:xfrm>
          <a:off x="2038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118111</xdr:rowOff>
    </xdr:to>
    <xdr:cxnSp macro="">
      <xdr:nvCxnSpPr>
        <xdr:cNvPr id="723" name="直線コネクタ 722"/>
        <xdr:cNvCxnSpPr/>
      </xdr:nvCxnSpPr>
      <xdr:spPr>
        <a:xfrm>
          <a:off x="20434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24" name="楕円 723"/>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118111</xdr:rowOff>
    </xdr:to>
    <xdr:cxnSp macro="">
      <xdr:nvCxnSpPr>
        <xdr:cNvPr id="725" name="直線コネクタ 724"/>
        <xdr:cNvCxnSpPr/>
      </xdr:nvCxnSpPr>
      <xdr:spPr>
        <a:xfrm>
          <a:off x="19545300" y="13982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26" name="楕円 725"/>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95250</xdr:rowOff>
    </xdr:to>
    <xdr:cxnSp macro="">
      <xdr:nvCxnSpPr>
        <xdr:cNvPr id="727" name="直線コネクタ 726"/>
        <xdr:cNvCxnSpPr/>
      </xdr:nvCxnSpPr>
      <xdr:spPr>
        <a:xfrm>
          <a:off x="18656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29" name="n_2ave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0"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732" name="n_1mainValue【児童館】&#10;一人当たり面積"/>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733" name="n_2mainValue【児童館】&#10;一人当たり面積"/>
        <xdr:cNvSpPr txBox="1"/>
      </xdr:nvSpPr>
      <xdr:spPr>
        <a:xfrm>
          <a:off x="20199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34" name="n_3mainValue【児童館】&#10;一人当たり面積"/>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5" name="n_4main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5"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74930</xdr:rowOff>
    </xdr:from>
    <xdr:to>
      <xdr:col>85</xdr:col>
      <xdr:colOff>177800</xdr:colOff>
      <xdr:row>104</xdr:row>
      <xdr:rowOff>5080</xdr:rowOff>
    </xdr:to>
    <xdr:sp macro="" textlink="">
      <xdr:nvSpPr>
        <xdr:cNvPr id="776" name="楕円 775"/>
        <xdr:cNvSpPr/>
      </xdr:nvSpPr>
      <xdr:spPr>
        <a:xfrm>
          <a:off x="16268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97807</xdr:rowOff>
    </xdr:from>
    <xdr:ext cx="405111" cy="259045"/>
    <xdr:sp macro="" textlink="">
      <xdr:nvSpPr>
        <xdr:cNvPr id="777" name="【公民館】&#10;有形固定資産減価償却率該当値テキスト"/>
        <xdr:cNvSpPr txBox="1"/>
      </xdr:nvSpPr>
      <xdr:spPr>
        <a:xfrm>
          <a:off x="16357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33020</xdr:rowOff>
    </xdr:from>
    <xdr:to>
      <xdr:col>81</xdr:col>
      <xdr:colOff>101600</xdr:colOff>
      <xdr:row>103</xdr:row>
      <xdr:rowOff>134620</xdr:rowOff>
    </xdr:to>
    <xdr:sp macro="" textlink="">
      <xdr:nvSpPr>
        <xdr:cNvPr id="778" name="楕円 777"/>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83820</xdr:rowOff>
    </xdr:from>
    <xdr:to>
      <xdr:col>85</xdr:col>
      <xdr:colOff>127000</xdr:colOff>
      <xdr:row>103</xdr:row>
      <xdr:rowOff>125730</xdr:rowOff>
    </xdr:to>
    <xdr:cxnSp macro="">
      <xdr:nvCxnSpPr>
        <xdr:cNvPr id="779" name="直線コネクタ 778"/>
        <xdr:cNvCxnSpPr/>
      </xdr:nvCxnSpPr>
      <xdr:spPr>
        <a:xfrm>
          <a:off x="15481300" y="1774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57786</xdr:rowOff>
    </xdr:from>
    <xdr:to>
      <xdr:col>76</xdr:col>
      <xdr:colOff>165100</xdr:colOff>
      <xdr:row>103</xdr:row>
      <xdr:rowOff>159386</xdr:rowOff>
    </xdr:to>
    <xdr:sp macro="" textlink="">
      <xdr:nvSpPr>
        <xdr:cNvPr id="780" name="楕円 779"/>
        <xdr:cNvSpPr/>
      </xdr:nvSpPr>
      <xdr:spPr>
        <a:xfrm>
          <a:off x="14541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83820</xdr:rowOff>
    </xdr:from>
    <xdr:to>
      <xdr:col>81</xdr:col>
      <xdr:colOff>50800</xdr:colOff>
      <xdr:row>103</xdr:row>
      <xdr:rowOff>108586</xdr:rowOff>
    </xdr:to>
    <xdr:cxnSp macro="">
      <xdr:nvCxnSpPr>
        <xdr:cNvPr id="781" name="直線コネクタ 780"/>
        <xdr:cNvCxnSpPr/>
      </xdr:nvCxnSpPr>
      <xdr:spPr>
        <a:xfrm flipV="1">
          <a:off x="14592300" y="177431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19686</xdr:rowOff>
    </xdr:from>
    <xdr:to>
      <xdr:col>72</xdr:col>
      <xdr:colOff>38100</xdr:colOff>
      <xdr:row>103</xdr:row>
      <xdr:rowOff>121286</xdr:rowOff>
    </xdr:to>
    <xdr:sp macro="" textlink="">
      <xdr:nvSpPr>
        <xdr:cNvPr id="782" name="楕円 781"/>
        <xdr:cNvSpPr/>
      </xdr:nvSpPr>
      <xdr:spPr>
        <a:xfrm>
          <a:off x="13652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70486</xdr:rowOff>
    </xdr:from>
    <xdr:to>
      <xdr:col>76</xdr:col>
      <xdr:colOff>114300</xdr:colOff>
      <xdr:row>103</xdr:row>
      <xdr:rowOff>108586</xdr:rowOff>
    </xdr:to>
    <xdr:cxnSp macro="">
      <xdr:nvCxnSpPr>
        <xdr:cNvPr id="783" name="直線コネクタ 782"/>
        <xdr:cNvCxnSpPr/>
      </xdr:nvCxnSpPr>
      <xdr:spPr>
        <a:xfrm>
          <a:off x="13703300" y="17729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156845</xdr:rowOff>
    </xdr:from>
    <xdr:to>
      <xdr:col>67</xdr:col>
      <xdr:colOff>101600</xdr:colOff>
      <xdr:row>103</xdr:row>
      <xdr:rowOff>86995</xdr:rowOff>
    </xdr:to>
    <xdr:sp macro="" textlink="">
      <xdr:nvSpPr>
        <xdr:cNvPr id="784" name="楕円 783"/>
        <xdr:cNvSpPr/>
      </xdr:nvSpPr>
      <xdr:spPr>
        <a:xfrm>
          <a:off x="12763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36195</xdr:rowOff>
    </xdr:from>
    <xdr:to>
      <xdr:col>71</xdr:col>
      <xdr:colOff>177800</xdr:colOff>
      <xdr:row>103</xdr:row>
      <xdr:rowOff>70486</xdr:rowOff>
    </xdr:to>
    <xdr:cxnSp macro="">
      <xdr:nvCxnSpPr>
        <xdr:cNvPr id="785" name="直線コネクタ 784"/>
        <xdr:cNvCxnSpPr/>
      </xdr:nvCxnSpPr>
      <xdr:spPr>
        <a:xfrm>
          <a:off x="12814300" y="17695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786" name="n_1aveValue【公民館】&#10;有形固定資産減価償却率"/>
        <xdr:cNvSpPr txBox="1"/>
      </xdr:nvSpPr>
      <xdr:spPr>
        <a:xfrm>
          <a:off x="152660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87"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788" name="n_3aveValue【公民館】&#10;有形固定資産減価償却率"/>
        <xdr:cNvSpPr txBox="1"/>
      </xdr:nvSpPr>
      <xdr:spPr>
        <a:xfrm>
          <a:off x="13500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89" name="n_4aveValue【公民館】&#10;有形固定資産減価償却率"/>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151147</xdr:rowOff>
    </xdr:from>
    <xdr:ext cx="405111" cy="259045"/>
    <xdr:sp macro="" textlink="">
      <xdr:nvSpPr>
        <xdr:cNvPr id="790" name="n_1mainValue【公民館】&#10;有形固定資産減価償却率"/>
        <xdr:cNvSpPr txBox="1"/>
      </xdr:nvSpPr>
      <xdr:spPr>
        <a:xfrm>
          <a:off x="15266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4463</xdr:rowOff>
    </xdr:from>
    <xdr:ext cx="405111" cy="259045"/>
    <xdr:sp macro="" textlink="">
      <xdr:nvSpPr>
        <xdr:cNvPr id="791" name="n_2mainValue【公民館】&#10;有形固定資産減価償却率"/>
        <xdr:cNvSpPr txBox="1"/>
      </xdr:nvSpPr>
      <xdr:spPr>
        <a:xfrm>
          <a:off x="14389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137813</xdr:rowOff>
    </xdr:from>
    <xdr:ext cx="405111" cy="259045"/>
    <xdr:sp macro="" textlink="">
      <xdr:nvSpPr>
        <xdr:cNvPr id="792" name="n_3mainValue【公民館】&#10;有形固定資産減価償却率"/>
        <xdr:cNvSpPr txBox="1"/>
      </xdr:nvSpPr>
      <xdr:spPr>
        <a:xfrm>
          <a:off x="13500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103522</xdr:rowOff>
    </xdr:from>
    <xdr:ext cx="405111" cy="259045"/>
    <xdr:sp macro="" textlink="">
      <xdr:nvSpPr>
        <xdr:cNvPr id="793" name="n_4mainValue【公民館】&#10;有形固定資産減価償却率"/>
        <xdr:cNvSpPr txBox="1"/>
      </xdr:nvSpPr>
      <xdr:spPr>
        <a:xfrm>
          <a:off x="12611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2" name="【公民館】&#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154939</xdr:rowOff>
    </xdr:from>
    <xdr:to>
      <xdr:col>116</xdr:col>
      <xdr:colOff>114300</xdr:colOff>
      <xdr:row>105</xdr:row>
      <xdr:rowOff>85089</xdr:rowOff>
    </xdr:to>
    <xdr:sp macro="" textlink="">
      <xdr:nvSpPr>
        <xdr:cNvPr id="833" name="楕円 832"/>
        <xdr:cNvSpPr/>
      </xdr:nvSpPr>
      <xdr:spPr>
        <a:xfrm>
          <a:off x="22110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6366</xdr:rowOff>
    </xdr:from>
    <xdr:ext cx="469744" cy="259045"/>
    <xdr:sp macro="" textlink="">
      <xdr:nvSpPr>
        <xdr:cNvPr id="834" name="【公民館】&#10;一人当たり面積該当値テキスト"/>
        <xdr:cNvSpPr txBox="1"/>
      </xdr:nvSpPr>
      <xdr:spPr>
        <a:xfrm>
          <a:off x="22199600"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154939</xdr:rowOff>
    </xdr:from>
    <xdr:to>
      <xdr:col>112</xdr:col>
      <xdr:colOff>38100</xdr:colOff>
      <xdr:row>105</xdr:row>
      <xdr:rowOff>85089</xdr:rowOff>
    </xdr:to>
    <xdr:sp macro="" textlink="">
      <xdr:nvSpPr>
        <xdr:cNvPr id="835" name="楕円 834"/>
        <xdr:cNvSpPr/>
      </xdr:nvSpPr>
      <xdr:spPr>
        <a:xfrm>
          <a:off x="2127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34289</xdr:rowOff>
    </xdr:from>
    <xdr:to>
      <xdr:col>116</xdr:col>
      <xdr:colOff>63500</xdr:colOff>
      <xdr:row>105</xdr:row>
      <xdr:rowOff>34289</xdr:rowOff>
    </xdr:to>
    <xdr:cxnSp macro="">
      <xdr:nvCxnSpPr>
        <xdr:cNvPr id="836" name="直線コネクタ 835"/>
        <xdr:cNvCxnSpPr/>
      </xdr:nvCxnSpPr>
      <xdr:spPr>
        <a:xfrm>
          <a:off x="21323300" y="18036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154939</xdr:rowOff>
    </xdr:from>
    <xdr:to>
      <xdr:col>107</xdr:col>
      <xdr:colOff>101600</xdr:colOff>
      <xdr:row>105</xdr:row>
      <xdr:rowOff>85089</xdr:rowOff>
    </xdr:to>
    <xdr:sp macro="" textlink="">
      <xdr:nvSpPr>
        <xdr:cNvPr id="837" name="楕円 836"/>
        <xdr:cNvSpPr/>
      </xdr:nvSpPr>
      <xdr:spPr>
        <a:xfrm>
          <a:off x="20383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34289</xdr:rowOff>
    </xdr:from>
    <xdr:to>
      <xdr:col>111</xdr:col>
      <xdr:colOff>177800</xdr:colOff>
      <xdr:row>105</xdr:row>
      <xdr:rowOff>34289</xdr:rowOff>
    </xdr:to>
    <xdr:cxnSp macro="">
      <xdr:nvCxnSpPr>
        <xdr:cNvPr id="838" name="直線コネクタ 837"/>
        <xdr:cNvCxnSpPr/>
      </xdr:nvCxnSpPr>
      <xdr:spPr>
        <a:xfrm>
          <a:off x="20434300" y="1803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39" name="楕円 838"/>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34289</xdr:rowOff>
    </xdr:to>
    <xdr:cxnSp macro="">
      <xdr:nvCxnSpPr>
        <xdr:cNvPr id="840" name="直線コネクタ 839"/>
        <xdr:cNvCxnSpPr/>
      </xdr:nvCxnSpPr>
      <xdr:spPr>
        <a:xfrm>
          <a:off x="19545300" y="18028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841" name="楕円 840"/>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26670</xdr:rowOff>
    </xdr:from>
    <xdr:to>
      <xdr:col>102</xdr:col>
      <xdr:colOff>114300</xdr:colOff>
      <xdr:row>105</xdr:row>
      <xdr:rowOff>26670</xdr:rowOff>
    </xdr:to>
    <xdr:cxnSp macro="">
      <xdr:nvCxnSpPr>
        <xdr:cNvPr id="842" name="直線コネクタ 841"/>
        <xdr:cNvCxnSpPr/>
      </xdr:nvCxnSpPr>
      <xdr:spPr>
        <a:xfrm>
          <a:off x="18656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43" name="n_1aveValue【公民館】&#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45" name="n_3aveValue【公民館】&#10;一人当たり面積"/>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101616</xdr:rowOff>
    </xdr:from>
    <xdr:ext cx="469744" cy="259045"/>
    <xdr:sp macro="" textlink="">
      <xdr:nvSpPr>
        <xdr:cNvPr id="847" name="n_1mainValue【公民館】&#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101616</xdr:rowOff>
    </xdr:from>
    <xdr:ext cx="469744" cy="259045"/>
    <xdr:sp macro="" textlink="">
      <xdr:nvSpPr>
        <xdr:cNvPr id="848" name="n_2mainValue【公民館】&#10;一人当たり面積"/>
        <xdr:cNvSpPr txBox="1"/>
      </xdr:nvSpPr>
      <xdr:spPr>
        <a:xfrm>
          <a:off x="20199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9" name="n_3main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850" name="n_4mainValue【公民館】&#10;一人当たり面積"/>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類似団体と比較し、有形固定資産減価償却率が特に高くなっている施設は、道路・児童館であり、特に低くなっているのは学校施設・公民館・保育所である。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児童館については、児童数が増加していた時代に整備されたものが多く、老朽化した施設が多い状況である。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少子化により児童数の減少が見込まれる一方で、女性の社会進出に伴い、放課後に児童が過ごせる場所の確保も求められることから、今後の児童館のあり方について検討する必要がある。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学校施設については、統合校の建設や耐震化されていなかった学校の建替え等により、有形固定資産減価償却率は低い水準となっている。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しかしながら、多くの学校は昭和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年代にかけて建設されたため、令和元年に制定した学校施設長寿命化計画に基づいて計画的な修繕を行う等、維持管理に係る経費の増加に留意しつつ教育環境の整備に取り組んでいく。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北海道江別市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119,701
119,008
187.38
56,610,753
55,077,207
1,520,032
26,870,390
37,541,834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115207</xdr:rowOff>
    </xdr:from>
    <xdr:to>
      <xdr:col>24</xdr:col>
      <xdr:colOff>114300</xdr:colOff>
      <xdr:row>39</xdr:row>
      <xdr:rowOff>45357</xdr:rowOff>
    </xdr:to>
    <xdr:sp macro="" textlink="">
      <xdr:nvSpPr>
        <xdr:cNvPr id="74" name="楕円 73"/>
        <xdr:cNvSpPr/>
      </xdr:nvSpPr>
      <xdr:spPr>
        <a:xfrm>
          <a:off x="4584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93634</xdr:rowOff>
    </xdr:from>
    <xdr:ext cx="405111" cy="259045"/>
    <xdr:sp macro="" textlink="">
      <xdr:nvSpPr>
        <xdr:cNvPr id="75" name="【図書館】&#10;有形固定資産減価償却率該当値テキスト"/>
        <xdr:cNvSpPr txBox="1"/>
      </xdr:nvSpPr>
      <xdr:spPr>
        <a:xfrm>
          <a:off x="4673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6" name="楕円 75"/>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166007</xdr:rowOff>
    </xdr:to>
    <xdr:cxnSp macro="">
      <xdr:nvCxnSpPr>
        <xdr:cNvPr id="77" name="直線コネクタ 76"/>
        <xdr:cNvCxnSpPr/>
      </xdr:nvCxnSpPr>
      <xdr:spPr>
        <a:xfrm>
          <a:off x="3797300" y="66484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49893</xdr:rowOff>
    </xdr:from>
    <xdr:to>
      <xdr:col>15</xdr:col>
      <xdr:colOff>101600</xdr:colOff>
      <xdr:row>38</xdr:row>
      <xdr:rowOff>151493</xdr:rowOff>
    </xdr:to>
    <xdr:sp macro="" textlink="">
      <xdr:nvSpPr>
        <xdr:cNvPr id="78" name="楕円 77"/>
        <xdr:cNvSpPr/>
      </xdr:nvSpPr>
      <xdr:spPr>
        <a:xfrm>
          <a:off x="2857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38</xdr:row>
      <xdr:rowOff>133350</xdr:rowOff>
    </xdr:to>
    <xdr:cxnSp macro="">
      <xdr:nvCxnSpPr>
        <xdr:cNvPr id="79" name="直線コネクタ 78"/>
        <xdr:cNvCxnSpPr/>
      </xdr:nvCxnSpPr>
      <xdr:spPr>
        <a:xfrm>
          <a:off x="2908300" y="661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17235</xdr:rowOff>
    </xdr:from>
    <xdr:to>
      <xdr:col>10</xdr:col>
      <xdr:colOff>165100</xdr:colOff>
      <xdr:row>38</xdr:row>
      <xdr:rowOff>118835</xdr:rowOff>
    </xdr:to>
    <xdr:sp macro="" textlink="">
      <xdr:nvSpPr>
        <xdr:cNvPr id="80" name="楕円 79"/>
        <xdr:cNvSpPr/>
      </xdr:nvSpPr>
      <xdr:spPr>
        <a:xfrm>
          <a:off x="1968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68035</xdr:rowOff>
    </xdr:from>
    <xdr:to>
      <xdr:col>15</xdr:col>
      <xdr:colOff>50800</xdr:colOff>
      <xdr:row>38</xdr:row>
      <xdr:rowOff>100693</xdr:rowOff>
    </xdr:to>
    <xdr:cxnSp macro="">
      <xdr:nvCxnSpPr>
        <xdr:cNvPr id="81" name="直線コネクタ 80"/>
        <xdr:cNvCxnSpPr/>
      </xdr:nvCxnSpPr>
      <xdr:spPr>
        <a:xfrm>
          <a:off x="2019300" y="65831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156028</xdr:rowOff>
    </xdr:from>
    <xdr:to>
      <xdr:col>6</xdr:col>
      <xdr:colOff>38100</xdr:colOff>
      <xdr:row>38</xdr:row>
      <xdr:rowOff>86178</xdr:rowOff>
    </xdr:to>
    <xdr:sp macro="" textlink="">
      <xdr:nvSpPr>
        <xdr:cNvPr id="82" name="楕円 81"/>
        <xdr:cNvSpPr/>
      </xdr:nvSpPr>
      <xdr:spPr>
        <a:xfrm>
          <a:off x="1079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35378</xdr:rowOff>
    </xdr:from>
    <xdr:to>
      <xdr:col>10</xdr:col>
      <xdr:colOff>114300</xdr:colOff>
      <xdr:row>38</xdr:row>
      <xdr:rowOff>68035</xdr:rowOff>
    </xdr:to>
    <xdr:cxnSp macro="">
      <xdr:nvCxnSpPr>
        <xdr:cNvPr id="83" name="直線コネクタ 82"/>
        <xdr:cNvCxnSpPr/>
      </xdr:nvCxnSpPr>
      <xdr:spPr>
        <a:xfrm>
          <a:off x="1130300" y="65504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8" name="n_1mainValue【図書館】&#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142620</xdr:rowOff>
    </xdr:from>
    <xdr:ext cx="405111" cy="259045"/>
    <xdr:sp macro="" textlink="">
      <xdr:nvSpPr>
        <xdr:cNvPr id="89" name="n_2mainValue【図書館】&#10;有形固定資産減価償却率"/>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109962</xdr:rowOff>
    </xdr:from>
    <xdr:ext cx="405111" cy="259045"/>
    <xdr:sp macro="" textlink="">
      <xdr:nvSpPr>
        <xdr:cNvPr id="90" name="n_3mainValue【図書館】&#10;有形固定資産減価償却率"/>
        <xdr:cNvSpPr txBox="1"/>
      </xdr:nvSpPr>
      <xdr:spPr>
        <a:xfrm>
          <a:off x="1816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77305</xdr:rowOff>
    </xdr:from>
    <xdr:ext cx="405111" cy="259045"/>
    <xdr:sp macro="" textlink="">
      <xdr:nvSpPr>
        <xdr:cNvPr id="91" name="n_4mainValue【図書館】&#10;有形固定資産減価償却率"/>
        <xdr:cNvSpPr txBox="1"/>
      </xdr:nvSpPr>
      <xdr:spPr>
        <a:xfrm>
          <a:off x="927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123372</xdr:rowOff>
    </xdr:from>
    <xdr:to>
      <xdr:col>55</xdr:col>
      <xdr:colOff>50800</xdr:colOff>
      <xdr:row>41</xdr:row>
      <xdr:rowOff>53522</xdr:rowOff>
    </xdr:to>
    <xdr:sp macro="" textlink="">
      <xdr:nvSpPr>
        <xdr:cNvPr id="133" name="楕円 132"/>
        <xdr:cNvSpPr/>
      </xdr:nvSpPr>
      <xdr:spPr>
        <a:xfrm>
          <a:off x="10426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101799</xdr:rowOff>
    </xdr:from>
    <xdr:ext cx="469744" cy="259045"/>
    <xdr:sp macro="" textlink="">
      <xdr:nvSpPr>
        <xdr:cNvPr id="134" name="【図書館】&#10;一人当たり面積該当値テキスト"/>
        <xdr:cNvSpPr txBox="1"/>
      </xdr:nvSpPr>
      <xdr:spPr>
        <a:xfrm>
          <a:off x="10515600"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35" name="楕円 134"/>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2722</xdr:rowOff>
    </xdr:from>
    <xdr:to>
      <xdr:col>55</xdr:col>
      <xdr:colOff>0</xdr:colOff>
      <xdr:row>41</xdr:row>
      <xdr:rowOff>2722</xdr:rowOff>
    </xdr:to>
    <xdr:cxnSp macro="">
      <xdr:nvCxnSpPr>
        <xdr:cNvPr id="136" name="直線コネクタ 135"/>
        <xdr:cNvCxnSpPr/>
      </xdr:nvCxnSpPr>
      <xdr:spPr>
        <a:xfrm>
          <a:off x="9639300" y="7032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37" name="楕円 136"/>
        <xdr:cNvSpPr/>
      </xdr:nvSpPr>
      <xdr:spPr>
        <a:xfrm>
          <a:off x="869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2722</xdr:rowOff>
    </xdr:from>
    <xdr:to>
      <xdr:col>50</xdr:col>
      <xdr:colOff>114300</xdr:colOff>
      <xdr:row>41</xdr:row>
      <xdr:rowOff>2722</xdr:rowOff>
    </xdr:to>
    <xdr:cxnSp macro="">
      <xdr:nvCxnSpPr>
        <xdr:cNvPr id="138" name="直線コネクタ 137"/>
        <xdr:cNvCxnSpPr/>
      </xdr:nvCxnSpPr>
      <xdr:spPr>
        <a:xfrm>
          <a:off x="8750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123372</xdr:rowOff>
    </xdr:from>
    <xdr:to>
      <xdr:col>41</xdr:col>
      <xdr:colOff>101600</xdr:colOff>
      <xdr:row>41</xdr:row>
      <xdr:rowOff>53522</xdr:rowOff>
    </xdr:to>
    <xdr:sp macro="" textlink="">
      <xdr:nvSpPr>
        <xdr:cNvPr id="139" name="楕円 138"/>
        <xdr:cNvSpPr/>
      </xdr:nvSpPr>
      <xdr:spPr>
        <a:xfrm>
          <a:off x="781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2722</xdr:rowOff>
    </xdr:from>
    <xdr:to>
      <xdr:col>45</xdr:col>
      <xdr:colOff>177800</xdr:colOff>
      <xdr:row>41</xdr:row>
      <xdr:rowOff>2722</xdr:rowOff>
    </xdr:to>
    <xdr:cxnSp macro="">
      <xdr:nvCxnSpPr>
        <xdr:cNvPr id="140" name="直線コネクタ 139"/>
        <xdr:cNvCxnSpPr/>
      </xdr:nvCxnSpPr>
      <xdr:spPr>
        <a:xfrm>
          <a:off x="7861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123372</xdr:rowOff>
    </xdr:from>
    <xdr:to>
      <xdr:col>36</xdr:col>
      <xdr:colOff>165100</xdr:colOff>
      <xdr:row>41</xdr:row>
      <xdr:rowOff>53522</xdr:rowOff>
    </xdr:to>
    <xdr:sp macro="" textlink="">
      <xdr:nvSpPr>
        <xdr:cNvPr id="141" name="楕円 140"/>
        <xdr:cNvSpPr/>
      </xdr:nvSpPr>
      <xdr:spPr>
        <a:xfrm>
          <a:off x="692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2722</xdr:rowOff>
    </xdr:from>
    <xdr:to>
      <xdr:col>41</xdr:col>
      <xdr:colOff>50800</xdr:colOff>
      <xdr:row>41</xdr:row>
      <xdr:rowOff>2722</xdr:rowOff>
    </xdr:to>
    <xdr:cxnSp macro="">
      <xdr:nvCxnSpPr>
        <xdr:cNvPr id="142" name="直線コネクタ 141"/>
        <xdr:cNvCxnSpPr/>
      </xdr:nvCxnSpPr>
      <xdr:spPr>
        <a:xfrm>
          <a:off x="6972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44649</xdr:rowOff>
    </xdr:from>
    <xdr:ext cx="469744" cy="259045"/>
    <xdr:sp macro="" textlink="">
      <xdr:nvSpPr>
        <xdr:cNvPr id="147" name="n_1mainValue【図書館】&#10;一人当たり面積"/>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48" name="n_2mainValue【図書館】&#10;一人当たり面積"/>
        <xdr:cNvSpPr txBox="1"/>
      </xdr:nvSpPr>
      <xdr:spPr>
        <a:xfrm>
          <a:off x="8515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44649</xdr:rowOff>
    </xdr:from>
    <xdr:ext cx="469744" cy="259045"/>
    <xdr:sp macro="" textlink="">
      <xdr:nvSpPr>
        <xdr:cNvPr id="149" name="n_3mainValue【図書館】&#10;一人当たり面積"/>
        <xdr:cNvSpPr txBox="1"/>
      </xdr:nvSpPr>
      <xdr:spPr>
        <a:xfrm>
          <a:off x="7626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44649</xdr:rowOff>
    </xdr:from>
    <xdr:ext cx="469744" cy="259045"/>
    <xdr:sp macro="" textlink="">
      <xdr:nvSpPr>
        <xdr:cNvPr id="150" name="n_4mainValue【図書館】&#10;一人当たり面積"/>
        <xdr:cNvSpPr txBox="1"/>
      </xdr:nvSpPr>
      <xdr:spPr>
        <a:xfrm>
          <a:off x="6737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91" name="楕円 190"/>
        <xdr:cNvSpPr/>
      </xdr:nvSpPr>
      <xdr:spPr>
        <a:xfrm>
          <a:off x="4584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92" name="【体育館・プール】&#10;有形固定資産減価償却率該当値テキスト"/>
        <xdr:cNvSpPr txBox="1"/>
      </xdr:nvSpPr>
      <xdr:spPr>
        <a:xfrm>
          <a:off x="4673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193" name="楕円 192"/>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41910</xdr:rowOff>
    </xdr:from>
    <xdr:to>
      <xdr:col>24</xdr:col>
      <xdr:colOff>63500</xdr:colOff>
      <xdr:row>61</xdr:row>
      <xdr:rowOff>76200</xdr:rowOff>
    </xdr:to>
    <xdr:cxnSp macro="">
      <xdr:nvCxnSpPr>
        <xdr:cNvPr id="194" name="直線コネクタ 193"/>
        <xdr:cNvCxnSpPr/>
      </xdr:nvCxnSpPr>
      <xdr:spPr>
        <a:xfrm>
          <a:off x="3797300" y="105003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95" name="楕円 194"/>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xdr:rowOff>
    </xdr:from>
    <xdr:to>
      <xdr:col>19</xdr:col>
      <xdr:colOff>177800</xdr:colOff>
      <xdr:row>61</xdr:row>
      <xdr:rowOff>41910</xdr:rowOff>
    </xdr:to>
    <xdr:cxnSp macro="">
      <xdr:nvCxnSpPr>
        <xdr:cNvPr id="196" name="直線コネクタ 195"/>
        <xdr:cNvCxnSpPr/>
      </xdr:nvCxnSpPr>
      <xdr:spPr>
        <a:xfrm>
          <a:off x="2908300" y="10464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124460</xdr:rowOff>
    </xdr:from>
    <xdr:to>
      <xdr:col>10</xdr:col>
      <xdr:colOff>165100</xdr:colOff>
      <xdr:row>61</xdr:row>
      <xdr:rowOff>54610</xdr:rowOff>
    </xdr:to>
    <xdr:sp macro="" textlink="">
      <xdr:nvSpPr>
        <xdr:cNvPr id="197" name="楕円 196"/>
        <xdr:cNvSpPr/>
      </xdr:nvSpPr>
      <xdr:spPr>
        <a:xfrm>
          <a:off x="1968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xdr:rowOff>
    </xdr:from>
    <xdr:to>
      <xdr:col>15</xdr:col>
      <xdr:colOff>50800</xdr:colOff>
      <xdr:row>61</xdr:row>
      <xdr:rowOff>5715</xdr:rowOff>
    </xdr:to>
    <xdr:cxnSp macro="">
      <xdr:nvCxnSpPr>
        <xdr:cNvPr id="198" name="直線コネクタ 197"/>
        <xdr:cNvCxnSpPr/>
      </xdr:nvCxnSpPr>
      <xdr:spPr>
        <a:xfrm>
          <a:off x="2019300" y="104622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93980</xdr:rowOff>
    </xdr:from>
    <xdr:to>
      <xdr:col>6</xdr:col>
      <xdr:colOff>38100</xdr:colOff>
      <xdr:row>61</xdr:row>
      <xdr:rowOff>24130</xdr:rowOff>
    </xdr:to>
    <xdr:sp macro="" textlink="">
      <xdr:nvSpPr>
        <xdr:cNvPr id="199" name="楕円 198"/>
        <xdr:cNvSpPr/>
      </xdr:nvSpPr>
      <xdr:spPr>
        <a:xfrm>
          <a:off x="1079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144780</xdr:rowOff>
    </xdr:from>
    <xdr:to>
      <xdr:col>10</xdr:col>
      <xdr:colOff>114300</xdr:colOff>
      <xdr:row>61</xdr:row>
      <xdr:rowOff>3810</xdr:rowOff>
    </xdr:to>
    <xdr:cxnSp macro="">
      <xdr:nvCxnSpPr>
        <xdr:cNvPr id="200" name="直線コネクタ 199"/>
        <xdr:cNvCxnSpPr/>
      </xdr:nvCxnSpPr>
      <xdr:spPr>
        <a:xfrm>
          <a:off x="1130300" y="10431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83837</xdr:rowOff>
    </xdr:from>
    <xdr:ext cx="405111" cy="259045"/>
    <xdr:sp macro="" textlink="">
      <xdr:nvSpPr>
        <xdr:cNvPr id="205" name="n_1mainValue【体育館・プール】&#10;有形固定資産減価償却率"/>
        <xdr:cNvSpPr txBox="1"/>
      </xdr:nvSpPr>
      <xdr:spPr>
        <a:xfrm>
          <a:off x="3582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206" name="n_2mainValue【体育館・プー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45737</xdr:rowOff>
    </xdr:from>
    <xdr:ext cx="405111" cy="259045"/>
    <xdr:sp macro="" textlink="">
      <xdr:nvSpPr>
        <xdr:cNvPr id="207" name="n_3mainValue【体育館・プール】&#10;有形固定資産減価償却率"/>
        <xdr:cNvSpPr txBox="1"/>
      </xdr:nvSpPr>
      <xdr:spPr>
        <a:xfrm>
          <a:off x="1816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15257</xdr:rowOff>
    </xdr:from>
    <xdr:ext cx="405111" cy="259045"/>
    <xdr:sp macro="" textlink="">
      <xdr:nvSpPr>
        <xdr:cNvPr id="208" name="n_4mainValue【体育館・プール】&#10;有形固定資産減価償却率"/>
        <xdr:cNvSpPr txBox="1"/>
      </xdr:nvSpPr>
      <xdr:spPr>
        <a:xfrm>
          <a:off x="927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55880</xdr:rowOff>
    </xdr:from>
    <xdr:to>
      <xdr:col>55</xdr:col>
      <xdr:colOff>50800</xdr:colOff>
      <xdr:row>61</xdr:row>
      <xdr:rowOff>157480</xdr:rowOff>
    </xdr:to>
    <xdr:sp macro="" textlink="">
      <xdr:nvSpPr>
        <xdr:cNvPr id="248" name="楕円 247"/>
        <xdr:cNvSpPr/>
      </xdr:nvSpPr>
      <xdr:spPr>
        <a:xfrm>
          <a:off x="10426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78757</xdr:rowOff>
    </xdr:from>
    <xdr:ext cx="469744" cy="259045"/>
    <xdr:sp macro="" textlink="">
      <xdr:nvSpPr>
        <xdr:cNvPr id="249" name="【体育館・プール】&#10;一人当たり面積該当値テキスト"/>
        <xdr:cNvSpPr txBox="1"/>
      </xdr:nvSpPr>
      <xdr:spPr>
        <a:xfrm>
          <a:off x="10515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55880</xdr:rowOff>
    </xdr:from>
    <xdr:to>
      <xdr:col>50</xdr:col>
      <xdr:colOff>165100</xdr:colOff>
      <xdr:row>61</xdr:row>
      <xdr:rowOff>157480</xdr:rowOff>
    </xdr:to>
    <xdr:sp macro="" textlink="">
      <xdr:nvSpPr>
        <xdr:cNvPr id="250" name="楕円 249"/>
        <xdr:cNvSpPr/>
      </xdr:nvSpPr>
      <xdr:spPr>
        <a:xfrm>
          <a:off x="9588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106680</xdr:rowOff>
    </xdr:from>
    <xdr:to>
      <xdr:col>55</xdr:col>
      <xdr:colOff>0</xdr:colOff>
      <xdr:row>61</xdr:row>
      <xdr:rowOff>106680</xdr:rowOff>
    </xdr:to>
    <xdr:cxnSp macro="">
      <xdr:nvCxnSpPr>
        <xdr:cNvPr id="251" name="直線コネクタ 250"/>
        <xdr:cNvCxnSpPr/>
      </xdr:nvCxnSpPr>
      <xdr:spPr>
        <a:xfrm>
          <a:off x="9639300" y="10565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55880</xdr:rowOff>
    </xdr:from>
    <xdr:to>
      <xdr:col>46</xdr:col>
      <xdr:colOff>38100</xdr:colOff>
      <xdr:row>61</xdr:row>
      <xdr:rowOff>157480</xdr:rowOff>
    </xdr:to>
    <xdr:sp macro="" textlink="">
      <xdr:nvSpPr>
        <xdr:cNvPr id="252" name="楕円 251"/>
        <xdr:cNvSpPr/>
      </xdr:nvSpPr>
      <xdr:spPr>
        <a:xfrm>
          <a:off x="8699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106680</xdr:rowOff>
    </xdr:from>
    <xdr:to>
      <xdr:col>50</xdr:col>
      <xdr:colOff>114300</xdr:colOff>
      <xdr:row>61</xdr:row>
      <xdr:rowOff>106680</xdr:rowOff>
    </xdr:to>
    <xdr:cxnSp macro="">
      <xdr:nvCxnSpPr>
        <xdr:cNvPr id="253" name="直線コネクタ 252"/>
        <xdr:cNvCxnSpPr/>
      </xdr:nvCxnSpPr>
      <xdr:spPr>
        <a:xfrm>
          <a:off x="8750300" y="1056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52070</xdr:rowOff>
    </xdr:from>
    <xdr:to>
      <xdr:col>41</xdr:col>
      <xdr:colOff>101600</xdr:colOff>
      <xdr:row>61</xdr:row>
      <xdr:rowOff>153670</xdr:rowOff>
    </xdr:to>
    <xdr:sp macro="" textlink="">
      <xdr:nvSpPr>
        <xdr:cNvPr id="254" name="楕円 253"/>
        <xdr:cNvSpPr/>
      </xdr:nvSpPr>
      <xdr:spPr>
        <a:xfrm>
          <a:off x="781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102870</xdr:rowOff>
    </xdr:from>
    <xdr:to>
      <xdr:col>45</xdr:col>
      <xdr:colOff>177800</xdr:colOff>
      <xdr:row>61</xdr:row>
      <xdr:rowOff>106680</xdr:rowOff>
    </xdr:to>
    <xdr:cxnSp macro="">
      <xdr:nvCxnSpPr>
        <xdr:cNvPr id="255" name="直線コネクタ 254"/>
        <xdr:cNvCxnSpPr/>
      </xdr:nvCxnSpPr>
      <xdr:spPr>
        <a:xfrm>
          <a:off x="7861300" y="1056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52070</xdr:rowOff>
    </xdr:from>
    <xdr:to>
      <xdr:col>36</xdr:col>
      <xdr:colOff>165100</xdr:colOff>
      <xdr:row>61</xdr:row>
      <xdr:rowOff>153670</xdr:rowOff>
    </xdr:to>
    <xdr:sp macro="" textlink="">
      <xdr:nvSpPr>
        <xdr:cNvPr id="256" name="楕円 255"/>
        <xdr:cNvSpPr/>
      </xdr:nvSpPr>
      <xdr:spPr>
        <a:xfrm>
          <a:off x="692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102870</xdr:rowOff>
    </xdr:from>
    <xdr:to>
      <xdr:col>41</xdr:col>
      <xdr:colOff>50800</xdr:colOff>
      <xdr:row>61</xdr:row>
      <xdr:rowOff>102870</xdr:rowOff>
    </xdr:to>
    <xdr:cxnSp macro="">
      <xdr:nvCxnSpPr>
        <xdr:cNvPr id="257" name="直線コネクタ 256"/>
        <xdr:cNvCxnSpPr/>
      </xdr:nvCxnSpPr>
      <xdr:spPr>
        <a:xfrm>
          <a:off x="6972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2557</xdr:rowOff>
    </xdr:from>
    <xdr:ext cx="469744" cy="259045"/>
    <xdr:sp macro="" textlink="">
      <xdr:nvSpPr>
        <xdr:cNvPr id="262" name="n_1mainValue【体育館・プール】&#10;一人当たり面積"/>
        <xdr:cNvSpPr txBox="1"/>
      </xdr:nvSpPr>
      <xdr:spPr>
        <a:xfrm>
          <a:off x="93917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2557</xdr:rowOff>
    </xdr:from>
    <xdr:ext cx="469744" cy="259045"/>
    <xdr:sp macro="" textlink="">
      <xdr:nvSpPr>
        <xdr:cNvPr id="263" name="n_2mainValue【体育館・プール】&#10;一人当たり面積"/>
        <xdr:cNvSpPr txBox="1"/>
      </xdr:nvSpPr>
      <xdr:spPr>
        <a:xfrm>
          <a:off x="85154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170197</xdr:rowOff>
    </xdr:from>
    <xdr:ext cx="469744" cy="259045"/>
    <xdr:sp macro="" textlink="">
      <xdr:nvSpPr>
        <xdr:cNvPr id="264" name="n_3mainValue【体育館・プール】&#10;一人当たり面積"/>
        <xdr:cNvSpPr txBox="1"/>
      </xdr:nvSpPr>
      <xdr:spPr>
        <a:xfrm>
          <a:off x="7626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170197</xdr:rowOff>
    </xdr:from>
    <xdr:ext cx="469744" cy="259045"/>
    <xdr:sp macro="" textlink="">
      <xdr:nvSpPr>
        <xdr:cNvPr id="265" name="n_4mainValue【体育館・プール】&#10;一人当たり面積"/>
        <xdr:cNvSpPr txBox="1"/>
      </xdr:nvSpPr>
      <xdr:spPr>
        <a:xfrm>
          <a:off x="6737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306" name="楕円 305"/>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307" name="【福祉施設】&#10;有形固定資産減価償却率該当値テキスト"/>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308" name="楕円 307"/>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81</xdr:row>
      <xdr:rowOff>167639</xdr:rowOff>
    </xdr:to>
    <xdr:cxnSp macro="">
      <xdr:nvCxnSpPr>
        <xdr:cNvPr id="309" name="直線コネクタ 308"/>
        <xdr:cNvCxnSpPr/>
      </xdr:nvCxnSpPr>
      <xdr:spPr>
        <a:xfrm>
          <a:off x="3797300" y="140208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310" name="楕円 309"/>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133350</xdr:rowOff>
    </xdr:to>
    <xdr:cxnSp macro="">
      <xdr:nvCxnSpPr>
        <xdr:cNvPr id="311" name="直線コネクタ 310"/>
        <xdr:cNvCxnSpPr/>
      </xdr:nvCxnSpPr>
      <xdr:spPr>
        <a:xfrm>
          <a:off x="2908300" y="13984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312" name="楕円 311"/>
        <xdr:cNvSpPr/>
      </xdr:nvSpPr>
      <xdr:spPr>
        <a:xfrm>
          <a:off x="1968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97155</xdr:rowOff>
    </xdr:to>
    <xdr:cxnSp macro="">
      <xdr:nvCxnSpPr>
        <xdr:cNvPr id="313" name="直線コネクタ 312"/>
        <xdr:cNvCxnSpPr/>
      </xdr:nvCxnSpPr>
      <xdr:spPr>
        <a:xfrm>
          <a:off x="2019300" y="13950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164464</xdr:rowOff>
    </xdr:from>
    <xdr:to>
      <xdr:col>6</xdr:col>
      <xdr:colOff>38100</xdr:colOff>
      <xdr:row>81</xdr:row>
      <xdr:rowOff>94614</xdr:rowOff>
    </xdr:to>
    <xdr:sp macro="" textlink="">
      <xdr:nvSpPr>
        <xdr:cNvPr id="314" name="楕円 313"/>
        <xdr:cNvSpPr/>
      </xdr:nvSpPr>
      <xdr:spPr>
        <a:xfrm>
          <a:off x="1079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43814</xdr:rowOff>
    </xdr:from>
    <xdr:to>
      <xdr:col>10</xdr:col>
      <xdr:colOff>114300</xdr:colOff>
      <xdr:row>81</xdr:row>
      <xdr:rowOff>62864</xdr:rowOff>
    </xdr:to>
    <xdr:cxnSp macro="">
      <xdr:nvCxnSpPr>
        <xdr:cNvPr id="315" name="直線コネクタ 314"/>
        <xdr:cNvCxnSpPr/>
      </xdr:nvCxnSpPr>
      <xdr:spPr>
        <a:xfrm>
          <a:off x="1130300" y="139312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320" name="n_1main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21" name="n_2main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22" name="n_3main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3" name="n_4mainValue【福祉施設】&#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3629</xdr:rowOff>
    </xdr:from>
    <xdr:to>
      <xdr:col>55</xdr:col>
      <xdr:colOff>50800</xdr:colOff>
      <xdr:row>84</xdr:row>
      <xdr:rowOff>105229</xdr:rowOff>
    </xdr:to>
    <xdr:sp macro="" textlink="">
      <xdr:nvSpPr>
        <xdr:cNvPr id="365" name="楕円 364"/>
        <xdr:cNvSpPr/>
      </xdr:nvSpPr>
      <xdr:spPr>
        <a:xfrm>
          <a:off x="10426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153506</xdr:rowOff>
    </xdr:from>
    <xdr:ext cx="469744" cy="259045"/>
    <xdr:sp macro="" textlink="">
      <xdr:nvSpPr>
        <xdr:cNvPr id="366" name="【福祉施設】&#10;一人当たり面積該当値テキスト"/>
        <xdr:cNvSpPr txBox="1"/>
      </xdr:nvSpPr>
      <xdr:spPr>
        <a:xfrm>
          <a:off x="10515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3629</xdr:rowOff>
    </xdr:from>
    <xdr:to>
      <xdr:col>50</xdr:col>
      <xdr:colOff>165100</xdr:colOff>
      <xdr:row>84</xdr:row>
      <xdr:rowOff>105229</xdr:rowOff>
    </xdr:to>
    <xdr:sp macro="" textlink="">
      <xdr:nvSpPr>
        <xdr:cNvPr id="367" name="楕円 366"/>
        <xdr:cNvSpPr/>
      </xdr:nvSpPr>
      <xdr:spPr>
        <a:xfrm>
          <a:off x="9588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54429</xdr:rowOff>
    </xdr:from>
    <xdr:to>
      <xdr:col>55</xdr:col>
      <xdr:colOff>0</xdr:colOff>
      <xdr:row>84</xdr:row>
      <xdr:rowOff>54429</xdr:rowOff>
    </xdr:to>
    <xdr:cxnSp macro="">
      <xdr:nvCxnSpPr>
        <xdr:cNvPr id="368" name="直線コネクタ 367"/>
        <xdr:cNvCxnSpPr/>
      </xdr:nvCxnSpPr>
      <xdr:spPr>
        <a:xfrm>
          <a:off x="9639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69" name="楕円 368"/>
        <xdr:cNvSpPr/>
      </xdr:nvSpPr>
      <xdr:spPr>
        <a:xfrm>
          <a:off x="869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54429</xdr:rowOff>
    </xdr:from>
    <xdr:to>
      <xdr:col>50</xdr:col>
      <xdr:colOff>114300</xdr:colOff>
      <xdr:row>84</xdr:row>
      <xdr:rowOff>54429</xdr:rowOff>
    </xdr:to>
    <xdr:cxnSp macro="">
      <xdr:nvCxnSpPr>
        <xdr:cNvPr id="370" name="直線コネクタ 369"/>
        <xdr:cNvCxnSpPr/>
      </xdr:nvCxnSpPr>
      <xdr:spPr>
        <a:xfrm>
          <a:off x="8750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3629</xdr:rowOff>
    </xdr:from>
    <xdr:to>
      <xdr:col>41</xdr:col>
      <xdr:colOff>101600</xdr:colOff>
      <xdr:row>84</xdr:row>
      <xdr:rowOff>105229</xdr:rowOff>
    </xdr:to>
    <xdr:sp macro="" textlink="">
      <xdr:nvSpPr>
        <xdr:cNvPr id="371" name="楕円 370"/>
        <xdr:cNvSpPr/>
      </xdr:nvSpPr>
      <xdr:spPr>
        <a:xfrm>
          <a:off x="781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54429</xdr:rowOff>
    </xdr:from>
    <xdr:to>
      <xdr:col>45</xdr:col>
      <xdr:colOff>177800</xdr:colOff>
      <xdr:row>84</xdr:row>
      <xdr:rowOff>54429</xdr:rowOff>
    </xdr:to>
    <xdr:cxnSp macro="">
      <xdr:nvCxnSpPr>
        <xdr:cNvPr id="372" name="直線コネクタ 371"/>
        <xdr:cNvCxnSpPr/>
      </xdr:nvCxnSpPr>
      <xdr:spPr>
        <a:xfrm>
          <a:off x="7861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3629</xdr:rowOff>
    </xdr:from>
    <xdr:to>
      <xdr:col>36</xdr:col>
      <xdr:colOff>165100</xdr:colOff>
      <xdr:row>84</xdr:row>
      <xdr:rowOff>105229</xdr:rowOff>
    </xdr:to>
    <xdr:sp macro="" textlink="">
      <xdr:nvSpPr>
        <xdr:cNvPr id="373" name="楕円 372"/>
        <xdr:cNvSpPr/>
      </xdr:nvSpPr>
      <xdr:spPr>
        <a:xfrm>
          <a:off x="692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54429</xdr:rowOff>
    </xdr:from>
    <xdr:to>
      <xdr:col>41</xdr:col>
      <xdr:colOff>50800</xdr:colOff>
      <xdr:row>84</xdr:row>
      <xdr:rowOff>54429</xdr:rowOff>
    </xdr:to>
    <xdr:cxnSp macro="">
      <xdr:nvCxnSpPr>
        <xdr:cNvPr id="374" name="直線コネクタ 373"/>
        <xdr:cNvCxnSpPr/>
      </xdr:nvCxnSpPr>
      <xdr:spPr>
        <a:xfrm>
          <a:off x="6972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96356</xdr:rowOff>
    </xdr:from>
    <xdr:ext cx="469744" cy="259045"/>
    <xdr:sp macro="" textlink="">
      <xdr:nvSpPr>
        <xdr:cNvPr id="379" name="n_1mainValue【福祉施設】&#10;一人当たり面積"/>
        <xdr:cNvSpPr txBox="1"/>
      </xdr:nvSpPr>
      <xdr:spPr>
        <a:xfrm>
          <a:off x="9391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80" name="n_2mainValue【福祉施設】&#10;一人当たり面積"/>
        <xdr:cNvSpPr txBox="1"/>
      </xdr:nvSpPr>
      <xdr:spPr>
        <a:xfrm>
          <a:off x="8515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96356</xdr:rowOff>
    </xdr:from>
    <xdr:ext cx="469744" cy="259045"/>
    <xdr:sp macro="" textlink="">
      <xdr:nvSpPr>
        <xdr:cNvPr id="381" name="n_3mainValue【福祉施設】&#10;一人当たり面積"/>
        <xdr:cNvSpPr txBox="1"/>
      </xdr:nvSpPr>
      <xdr:spPr>
        <a:xfrm>
          <a:off x="7626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96356</xdr:rowOff>
    </xdr:from>
    <xdr:ext cx="469744" cy="259045"/>
    <xdr:sp macro="" textlink="">
      <xdr:nvSpPr>
        <xdr:cNvPr id="382" name="n_4mainValue【福祉施設】&#10;一人当たり面積"/>
        <xdr:cNvSpPr txBox="1"/>
      </xdr:nvSpPr>
      <xdr:spPr>
        <a:xfrm>
          <a:off x="6737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99695</xdr:rowOff>
    </xdr:from>
    <xdr:to>
      <xdr:col>24</xdr:col>
      <xdr:colOff>114300</xdr:colOff>
      <xdr:row>108</xdr:row>
      <xdr:rowOff>29845</xdr:rowOff>
    </xdr:to>
    <xdr:sp macro="" textlink="">
      <xdr:nvSpPr>
        <xdr:cNvPr id="423" name="楕円 422"/>
        <xdr:cNvSpPr/>
      </xdr:nvSpPr>
      <xdr:spPr>
        <a:xfrm>
          <a:off x="4584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14622</xdr:rowOff>
    </xdr:from>
    <xdr:ext cx="405111" cy="259045"/>
    <xdr:sp macro="" textlink="">
      <xdr:nvSpPr>
        <xdr:cNvPr id="424" name="【市民会館】&#10;有形固定資産減価償却率該当値テキスト"/>
        <xdr:cNvSpPr txBox="1"/>
      </xdr:nvSpPr>
      <xdr:spPr>
        <a:xfrm>
          <a:off x="4673600" y="183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61595</xdr:rowOff>
    </xdr:from>
    <xdr:to>
      <xdr:col>20</xdr:col>
      <xdr:colOff>38100</xdr:colOff>
      <xdr:row>107</xdr:row>
      <xdr:rowOff>163195</xdr:rowOff>
    </xdr:to>
    <xdr:sp macro="" textlink="">
      <xdr:nvSpPr>
        <xdr:cNvPr id="425" name="楕円 424"/>
        <xdr:cNvSpPr/>
      </xdr:nvSpPr>
      <xdr:spPr>
        <a:xfrm>
          <a:off x="3746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112395</xdr:rowOff>
    </xdr:from>
    <xdr:to>
      <xdr:col>24</xdr:col>
      <xdr:colOff>63500</xdr:colOff>
      <xdr:row>107</xdr:row>
      <xdr:rowOff>150495</xdr:rowOff>
    </xdr:to>
    <xdr:cxnSp macro="">
      <xdr:nvCxnSpPr>
        <xdr:cNvPr id="426" name="直線コネクタ 425"/>
        <xdr:cNvCxnSpPr/>
      </xdr:nvCxnSpPr>
      <xdr:spPr>
        <a:xfrm>
          <a:off x="3797300" y="18457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23495</xdr:rowOff>
    </xdr:from>
    <xdr:to>
      <xdr:col>15</xdr:col>
      <xdr:colOff>101600</xdr:colOff>
      <xdr:row>107</xdr:row>
      <xdr:rowOff>125095</xdr:rowOff>
    </xdr:to>
    <xdr:sp macro="" textlink="">
      <xdr:nvSpPr>
        <xdr:cNvPr id="427" name="楕円 426"/>
        <xdr:cNvSpPr/>
      </xdr:nvSpPr>
      <xdr:spPr>
        <a:xfrm>
          <a:off x="2857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74295</xdr:rowOff>
    </xdr:from>
    <xdr:to>
      <xdr:col>19</xdr:col>
      <xdr:colOff>177800</xdr:colOff>
      <xdr:row>107</xdr:row>
      <xdr:rowOff>112395</xdr:rowOff>
    </xdr:to>
    <xdr:cxnSp macro="">
      <xdr:nvCxnSpPr>
        <xdr:cNvPr id="428" name="直線コネクタ 427"/>
        <xdr:cNvCxnSpPr/>
      </xdr:nvCxnSpPr>
      <xdr:spPr>
        <a:xfrm>
          <a:off x="2908300" y="18419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156845</xdr:rowOff>
    </xdr:from>
    <xdr:to>
      <xdr:col>10</xdr:col>
      <xdr:colOff>165100</xdr:colOff>
      <xdr:row>107</xdr:row>
      <xdr:rowOff>86995</xdr:rowOff>
    </xdr:to>
    <xdr:sp macro="" textlink="">
      <xdr:nvSpPr>
        <xdr:cNvPr id="429" name="楕円 428"/>
        <xdr:cNvSpPr/>
      </xdr:nvSpPr>
      <xdr:spPr>
        <a:xfrm>
          <a:off x="1968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36195</xdr:rowOff>
    </xdr:from>
    <xdr:to>
      <xdr:col>15</xdr:col>
      <xdr:colOff>50800</xdr:colOff>
      <xdr:row>107</xdr:row>
      <xdr:rowOff>74295</xdr:rowOff>
    </xdr:to>
    <xdr:cxnSp macro="">
      <xdr:nvCxnSpPr>
        <xdr:cNvPr id="430" name="直線コネクタ 429"/>
        <xdr:cNvCxnSpPr/>
      </xdr:nvCxnSpPr>
      <xdr:spPr>
        <a:xfrm>
          <a:off x="2019300" y="18381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118745</xdr:rowOff>
    </xdr:from>
    <xdr:to>
      <xdr:col>6</xdr:col>
      <xdr:colOff>38100</xdr:colOff>
      <xdr:row>107</xdr:row>
      <xdr:rowOff>48895</xdr:rowOff>
    </xdr:to>
    <xdr:sp macro="" textlink="">
      <xdr:nvSpPr>
        <xdr:cNvPr id="431" name="楕円 430"/>
        <xdr:cNvSpPr/>
      </xdr:nvSpPr>
      <xdr:spPr>
        <a:xfrm>
          <a:off x="1079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169545</xdr:rowOff>
    </xdr:from>
    <xdr:to>
      <xdr:col>10</xdr:col>
      <xdr:colOff>114300</xdr:colOff>
      <xdr:row>107</xdr:row>
      <xdr:rowOff>36195</xdr:rowOff>
    </xdr:to>
    <xdr:cxnSp macro="">
      <xdr:nvCxnSpPr>
        <xdr:cNvPr id="432" name="直線コネクタ 431"/>
        <xdr:cNvCxnSpPr/>
      </xdr:nvCxnSpPr>
      <xdr:spPr>
        <a:xfrm>
          <a:off x="1130300" y="18343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35"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6"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154322</xdr:rowOff>
    </xdr:from>
    <xdr:ext cx="405111" cy="259045"/>
    <xdr:sp macro="" textlink="">
      <xdr:nvSpPr>
        <xdr:cNvPr id="437" name="n_1mainValue【市民会館】&#10;有形固定資産減価償却率"/>
        <xdr:cNvSpPr txBox="1"/>
      </xdr:nvSpPr>
      <xdr:spPr>
        <a:xfrm>
          <a:off x="3582044"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116222</xdr:rowOff>
    </xdr:from>
    <xdr:ext cx="405111" cy="259045"/>
    <xdr:sp macro="" textlink="">
      <xdr:nvSpPr>
        <xdr:cNvPr id="438" name="n_2mainValue【市民会館】&#10;有形固定資産減価償却率"/>
        <xdr:cNvSpPr txBox="1"/>
      </xdr:nvSpPr>
      <xdr:spPr>
        <a:xfrm>
          <a:off x="27057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78122</xdr:rowOff>
    </xdr:from>
    <xdr:ext cx="405111" cy="259045"/>
    <xdr:sp macro="" textlink="">
      <xdr:nvSpPr>
        <xdr:cNvPr id="439" name="n_3mainValue【市民会館】&#10;有形固定資産減価償却率"/>
        <xdr:cNvSpPr txBox="1"/>
      </xdr:nvSpPr>
      <xdr:spPr>
        <a:xfrm>
          <a:off x="1816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40022</xdr:rowOff>
    </xdr:from>
    <xdr:ext cx="405111" cy="259045"/>
    <xdr:sp macro="" textlink="">
      <xdr:nvSpPr>
        <xdr:cNvPr id="440" name="n_4mainValue【市民会館】&#10;有形固定資産減価償却率"/>
        <xdr:cNvSpPr txBox="1"/>
      </xdr:nvSpPr>
      <xdr:spPr>
        <a:xfrm>
          <a:off x="927744" y="183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135128</xdr:rowOff>
    </xdr:from>
    <xdr:to>
      <xdr:col>55</xdr:col>
      <xdr:colOff>50800</xdr:colOff>
      <xdr:row>107</xdr:row>
      <xdr:rowOff>65278</xdr:rowOff>
    </xdr:to>
    <xdr:sp macro="" textlink="">
      <xdr:nvSpPr>
        <xdr:cNvPr id="478" name="楕円 477"/>
        <xdr:cNvSpPr/>
      </xdr:nvSpPr>
      <xdr:spPr>
        <a:xfrm>
          <a:off x="10426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113555</xdr:rowOff>
    </xdr:from>
    <xdr:ext cx="469744" cy="259045"/>
    <xdr:sp macro="" textlink="">
      <xdr:nvSpPr>
        <xdr:cNvPr id="479" name="【市民会館】&#10;一人当たり面積該当値テキスト"/>
        <xdr:cNvSpPr txBox="1"/>
      </xdr:nvSpPr>
      <xdr:spPr>
        <a:xfrm>
          <a:off x="105156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135128</xdr:rowOff>
    </xdr:from>
    <xdr:to>
      <xdr:col>50</xdr:col>
      <xdr:colOff>165100</xdr:colOff>
      <xdr:row>107</xdr:row>
      <xdr:rowOff>65278</xdr:rowOff>
    </xdr:to>
    <xdr:sp macro="" textlink="">
      <xdr:nvSpPr>
        <xdr:cNvPr id="480" name="楕円 479"/>
        <xdr:cNvSpPr/>
      </xdr:nvSpPr>
      <xdr:spPr>
        <a:xfrm>
          <a:off x="9588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xdr:rowOff>
    </xdr:from>
    <xdr:to>
      <xdr:col>55</xdr:col>
      <xdr:colOff>0</xdr:colOff>
      <xdr:row>107</xdr:row>
      <xdr:rowOff>14478</xdr:rowOff>
    </xdr:to>
    <xdr:cxnSp macro="">
      <xdr:nvCxnSpPr>
        <xdr:cNvPr id="481" name="直線コネクタ 480"/>
        <xdr:cNvCxnSpPr/>
      </xdr:nvCxnSpPr>
      <xdr:spPr>
        <a:xfrm>
          <a:off x="9639300" y="1835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135128</xdr:rowOff>
    </xdr:from>
    <xdr:to>
      <xdr:col>46</xdr:col>
      <xdr:colOff>38100</xdr:colOff>
      <xdr:row>107</xdr:row>
      <xdr:rowOff>65278</xdr:rowOff>
    </xdr:to>
    <xdr:sp macro="" textlink="">
      <xdr:nvSpPr>
        <xdr:cNvPr id="482" name="楕円 481"/>
        <xdr:cNvSpPr/>
      </xdr:nvSpPr>
      <xdr:spPr>
        <a:xfrm>
          <a:off x="8699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xdr:rowOff>
    </xdr:from>
    <xdr:to>
      <xdr:col>50</xdr:col>
      <xdr:colOff>114300</xdr:colOff>
      <xdr:row>107</xdr:row>
      <xdr:rowOff>14478</xdr:rowOff>
    </xdr:to>
    <xdr:cxnSp macro="">
      <xdr:nvCxnSpPr>
        <xdr:cNvPr id="483" name="直線コネクタ 482"/>
        <xdr:cNvCxnSpPr/>
      </xdr:nvCxnSpPr>
      <xdr:spPr>
        <a:xfrm>
          <a:off x="8750300" y="1835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130556</xdr:rowOff>
    </xdr:from>
    <xdr:to>
      <xdr:col>41</xdr:col>
      <xdr:colOff>101600</xdr:colOff>
      <xdr:row>107</xdr:row>
      <xdr:rowOff>60706</xdr:rowOff>
    </xdr:to>
    <xdr:sp macro="" textlink="">
      <xdr:nvSpPr>
        <xdr:cNvPr id="484" name="楕円 483"/>
        <xdr:cNvSpPr/>
      </xdr:nvSpPr>
      <xdr:spPr>
        <a:xfrm>
          <a:off x="7810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xdr:rowOff>
    </xdr:from>
    <xdr:to>
      <xdr:col>45</xdr:col>
      <xdr:colOff>177800</xdr:colOff>
      <xdr:row>107</xdr:row>
      <xdr:rowOff>14478</xdr:rowOff>
    </xdr:to>
    <xdr:cxnSp macro="">
      <xdr:nvCxnSpPr>
        <xdr:cNvPr id="485" name="直線コネクタ 484"/>
        <xdr:cNvCxnSpPr/>
      </xdr:nvCxnSpPr>
      <xdr:spPr>
        <a:xfrm>
          <a:off x="7861300" y="1835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130556</xdr:rowOff>
    </xdr:from>
    <xdr:to>
      <xdr:col>36</xdr:col>
      <xdr:colOff>165100</xdr:colOff>
      <xdr:row>107</xdr:row>
      <xdr:rowOff>60706</xdr:rowOff>
    </xdr:to>
    <xdr:sp macro="" textlink="">
      <xdr:nvSpPr>
        <xdr:cNvPr id="486" name="楕円 485"/>
        <xdr:cNvSpPr/>
      </xdr:nvSpPr>
      <xdr:spPr>
        <a:xfrm>
          <a:off x="6921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9906</xdr:rowOff>
    </xdr:from>
    <xdr:to>
      <xdr:col>41</xdr:col>
      <xdr:colOff>50800</xdr:colOff>
      <xdr:row>107</xdr:row>
      <xdr:rowOff>9906</xdr:rowOff>
    </xdr:to>
    <xdr:cxnSp macro="">
      <xdr:nvCxnSpPr>
        <xdr:cNvPr id="487" name="直線コネクタ 486"/>
        <xdr:cNvCxnSpPr/>
      </xdr:nvCxnSpPr>
      <xdr:spPr>
        <a:xfrm>
          <a:off x="6972300" y="1835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56405</xdr:rowOff>
    </xdr:from>
    <xdr:ext cx="469744" cy="259045"/>
    <xdr:sp macro="" textlink="">
      <xdr:nvSpPr>
        <xdr:cNvPr id="492" name="n_1mainValue【市民会館】&#10;一人当たり面積"/>
        <xdr:cNvSpPr txBox="1"/>
      </xdr:nvSpPr>
      <xdr:spPr>
        <a:xfrm>
          <a:off x="9391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56405</xdr:rowOff>
    </xdr:from>
    <xdr:ext cx="469744" cy="259045"/>
    <xdr:sp macro="" textlink="">
      <xdr:nvSpPr>
        <xdr:cNvPr id="493" name="n_2mainValue【市民会館】&#10;一人当たり面積"/>
        <xdr:cNvSpPr txBox="1"/>
      </xdr:nvSpPr>
      <xdr:spPr>
        <a:xfrm>
          <a:off x="8515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51833</xdr:rowOff>
    </xdr:from>
    <xdr:ext cx="469744" cy="259045"/>
    <xdr:sp macro="" textlink="">
      <xdr:nvSpPr>
        <xdr:cNvPr id="494" name="n_3mainValue【市民会館】&#10;一人当たり面積"/>
        <xdr:cNvSpPr txBox="1"/>
      </xdr:nvSpPr>
      <xdr:spPr>
        <a:xfrm>
          <a:off x="7626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51833</xdr:rowOff>
    </xdr:from>
    <xdr:ext cx="469744" cy="259045"/>
    <xdr:sp macro="" textlink="">
      <xdr:nvSpPr>
        <xdr:cNvPr id="495" name="n_4mainValue【市民会館】&#10;一人当たり面積"/>
        <xdr:cNvSpPr txBox="1"/>
      </xdr:nvSpPr>
      <xdr:spPr>
        <a:xfrm>
          <a:off x="6737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537" name="楕円 536"/>
        <xdr:cNvSpPr/>
      </xdr:nvSpPr>
      <xdr:spPr>
        <a:xfrm>
          <a:off x="16268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66238</xdr:rowOff>
    </xdr:from>
    <xdr:ext cx="405111" cy="259045"/>
    <xdr:sp macro="" textlink="">
      <xdr:nvSpPr>
        <xdr:cNvPr id="538" name="【一般廃棄物処理施設】&#10;有形固定資産減価償却率該当値テキスト"/>
        <xdr:cNvSpPr txBox="1"/>
      </xdr:nvSpPr>
      <xdr:spPr>
        <a:xfrm>
          <a:off x="16357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9072</xdr:rowOff>
    </xdr:from>
    <xdr:to>
      <xdr:col>81</xdr:col>
      <xdr:colOff>101600</xdr:colOff>
      <xdr:row>37</xdr:row>
      <xdr:rowOff>110672</xdr:rowOff>
    </xdr:to>
    <xdr:sp macro="" textlink="">
      <xdr:nvSpPr>
        <xdr:cNvPr id="539" name="楕円 538"/>
        <xdr:cNvSpPr/>
      </xdr:nvSpPr>
      <xdr:spPr>
        <a:xfrm>
          <a:off x="15430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59872</xdr:rowOff>
    </xdr:from>
    <xdr:to>
      <xdr:col>85</xdr:col>
      <xdr:colOff>127000</xdr:colOff>
      <xdr:row>37</xdr:row>
      <xdr:rowOff>94161</xdr:rowOff>
    </xdr:to>
    <xdr:cxnSp macro="">
      <xdr:nvCxnSpPr>
        <xdr:cNvPr id="540" name="直線コネクタ 539"/>
        <xdr:cNvCxnSpPr/>
      </xdr:nvCxnSpPr>
      <xdr:spPr>
        <a:xfrm>
          <a:off x="15481300" y="640352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147864</xdr:rowOff>
    </xdr:from>
    <xdr:to>
      <xdr:col>76</xdr:col>
      <xdr:colOff>165100</xdr:colOff>
      <xdr:row>37</xdr:row>
      <xdr:rowOff>78014</xdr:rowOff>
    </xdr:to>
    <xdr:sp macro="" textlink="">
      <xdr:nvSpPr>
        <xdr:cNvPr id="541" name="楕円 540"/>
        <xdr:cNvSpPr/>
      </xdr:nvSpPr>
      <xdr:spPr>
        <a:xfrm>
          <a:off x="14541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27214</xdr:rowOff>
    </xdr:from>
    <xdr:to>
      <xdr:col>81</xdr:col>
      <xdr:colOff>50800</xdr:colOff>
      <xdr:row>37</xdr:row>
      <xdr:rowOff>59872</xdr:rowOff>
    </xdr:to>
    <xdr:cxnSp macro="">
      <xdr:nvCxnSpPr>
        <xdr:cNvPr id="542" name="直線コネクタ 541"/>
        <xdr:cNvCxnSpPr/>
      </xdr:nvCxnSpPr>
      <xdr:spPr>
        <a:xfrm>
          <a:off x="14592300" y="63708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115207</xdr:rowOff>
    </xdr:from>
    <xdr:to>
      <xdr:col>72</xdr:col>
      <xdr:colOff>38100</xdr:colOff>
      <xdr:row>37</xdr:row>
      <xdr:rowOff>45357</xdr:rowOff>
    </xdr:to>
    <xdr:sp macro="" textlink="">
      <xdr:nvSpPr>
        <xdr:cNvPr id="543" name="楕円 542"/>
        <xdr:cNvSpPr/>
      </xdr:nvSpPr>
      <xdr:spPr>
        <a:xfrm>
          <a:off x="13652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166007</xdr:rowOff>
    </xdr:from>
    <xdr:to>
      <xdr:col>76</xdr:col>
      <xdr:colOff>114300</xdr:colOff>
      <xdr:row>37</xdr:row>
      <xdr:rowOff>27214</xdr:rowOff>
    </xdr:to>
    <xdr:cxnSp macro="">
      <xdr:nvCxnSpPr>
        <xdr:cNvPr id="544" name="直線コネクタ 543"/>
        <xdr:cNvCxnSpPr/>
      </xdr:nvCxnSpPr>
      <xdr:spPr>
        <a:xfrm>
          <a:off x="13703300" y="63382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82550</xdr:rowOff>
    </xdr:from>
    <xdr:to>
      <xdr:col>67</xdr:col>
      <xdr:colOff>101600</xdr:colOff>
      <xdr:row>37</xdr:row>
      <xdr:rowOff>12700</xdr:rowOff>
    </xdr:to>
    <xdr:sp macro="" textlink="">
      <xdr:nvSpPr>
        <xdr:cNvPr id="545" name="楕円 544"/>
        <xdr:cNvSpPr/>
      </xdr:nvSpPr>
      <xdr:spPr>
        <a:xfrm>
          <a:off x="12763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133350</xdr:rowOff>
    </xdr:from>
    <xdr:to>
      <xdr:col>71</xdr:col>
      <xdr:colOff>177800</xdr:colOff>
      <xdr:row>36</xdr:row>
      <xdr:rowOff>166007</xdr:rowOff>
    </xdr:to>
    <xdr:cxnSp macro="">
      <xdr:nvCxnSpPr>
        <xdr:cNvPr id="546" name="直線コネクタ 545"/>
        <xdr:cNvCxnSpPr/>
      </xdr:nvCxnSpPr>
      <xdr:spPr>
        <a:xfrm>
          <a:off x="12814300" y="63055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47" name="n_1ave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548" name="n_2aveValue【一般廃棄物処理施設】&#10;有形固定資産減価償却率"/>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549" name="n_3aveValue【一般廃棄物処理施設】&#10;有形固定資産減価償却率"/>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550" name="n_4aveValue【一般廃棄物処理施設】&#10;有形固定資産減価償却率"/>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127199</xdr:rowOff>
    </xdr:from>
    <xdr:ext cx="405111" cy="259045"/>
    <xdr:sp macro="" textlink="">
      <xdr:nvSpPr>
        <xdr:cNvPr id="551" name="n_1mainValue【一般廃棄物処理施設】&#10;有形固定資産減価償却率"/>
        <xdr:cNvSpPr txBox="1"/>
      </xdr:nvSpPr>
      <xdr:spPr>
        <a:xfrm>
          <a:off x="15266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552" name="n_2mainValue【一般廃棄物処理施設】&#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61884</xdr:rowOff>
    </xdr:from>
    <xdr:ext cx="405111" cy="259045"/>
    <xdr:sp macro="" textlink="">
      <xdr:nvSpPr>
        <xdr:cNvPr id="553" name="n_3mainValue【一般廃棄物処理施設】&#10;有形固定資産減価償却率"/>
        <xdr:cNvSpPr txBox="1"/>
      </xdr:nvSpPr>
      <xdr:spPr>
        <a:xfrm>
          <a:off x="13500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29227</xdr:rowOff>
    </xdr:from>
    <xdr:ext cx="405111" cy="259045"/>
    <xdr:sp macro="" textlink="">
      <xdr:nvSpPr>
        <xdr:cNvPr id="554" name="n_4mainValue【一般廃棄物処理施設】&#10;有形固定資産減価償却率"/>
        <xdr:cNvSpPr txBox="1"/>
      </xdr:nvSpPr>
      <xdr:spPr>
        <a:xfrm>
          <a:off x="12611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152364</xdr:rowOff>
    </xdr:from>
    <xdr:to>
      <xdr:col>116</xdr:col>
      <xdr:colOff>114300</xdr:colOff>
      <xdr:row>41</xdr:row>
      <xdr:rowOff>82514</xdr:rowOff>
    </xdr:to>
    <xdr:sp macro="" textlink="">
      <xdr:nvSpPr>
        <xdr:cNvPr id="592" name="楕円 591"/>
        <xdr:cNvSpPr/>
      </xdr:nvSpPr>
      <xdr:spPr>
        <a:xfrm>
          <a:off x="22110700" y="70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67291</xdr:rowOff>
    </xdr:from>
    <xdr:ext cx="534377" cy="259045"/>
    <xdr:sp macro="" textlink="">
      <xdr:nvSpPr>
        <xdr:cNvPr id="593" name="【一般廃棄物処理施設】&#10;一人当たり有形固定資産（償却資産）額該当値テキスト"/>
        <xdr:cNvSpPr txBox="1"/>
      </xdr:nvSpPr>
      <xdr:spPr>
        <a:xfrm>
          <a:off x="22199600" y="69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152460</xdr:rowOff>
    </xdr:from>
    <xdr:to>
      <xdr:col>112</xdr:col>
      <xdr:colOff>38100</xdr:colOff>
      <xdr:row>41</xdr:row>
      <xdr:rowOff>82610</xdr:rowOff>
    </xdr:to>
    <xdr:sp macro="" textlink="">
      <xdr:nvSpPr>
        <xdr:cNvPr id="594" name="楕円 593"/>
        <xdr:cNvSpPr/>
      </xdr:nvSpPr>
      <xdr:spPr>
        <a:xfrm>
          <a:off x="21272500" y="70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31714</xdr:rowOff>
    </xdr:from>
    <xdr:to>
      <xdr:col>116</xdr:col>
      <xdr:colOff>63500</xdr:colOff>
      <xdr:row>41</xdr:row>
      <xdr:rowOff>31810</xdr:rowOff>
    </xdr:to>
    <xdr:cxnSp macro="">
      <xdr:nvCxnSpPr>
        <xdr:cNvPr id="595" name="直線コネクタ 594"/>
        <xdr:cNvCxnSpPr/>
      </xdr:nvCxnSpPr>
      <xdr:spPr>
        <a:xfrm flipV="1">
          <a:off x="21323300" y="7061164"/>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152264</xdr:rowOff>
    </xdr:from>
    <xdr:to>
      <xdr:col>107</xdr:col>
      <xdr:colOff>101600</xdr:colOff>
      <xdr:row>41</xdr:row>
      <xdr:rowOff>82414</xdr:rowOff>
    </xdr:to>
    <xdr:sp macro="" textlink="">
      <xdr:nvSpPr>
        <xdr:cNvPr id="596" name="楕円 595"/>
        <xdr:cNvSpPr/>
      </xdr:nvSpPr>
      <xdr:spPr>
        <a:xfrm>
          <a:off x="20383500" y="70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31614</xdr:rowOff>
    </xdr:from>
    <xdr:to>
      <xdr:col>111</xdr:col>
      <xdr:colOff>177800</xdr:colOff>
      <xdr:row>41</xdr:row>
      <xdr:rowOff>31810</xdr:rowOff>
    </xdr:to>
    <xdr:cxnSp macro="">
      <xdr:nvCxnSpPr>
        <xdr:cNvPr id="597" name="直線コネクタ 596"/>
        <xdr:cNvCxnSpPr/>
      </xdr:nvCxnSpPr>
      <xdr:spPr>
        <a:xfrm>
          <a:off x="20434300" y="706106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151752</xdr:rowOff>
    </xdr:from>
    <xdr:to>
      <xdr:col>102</xdr:col>
      <xdr:colOff>165100</xdr:colOff>
      <xdr:row>41</xdr:row>
      <xdr:rowOff>81902</xdr:rowOff>
    </xdr:to>
    <xdr:sp macro="" textlink="">
      <xdr:nvSpPr>
        <xdr:cNvPr id="598" name="楕円 597"/>
        <xdr:cNvSpPr/>
      </xdr:nvSpPr>
      <xdr:spPr>
        <a:xfrm>
          <a:off x="19494500" y="70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31102</xdr:rowOff>
    </xdr:from>
    <xdr:to>
      <xdr:col>107</xdr:col>
      <xdr:colOff>50800</xdr:colOff>
      <xdr:row>41</xdr:row>
      <xdr:rowOff>31614</xdr:rowOff>
    </xdr:to>
    <xdr:cxnSp macro="">
      <xdr:nvCxnSpPr>
        <xdr:cNvPr id="599" name="直線コネクタ 598"/>
        <xdr:cNvCxnSpPr/>
      </xdr:nvCxnSpPr>
      <xdr:spPr>
        <a:xfrm>
          <a:off x="19545300" y="7060552"/>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151761</xdr:rowOff>
    </xdr:from>
    <xdr:to>
      <xdr:col>98</xdr:col>
      <xdr:colOff>38100</xdr:colOff>
      <xdr:row>41</xdr:row>
      <xdr:rowOff>81911</xdr:rowOff>
    </xdr:to>
    <xdr:sp macro="" textlink="">
      <xdr:nvSpPr>
        <xdr:cNvPr id="600" name="楕円 599"/>
        <xdr:cNvSpPr/>
      </xdr:nvSpPr>
      <xdr:spPr>
        <a:xfrm>
          <a:off x="18605500" y="70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31102</xdr:rowOff>
    </xdr:from>
    <xdr:to>
      <xdr:col>102</xdr:col>
      <xdr:colOff>114300</xdr:colOff>
      <xdr:row>41</xdr:row>
      <xdr:rowOff>31111</xdr:rowOff>
    </xdr:to>
    <xdr:cxnSp macro="">
      <xdr:nvCxnSpPr>
        <xdr:cNvPr id="601" name="直線コネクタ 600"/>
        <xdr:cNvCxnSpPr/>
      </xdr:nvCxnSpPr>
      <xdr:spPr>
        <a:xfrm flipV="1">
          <a:off x="18656300" y="706055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2" name="n_1aveValue【一般廃棄物処理施設】&#10;一人当たり有形固定資産（償却資産）額"/>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605" name="n_4aveValue【一般廃棄物処理施設】&#10;一人当たり有形固定資産（償却資産）額"/>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73737</xdr:rowOff>
    </xdr:from>
    <xdr:ext cx="534377" cy="259045"/>
    <xdr:sp macro="" textlink="">
      <xdr:nvSpPr>
        <xdr:cNvPr id="606" name="n_1mainValue【一般廃棄物処理施設】&#10;一人当たり有形固定資産（償却資産）額"/>
        <xdr:cNvSpPr txBox="1"/>
      </xdr:nvSpPr>
      <xdr:spPr>
        <a:xfrm>
          <a:off x="21043411" y="71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73541</xdr:rowOff>
    </xdr:from>
    <xdr:ext cx="534377" cy="259045"/>
    <xdr:sp macro="" textlink="">
      <xdr:nvSpPr>
        <xdr:cNvPr id="607" name="n_2mainValue【一般廃棄物処理施設】&#10;一人当たり有形固定資産（償却資産）額"/>
        <xdr:cNvSpPr txBox="1"/>
      </xdr:nvSpPr>
      <xdr:spPr>
        <a:xfrm>
          <a:off x="20167111" y="71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73029</xdr:rowOff>
    </xdr:from>
    <xdr:ext cx="534377" cy="259045"/>
    <xdr:sp macro="" textlink="">
      <xdr:nvSpPr>
        <xdr:cNvPr id="608" name="n_3mainValue【一般廃棄物処理施設】&#10;一人当たり有形固定資産（償却資産）額"/>
        <xdr:cNvSpPr txBox="1"/>
      </xdr:nvSpPr>
      <xdr:spPr>
        <a:xfrm>
          <a:off x="19278111" y="71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73038</xdr:rowOff>
    </xdr:from>
    <xdr:ext cx="534377" cy="259045"/>
    <xdr:sp macro="" textlink="">
      <xdr:nvSpPr>
        <xdr:cNvPr id="609" name="n_4mainValue【一般廃棄物処理施設】&#10;一人当たり有形固定資産（償却資産）額"/>
        <xdr:cNvSpPr txBox="1"/>
      </xdr:nvSpPr>
      <xdr:spPr>
        <a:xfrm>
          <a:off x="18389111" y="71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40" name="【保健センター・保健所】&#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651" name="楕円 650"/>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652"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653" name="楕円 652"/>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654" name="直線コネクタ 653"/>
        <xdr:cNvCxnSpPr/>
      </xdr:nvCxnSpPr>
      <xdr:spPr>
        <a:xfrm>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655" name="楕円 654"/>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656" name="直線コネクタ 655"/>
        <xdr:cNvCxnSpPr/>
      </xdr:nvCxnSpPr>
      <xdr:spPr>
        <a:xfrm>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657" name="楕円 656"/>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658" name="直線コネクタ 657"/>
        <xdr:cNvCxnSpPr/>
      </xdr:nvCxnSpPr>
      <xdr:spPr>
        <a:xfrm>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59" name="楕円 658"/>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146957</xdr:rowOff>
    </xdr:to>
    <xdr:cxnSp macro="">
      <xdr:nvCxnSpPr>
        <xdr:cNvPr id="660" name="直線コネクタ 659"/>
        <xdr:cNvCxnSpPr/>
      </xdr:nvCxnSpPr>
      <xdr:spPr>
        <a:xfrm>
          <a:off x="12814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56623</xdr:rowOff>
    </xdr:from>
    <xdr:ext cx="405111" cy="259045"/>
    <xdr:sp macro="" textlink="">
      <xdr:nvSpPr>
        <xdr:cNvPr id="661" name="n_1aveValue【保健センター・保健所】&#10;有形固定資産減価償却率"/>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662" name="n_2aveValue【保健センター・保健所】&#10;有形固定資産減価償却率"/>
        <xdr:cNvSpPr txBox="1"/>
      </xdr:nvSpPr>
      <xdr:spPr>
        <a:xfrm>
          <a:off x="14389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3"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64" name="n_4aveValue【保健センター・保健所】&#10;有形固定資産減価償却率"/>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665"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666" name="n_2mainValue【保健センター・保健所】&#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667" name="n_3mainValue【保健センター・保健所】&#10;有形固定資産減価償却率"/>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668" name="n_4mainValue【保健センター・保健所】&#10;有形固定資産減価償却率"/>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99"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39007</xdr:rowOff>
    </xdr:from>
    <xdr:to>
      <xdr:col>116</xdr:col>
      <xdr:colOff>114300</xdr:colOff>
      <xdr:row>61</xdr:row>
      <xdr:rowOff>140607</xdr:rowOff>
    </xdr:to>
    <xdr:sp macro="" textlink="">
      <xdr:nvSpPr>
        <xdr:cNvPr id="710" name="楕円 709"/>
        <xdr:cNvSpPr/>
      </xdr:nvSpPr>
      <xdr:spPr>
        <a:xfrm>
          <a:off x="22110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61884</xdr:rowOff>
    </xdr:from>
    <xdr:ext cx="469744" cy="259045"/>
    <xdr:sp macro="" textlink="">
      <xdr:nvSpPr>
        <xdr:cNvPr id="711" name="【保健センター・保健所】&#10;一人当たり面積該当値テキスト"/>
        <xdr:cNvSpPr txBox="1"/>
      </xdr:nvSpPr>
      <xdr:spPr>
        <a:xfrm>
          <a:off x="22199600"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55335</xdr:rowOff>
    </xdr:from>
    <xdr:to>
      <xdr:col>112</xdr:col>
      <xdr:colOff>38100</xdr:colOff>
      <xdr:row>61</xdr:row>
      <xdr:rowOff>156935</xdr:rowOff>
    </xdr:to>
    <xdr:sp macro="" textlink="">
      <xdr:nvSpPr>
        <xdr:cNvPr id="712" name="楕円 711"/>
        <xdr:cNvSpPr/>
      </xdr:nvSpPr>
      <xdr:spPr>
        <a:xfrm>
          <a:off x="2127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89807</xdr:rowOff>
    </xdr:from>
    <xdr:to>
      <xdr:col>116</xdr:col>
      <xdr:colOff>63500</xdr:colOff>
      <xdr:row>61</xdr:row>
      <xdr:rowOff>106135</xdr:rowOff>
    </xdr:to>
    <xdr:cxnSp macro="">
      <xdr:nvCxnSpPr>
        <xdr:cNvPr id="713" name="直線コネクタ 712"/>
        <xdr:cNvCxnSpPr/>
      </xdr:nvCxnSpPr>
      <xdr:spPr>
        <a:xfrm flipV="1">
          <a:off x="21323300" y="10548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39007</xdr:rowOff>
    </xdr:from>
    <xdr:to>
      <xdr:col>107</xdr:col>
      <xdr:colOff>101600</xdr:colOff>
      <xdr:row>61</xdr:row>
      <xdr:rowOff>140607</xdr:rowOff>
    </xdr:to>
    <xdr:sp macro="" textlink="">
      <xdr:nvSpPr>
        <xdr:cNvPr id="714" name="楕円 713"/>
        <xdr:cNvSpPr/>
      </xdr:nvSpPr>
      <xdr:spPr>
        <a:xfrm>
          <a:off x="2038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89807</xdr:rowOff>
    </xdr:from>
    <xdr:to>
      <xdr:col>111</xdr:col>
      <xdr:colOff>177800</xdr:colOff>
      <xdr:row>61</xdr:row>
      <xdr:rowOff>106135</xdr:rowOff>
    </xdr:to>
    <xdr:cxnSp macro="">
      <xdr:nvCxnSpPr>
        <xdr:cNvPr id="715" name="直線コネクタ 714"/>
        <xdr:cNvCxnSpPr/>
      </xdr:nvCxnSpPr>
      <xdr:spPr>
        <a:xfrm>
          <a:off x="20434300" y="10548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39007</xdr:rowOff>
    </xdr:from>
    <xdr:to>
      <xdr:col>102</xdr:col>
      <xdr:colOff>165100</xdr:colOff>
      <xdr:row>61</xdr:row>
      <xdr:rowOff>140607</xdr:rowOff>
    </xdr:to>
    <xdr:sp macro="" textlink="">
      <xdr:nvSpPr>
        <xdr:cNvPr id="716" name="楕円 715"/>
        <xdr:cNvSpPr/>
      </xdr:nvSpPr>
      <xdr:spPr>
        <a:xfrm>
          <a:off x="19494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89807</xdr:rowOff>
    </xdr:from>
    <xdr:to>
      <xdr:col>107</xdr:col>
      <xdr:colOff>50800</xdr:colOff>
      <xdr:row>61</xdr:row>
      <xdr:rowOff>89807</xdr:rowOff>
    </xdr:to>
    <xdr:cxnSp macro="">
      <xdr:nvCxnSpPr>
        <xdr:cNvPr id="717" name="直線コネクタ 716"/>
        <xdr:cNvCxnSpPr/>
      </xdr:nvCxnSpPr>
      <xdr:spPr>
        <a:xfrm>
          <a:off x="19545300" y="1054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39007</xdr:rowOff>
    </xdr:from>
    <xdr:to>
      <xdr:col>98</xdr:col>
      <xdr:colOff>38100</xdr:colOff>
      <xdr:row>61</xdr:row>
      <xdr:rowOff>140607</xdr:rowOff>
    </xdr:to>
    <xdr:sp macro="" textlink="">
      <xdr:nvSpPr>
        <xdr:cNvPr id="718" name="楕円 717"/>
        <xdr:cNvSpPr/>
      </xdr:nvSpPr>
      <xdr:spPr>
        <a:xfrm>
          <a:off x="18605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89807</xdr:rowOff>
    </xdr:from>
    <xdr:to>
      <xdr:col>102</xdr:col>
      <xdr:colOff>114300</xdr:colOff>
      <xdr:row>61</xdr:row>
      <xdr:rowOff>89807</xdr:rowOff>
    </xdr:to>
    <xdr:cxnSp macro="">
      <xdr:nvCxnSpPr>
        <xdr:cNvPr id="719" name="直線コネクタ 718"/>
        <xdr:cNvCxnSpPr/>
      </xdr:nvCxnSpPr>
      <xdr:spPr>
        <a:xfrm>
          <a:off x="18656300" y="1054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20"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21"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22" name="n_3aveValue【保健センター・保健所】&#10;一人当たり面積"/>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58255</xdr:rowOff>
    </xdr:from>
    <xdr:ext cx="469744" cy="259045"/>
    <xdr:sp macro="" textlink="">
      <xdr:nvSpPr>
        <xdr:cNvPr id="723" name="n_4aveValue【保健センター・保健所】&#10;一人当たり面積"/>
        <xdr:cNvSpPr txBox="1"/>
      </xdr:nvSpPr>
      <xdr:spPr>
        <a:xfrm>
          <a:off x="18421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2012</xdr:rowOff>
    </xdr:from>
    <xdr:ext cx="469744" cy="259045"/>
    <xdr:sp macro="" textlink="">
      <xdr:nvSpPr>
        <xdr:cNvPr id="724" name="n_1mainValue【保健センター・保健所】&#10;一人当たり面積"/>
        <xdr:cNvSpPr txBox="1"/>
      </xdr:nvSpPr>
      <xdr:spPr>
        <a:xfrm>
          <a:off x="21075727" y="1028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725" name="n_2main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157134</xdr:rowOff>
    </xdr:from>
    <xdr:ext cx="469744" cy="259045"/>
    <xdr:sp macro="" textlink="">
      <xdr:nvSpPr>
        <xdr:cNvPr id="726" name="n_3mainValue【保健センター・保健所】&#10;一人当たり面積"/>
        <xdr:cNvSpPr txBox="1"/>
      </xdr:nvSpPr>
      <xdr:spPr>
        <a:xfrm>
          <a:off x="19310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157134</xdr:rowOff>
    </xdr:from>
    <xdr:ext cx="469744" cy="259045"/>
    <xdr:sp macro="" textlink="">
      <xdr:nvSpPr>
        <xdr:cNvPr id="727" name="n_4mainValue【保健センター・保健所】&#10;一人当たり面積"/>
        <xdr:cNvSpPr txBox="1"/>
      </xdr:nvSpPr>
      <xdr:spPr>
        <a:xfrm>
          <a:off x="18421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68" name="楕円 767"/>
        <xdr:cNvSpPr/>
      </xdr:nvSpPr>
      <xdr:spPr>
        <a:xfrm>
          <a:off x="16268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80663</xdr:rowOff>
    </xdr:from>
    <xdr:ext cx="405111" cy="259045"/>
    <xdr:sp macro="" textlink="">
      <xdr:nvSpPr>
        <xdr:cNvPr id="769" name="【消防施設】&#10;有形固定資産減価償却率該当値テキスト"/>
        <xdr:cNvSpPr txBox="1"/>
      </xdr:nvSpPr>
      <xdr:spPr>
        <a:xfrm>
          <a:off x="16357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770" name="楕円 769"/>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53339</xdr:rowOff>
    </xdr:from>
    <xdr:to>
      <xdr:col>85</xdr:col>
      <xdr:colOff>127000</xdr:colOff>
      <xdr:row>81</xdr:row>
      <xdr:rowOff>108586</xdr:rowOff>
    </xdr:to>
    <xdr:cxnSp macro="">
      <xdr:nvCxnSpPr>
        <xdr:cNvPr id="771" name="直線コネクタ 770"/>
        <xdr:cNvCxnSpPr/>
      </xdr:nvCxnSpPr>
      <xdr:spPr>
        <a:xfrm>
          <a:off x="15481300" y="1394078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73025</xdr:rowOff>
    </xdr:from>
    <xdr:to>
      <xdr:col>76</xdr:col>
      <xdr:colOff>165100</xdr:colOff>
      <xdr:row>81</xdr:row>
      <xdr:rowOff>3175</xdr:rowOff>
    </xdr:to>
    <xdr:sp macro="" textlink="">
      <xdr:nvSpPr>
        <xdr:cNvPr id="772" name="楕円 771"/>
        <xdr:cNvSpPr/>
      </xdr:nvSpPr>
      <xdr:spPr>
        <a:xfrm>
          <a:off x="14541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123825</xdr:rowOff>
    </xdr:from>
    <xdr:to>
      <xdr:col>81</xdr:col>
      <xdr:colOff>50800</xdr:colOff>
      <xdr:row>81</xdr:row>
      <xdr:rowOff>53339</xdr:rowOff>
    </xdr:to>
    <xdr:cxnSp macro="">
      <xdr:nvCxnSpPr>
        <xdr:cNvPr id="773" name="直線コネクタ 772"/>
        <xdr:cNvCxnSpPr/>
      </xdr:nvCxnSpPr>
      <xdr:spPr>
        <a:xfrm>
          <a:off x="14592300" y="13839825"/>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19686</xdr:rowOff>
    </xdr:from>
    <xdr:to>
      <xdr:col>72</xdr:col>
      <xdr:colOff>38100</xdr:colOff>
      <xdr:row>80</xdr:row>
      <xdr:rowOff>121286</xdr:rowOff>
    </xdr:to>
    <xdr:sp macro="" textlink="">
      <xdr:nvSpPr>
        <xdr:cNvPr id="774" name="楕円 773"/>
        <xdr:cNvSpPr/>
      </xdr:nvSpPr>
      <xdr:spPr>
        <a:xfrm>
          <a:off x="13652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70486</xdr:rowOff>
    </xdr:from>
    <xdr:to>
      <xdr:col>76</xdr:col>
      <xdr:colOff>114300</xdr:colOff>
      <xdr:row>80</xdr:row>
      <xdr:rowOff>123825</xdr:rowOff>
    </xdr:to>
    <xdr:cxnSp macro="">
      <xdr:nvCxnSpPr>
        <xdr:cNvPr id="775" name="直線コネクタ 774"/>
        <xdr:cNvCxnSpPr/>
      </xdr:nvCxnSpPr>
      <xdr:spPr>
        <a:xfrm>
          <a:off x="13703300" y="137864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124461</xdr:rowOff>
    </xdr:from>
    <xdr:to>
      <xdr:col>67</xdr:col>
      <xdr:colOff>101600</xdr:colOff>
      <xdr:row>81</xdr:row>
      <xdr:rowOff>54611</xdr:rowOff>
    </xdr:to>
    <xdr:sp macro="" textlink="">
      <xdr:nvSpPr>
        <xdr:cNvPr id="776" name="楕円 775"/>
        <xdr:cNvSpPr/>
      </xdr:nvSpPr>
      <xdr:spPr>
        <a:xfrm>
          <a:off x="12763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70486</xdr:rowOff>
    </xdr:from>
    <xdr:to>
      <xdr:col>71</xdr:col>
      <xdr:colOff>177800</xdr:colOff>
      <xdr:row>81</xdr:row>
      <xdr:rowOff>3811</xdr:rowOff>
    </xdr:to>
    <xdr:cxnSp macro="">
      <xdr:nvCxnSpPr>
        <xdr:cNvPr id="777" name="直線コネクタ 776"/>
        <xdr:cNvCxnSpPr/>
      </xdr:nvCxnSpPr>
      <xdr:spPr>
        <a:xfrm flipV="1">
          <a:off x="12814300" y="13786486"/>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782" name="n_1mainValue【消防施設】&#10;有形固定資産減価償却率"/>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19702</xdr:rowOff>
    </xdr:from>
    <xdr:ext cx="405111" cy="259045"/>
    <xdr:sp macro="" textlink="">
      <xdr:nvSpPr>
        <xdr:cNvPr id="783" name="n_2mainValue【消防施設】&#10;有形固定資産減価償却率"/>
        <xdr:cNvSpPr txBox="1"/>
      </xdr:nvSpPr>
      <xdr:spPr>
        <a:xfrm>
          <a:off x="14389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137813</xdr:rowOff>
    </xdr:from>
    <xdr:ext cx="405111" cy="259045"/>
    <xdr:sp macro="" textlink="">
      <xdr:nvSpPr>
        <xdr:cNvPr id="784" name="n_3mainValue【消防施設】&#10;有形固定資産減価償却率"/>
        <xdr:cNvSpPr txBox="1"/>
      </xdr:nvSpPr>
      <xdr:spPr>
        <a:xfrm>
          <a:off x="13500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85" name="n_4mainValue【消防施設】&#10;有形固定資産減価償却率"/>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825" name="楕円 824"/>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826" name="【消防施設】&#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827" name="楕円 826"/>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828" name="直線コネクタ 827"/>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829" name="楕円 828"/>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830" name="直線コネクタ 829"/>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831" name="楕円 830"/>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832" name="直線コネクタ 831"/>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833" name="楕円 832"/>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834" name="直線コネクタ 833"/>
        <xdr:cNvCxnSpPr/>
      </xdr:nvCxnSpPr>
      <xdr:spPr>
        <a:xfrm>
          <a:off x="18656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6"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7"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839" name="n_1main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840" name="n_2mainValue【消防施設】&#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841" name="n_3mainValue【消防施設】&#10;一人当たり面積"/>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842" name="n_4mainValue【消防施設】&#10;一人当たり面積"/>
        <xdr:cNvSpPr txBox="1"/>
      </xdr:nvSpPr>
      <xdr:spPr>
        <a:xfrm>
          <a:off x="18421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884" name="楕円 883"/>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885" name="【庁舎】&#10;有形固定資産減価償却率該当値テキスト"/>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886" name="楕円 885"/>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38644</xdr:rowOff>
    </xdr:to>
    <xdr:cxnSp macro="">
      <xdr:nvCxnSpPr>
        <xdr:cNvPr id="887" name="直線コネクタ 886"/>
        <xdr:cNvCxnSpPr/>
      </xdr:nvCxnSpPr>
      <xdr:spPr>
        <a:xfrm>
          <a:off x="15481300" y="181862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888" name="楕円 887"/>
        <xdr:cNvSpPr/>
      </xdr:nvSpPr>
      <xdr:spPr>
        <a:xfrm>
          <a:off x="14541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159476</xdr:rowOff>
    </xdr:from>
    <xdr:to>
      <xdr:col>81</xdr:col>
      <xdr:colOff>50800</xdr:colOff>
      <xdr:row>106</xdr:row>
      <xdr:rowOff>12519</xdr:rowOff>
    </xdr:to>
    <xdr:cxnSp macro="">
      <xdr:nvCxnSpPr>
        <xdr:cNvPr id="889" name="直線コネクタ 888"/>
        <xdr:cNvCxnSpPr/>
      </xdr:nvCxnSpPr>
      <xdr:spPr>
        <a:xfrm>
          <a:off x="14592300" y="181617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121738</xdr:rowOff>
    </xdr:from>
    <xdr:to>
      <xdr:col>72</xdr:col>
      <xdr:colOff>38100</xdr:colOff>
      <xdr:row>106</xdr:row>
      <xdr:rowOff>51888</xdr:rowOff>
    </xdr:to>
    <xdr:sp macro="" textlink="">
      <xdr:nvSpPr>
        <xdr:cNvPr id="890" name="楕円 889"/>
        <xdr:cNvSpPr/>
      </xdr:nvSpPr>
      <xdr:spPr>
        <a:xfrm>
          <a:off x="1365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159476</xdr:rowOff>
    </xdr:from>
    <xdr:to>
      <xdr:col>76</xdr:col>
      <xdr:colOff>114300</xdr:colOff>
      <xdr:row>106</xdr:row>
      <xdr:rowOff>1088</xdr:rowOff>
    </xdr:to>
    <xdr:cxnSp macro="">
      <xdr:nvCxnSpPr>
        <xdr:cNvPr id="891" name="直線コネクタ 890"/>
        <xdr:cNvCxnSpPr/>
      </xdr:nvCxnSpPr>
      <xdr:spPr>
        <a:xfrm flipV="1">
          <a:off x="13703300" y="181617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90714</xdr:rowOff>
    </xdr:from>
    <xdr:to>
      <xdr:col>67</xdr:col>
      <xdr:colOff>101600</xdr:colOff>
      <xdr:row>106</xdr:row>
      <xdr:rowOff>20864</xdr:rowOff>
    </xdr:to>
    <xdr:sp macro="" textlink="">
      <xdr:nvSpPr>
        <xdr:cNvPr id="892" name="楕円 891"/>
        <xdr:cNvSpPr/>
      </xdr:nvSpPr>
      <xdr:spPr>
        <a:xfrm>
          <a:off x="12763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141514</xdr:rowOff>
    </xdr:from>
    <xdr:to>
      <xdr:col>71</xdr:col>
      <xdr:colOff>177800</xdr:colOff>
      <xdr:row>106</xdr:row>
      <xdr:rowOff>1088</xdr:rowOff>
    </xdr:to>
    <xdr:cxnSp macro="">
      <xdr:nvCxnSpPr>
        <xdr:cNvPr id="893" name="直線コネクタ 892"/>
        <xdr:cNvCxnSpPr/>
      </xdr:nvCxnSpPr>
      <xdr:spPr>
        <a:xfrm>
          <a:off x="12814300" y="181437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4" name="n_1aveValue【庁舎】&#10;有形固定資産減価償却率"/>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95" name="n_2aveValue【庁舎】&#10;有形固定資産減価償却率"/>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6" name="n_3ave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97" name="n_4aveValue【庁舎】&#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898" name="n_1mainValue【庁舎】&#10;有形固定資産減価償却率"/>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29953</xdr:rowOff>
    </xdr:from>
    <xdr:ext cx="405111" cy="259045"/>
    <xdr:sp macro="" textlink="">
      <xdr:nvSpPr>
        <xdr:cNvPr id="899" name="n_2mainValue【庁舎】&#10;有形固定資産減価償却率"/>
        <xdr:cNvSpPr txBox="1"/>
      </xdr:nvSpPr>
      <xdr:spPr>
        <a:xfrm>
          <a:off x="14389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43015</xdr:rowOff>
    </xdr:from>
    <xdr:ext cx="405111" cy="259045"/>
    <xdr:sp macro="" textlink="">
      <xdr:nvSpPr>
        <xdr:cNvPr id="900" name="n_3mainValue【庁舎】&#10;有形固定資産減価償却率"/>
        <xdr:cNvSpPr txBox="1"/>
      </xdr:nvSpPr>
      <xdr:spPr>
        <a:xfrm>
          <a:off x="13500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11991</xdr:rowOff>
    </xdr:from>
    <xdr:ext cx="405111" cy="259045"/>
    <xdr:sp macro="" textlink="">
      <xdr:nvSpPr>
        <xdr:cNvPr id="901" name="n_4mainValue【庁舎】&#10;有形固定資産減価償却率"/>
        <xdr:cNvSpPr txBox="1"/>
      </xdr:nvSpPr>
      <xdr:spPr>
        <a:xfrm>
          <a:off x="12611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941" name="楕円 940"/>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942" name="【庁舎】&#10;一人当たり面積該当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943" name="楕円 942"/>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156211</xdr:rowOff>
    </xdr:to>
    <xdr:cxnSp macro="">
      <xdr:nvCxnSpPr>
        <xdr:cNvPr id="944" name="直線コネクタ 943"/>
        <xdr:cNvCxnSpPr/>
      </xdr:nvCxnSpPr>
      <xdr:spPr>
        <a:xfrm flipV="1">
          <a:off x="21323300" y="18326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945" name="楕円 944"/>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156211</xdr:rowOff>
    </xdr:to>
    <xdr:cxnSp macro="">
      <xdr:nvCxnSpPr>
        <xdr:cNvPr id="946" name="直線コネクタ 945"/>
        <xdr:cNvCxnSpPr/>
      </xdr:nvCxnSpPr>
      <xdr:spPr>
        <a:xfrm>
          <a:off x="20434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947" name="楕円 946"/>
        <xdr:cNvSpPr/>
      </xdr:nvSpPr>
      <xdr:spPr>
        <a:xfrm>
          <a:off x="19494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160020</xdr:rowOff>
    </xdr:to>
    <xdr:cxnSp macro="">
      <xdr:nvCxnSpPr>
        <xdr:cNvPr id="948" name="直線コネクタ 947"/>
        <xdr:cNvCxnSpPr/>
      </xdr:nvCxnSpPr>
      <xdr:spPr>
        <a:xfrm flipV="1">
          <a:off x="19545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949" name="楕円 948"/>
        <xdr:cNvSpPr/>
      </xdr:nvSpPr>
      <xdr:spPr>
        <a:xfrm>
          <a:off x="18605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160020</xdr:rowOff>
    </xdr:from>
    <xdr:to>
      <xdr:col>102</xdr:col>
      <xdr:colOff>114300</xdr:colOff>
      <xdr:row>106</xdr:row>
      <xdr:rowOff>160020</xdr:rowOff>
    </xdr:to>
    <xdr:cxnSp macro="">
      <xdr:nvCxnSpPr>
        <xdr:cNvPr id="950" name="直線コネクタ 949"/>
        <xdr:cNvCxnSpPr/>
      </xdr:nvCxnSpPr>
      <xdr:spPr>
        <a:xfrm>
          <a:off x="18656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1"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52"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3" name="n_3ave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954" name="n_4ave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955" name="n_1mainValue【庁舎】&#10;一人当たり面積"/>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956" name="n_2mainValue【庁舎】&#10;一人当たり面積"/>
        <xdr:cNvSpPr txBox="1"/>
      </xdr:nvSpPr>
      <xdr:spPr>
        <a:xfrm>
          <a:off x="20199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957" name="n_3mainValue【庁舎】&#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958" name="n_4mainValue【庁舎】&#10;一人当たり面積"/>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類似団体と比較し、有形固定資産減価償却率が特に高くなっている施設は、庁舎・市民会館であり、特に低くなっている施設は、一般廃棄物処理施設・保健センターである。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本庁舎及び市民会館は昭和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年代に建設されたものであるため耐震はされておらず、老朽化による維持管理費も膨大となっている。また、分散したほかの庁舎についても老朽化が進んでおり、複合化・集約化の検討に取り組んでいる。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廃棄物処理施設については、償却施設・設備の更新を迎える時期が迫っており、維持管理費用の低減も含めた検討が必要である。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北海道江別市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119,701
119,008
187.38
56,610,753
55,077,207
1,520,032
26,870,390
37,541,834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企業立地が少ないことなどの影響で、歳入全体のうち固定資産税・法人市民税を含む市税の占める割合が</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と少なく（人口一人当たりの市税は</a:t>
          </a:r>
          <a:r>
            <a:rPr kumimoji="1" lang="en-US" altLang="ja-JP" sz="1100">
              <a:solidFill>
                <a:schemeClr val="dk1"/>
              </a:solidFill>
              <a:effectLst/>
              <a:latin typeface="+mn-lt"/>
              <a:ea typeface="+mn-ea"/>
              <a:cs typeface="+mn-cs"/>
            </a:rPr>
            <a:t>105,853</a:t>
          </a:r>
          <a:r>
            <a:rPr kumimoji="1" lang="ja-JP" altLang="ja-JP" sz="1100">
              <a:solidFill>
                <a:schemeClr val="dk1"/>
              </a:solidFill>
              <a:effectLst/>
              <a:latin typeface="+mn-lt"/>
              <a:ea typeface="+mn-ea"/>
              <a:cs typeface="+mn-cs"/>
            </a:rPr>
            <a:t>円）、財政力指数は</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ポイント下降し、</a:t>
          </a:r>
          <a:r>
            <a:rPr kumimoji="1" lang="ja-JP" altLang="ja-JP" sz="1100">
              <a:solidFill>
                <a:schemeClr val="dk1"/>
              </a:solidFill>
              <a:effectLst/>
              <a:latin typeface="+mn-lt"/>
              <a:ea typeface="+mn-ea"/>
              <a:cs typeface="+mn-cs"/>
            </a:rPr>
            <a:t>類似団体と比較して低い水準となっている。</a:t>
          </a:r>
          <a:endParaRPr lang="ja-JP" altLang="ja-JP" sz="1400">
            <a:effectLst/>
          </a:endParaRPr>
        </a:p>
        <a:p>
          <a:r>
            <a:rPr kumimoji="1" lang="ja-JP" altLang="ja-JP" sz="1100">
              <a:solidFill>
                <a:schemeClr val="dk1"/>
              </a:solidFill>
              <a:effectLst/>
              <a:latin typeface="+mn-lt"/>
              <a:ea typeface="+mn-ea"/>
              <a:cs typeface="+mn-cs"/>
            </a:rPr>
            <a:t>　子育て施策や教育関係施策等により人口減少対策に取り組むほか、税等徴収業務の強化、積極的な企業誘致等、歳入確保に努める。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7" name="直線コネクタ 76"/>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80" name="直線コネクタ 79"/>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91"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年度以降、市税は増加傾向にあるものの、多雪による除排雪経費の増加や扶助費の増加により数値は横ばいとなっていたが、令和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により歳入経常一般財源総額が増加し数値が改善した。</a:t>
          </a:r>
          <a:endParaRPr lang="ja-JP" altLang="ja-JP" sz="1400">
            <a:effectLst/>
          </a:endParaRPr>
        </a:p>
        <a:p>
          <a:r>
            <a:rPr kumimoji="1" lang="ja-JP" altLang="ja-JP" sz="1100">
              <a:solidFill>
                <a:schemeClr val="dk1"/>
              </a:solidFill>
              <a:effectLst/>
              <a:latin typeface="+mn-lt"/>
              <a:ea typeface="+mn-ea"/>
              <a:cs typeface="+mn-cs"/>
            </a:rPr>
            <a:t>　引き続き予算編成時の歳出削減率目標の設定や事業の統廃合等の見直しにより経常経費の削減を図るとともに、市税等の自主財源確保に努める。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64</xdr:row>
      <xdr:rowOff>31327</xdr:rowOff>
    </xdr:to>
    <xdr:cxnSp macro="">
      <xdr:nvCxnSpPr>
        <xdr:cNvPr id="134" name="直線コネクタ 133"/>
        <xdr:cNvCxnSpPr/>
      </xdr:nvCxnSpPr>
      <xdr:spPr>
        <a:xfrm flipV="1">
          <a:off x="4114800" y="10593917"/>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4656</xdr:rowOff>
    </xdr:to>
    <xdr:cxnSp macro="">
      <xdr:nvCxnSpPr>
        <xdr:cNvPr id="137" name="直線コネクタ 136"/>
        <xdr:cNvCxnSpPr/>
      </xdr:nvCxnSpPr>
      <xdr:spPr>
        <a:xfrm flipV="1">
          <a:off x="3225800" y="1100412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4656</xdr:rowOff>
    </xdr:to>
    <xdr:cxnSp macro="">
      <xdr:nvCxnSpPr>
        <xdr:cNvPr id="140" name="直線コネクタ 139"/>
        <xdr:cNvCxnSpPr/>
      </xdr:nvCxnSpPr>
      <xdr:spPr>
        <a:xfrm>
          <a:off x="2336800" y="1112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151977</xdr:rowOff>
    </xdr:to>
    <xdr:cxnSp macro="">
      <xdr:nvCxnSpPr>
        <xdr:cNvPr id="143" name="直線コネクタ 142"/>
        <xdr:cNvCxnSpPr/>
      </xdr:nvCxnSpPr>
      <xdr:spPr>
        <a:xfrm>
          <a:off x="1447800" y="1110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3" name="楕円 152"/>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101194</xdr:rowOff>
    </xdr:from>
    <xdr:ext cx="762000" cy="259045"/>
    <xdr:sp macro="" textlink="">
      <xdr:nvSpPr>
        <xdr:cNvPr id="154"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5" name="楕円 154"/>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92304</xdr:rowOff>
    </xdr:from>
    <xdr:ext cx="736600" cy="259045"/>
    <xdr:sp macro="" textlink="">
      <xdr:nvSpPr>
        <xdr:cNvPr id="156" name="テキスト ボックス 155"/>
        <xdr:cNvSpPr txBox="1"/>
      </xdr:nvSpPr>
      <xdr:spPr>
        <a:xfrm>
          <a:off x="3733800" y="1072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7" name="楕円 156"/>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8" name="テキスト ボックス 157"/>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9" name="楕円 158"/>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60" name="テキスト ボックス 159"/>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1" name="楕円 160"/>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2" name="テキスト ボックス 161"/>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需用費の節減や委託業務の見直し等により、物件費は類似団体平均よりも低い水準を維持している一方で、除排雪経費を含む維持補修費が高い数値となっている。</a:t>
          </a:r>
          <a:endParaRPr lang="ja-JP" altLang="ja-JP" sz="1400">
            <a:effectLst/>
          </a:endParaRPr>
        </a:p>
        <a:p>
          <a:r>
            <a:rPr kumimoji="1" lang="ja-JP" altLang="ja-JP" sz="1100">
              <a:solidFill>
                <a:schemeClr val="dk1"/>
              </a:solidFill>
              <a:effectLst/>
              <a:latin typeface="+mn-lt"/>
              <a:ea typeface="+mn-ea"/>
              <a:cs typeface="+mn-cs"/>
            </a:rPr>
            <a:t>　今後は人口減少対策をはじめとした市が担う業務の多様化により、職員数削減が頭打ちになってきたことや、老朽化した施設等の維持補修費の増加が見込まれ、人口一人当たり人件費・物件費等決算額は増加していくことが予想されるため、業務の効率化や公共施設の統廃合等によりコストの低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8395</xdr:rowOff>
    </xdr:from>
    <xdr:to>
      <xdr:col>23</xdr:col>
      <xdr:colOff>133350</xdr:colOff>
      <xdr:row>85</xdr:row>
      <xdr:rowOff>118842</xdr:rowOff>
    </xdr:to>
    <xdr:cxnSp macro="">
      <xdr:nvCxnSpPr>
        <xdr:cNvPr id="199" name="直線コネクタ 198"/>
        <xdr:cNvCxnSpPr/>
      </xdr:nvCxnSpPr>
      <xdr:spPr>
        <a:xfrm>
          <a:off x="4114800" y="14581645"/>
          <a:ext cx="838200" cy="1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88605</xdr:rowOff>
    </xdr:from>
    <xdr:to>
      <xdr:col>19</xdr:col>
      <xdr:colOff>133350</xdr:colOff>
      <xdr:row>85</xdr:row>
      <xdr:rowOff>8395</xdr:rowOff>
    </xdr:to>
    <xdr:cxnSp macro="">
      <xdr:nvCxnSpPr>
        <xdr:cNvPr id="202" name="直線コネクタ 201"/>
        <xdr:cNvCxnSpPr/>
      </xdr:nvCxnSpPr>
      <xdr:spPr>
        <a:xfrm>
          <a:off x="3225800" y="14318955"/>
          <a:ext cx="889000" cy="26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88605</xdr:rowOff>
    </xdr:from>
    <xdr:to>
      <xdr:col>15</xdr:col>
      <xdr:colOff>82550</xdr:colOff>
      <xdr:row>83</xdr:row>
      <xdr:rowOff>107841</xdr:rowOff>
    </xdr:to>
    <xdr:cxnSp macro="">
      <xdr:nvCxnSpPr>
        <xdr:cNvPr id="205" name="直線コネクタ 204"/>
        <xdr:cNvCxnSpPr/>
      </xdr:nvCxnSpPr>
      <xdr:spPr>
        <a:xfrm flipV="1">
          <a:off x="2336800" y="14318955"/>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62460</xdr:rowOff>
    </xdr:from>
    <xdr:to>
      <xdr:col>11</xdr:col>
      <xdr:colOff>31750</xdr:colOff>
      <xdr:row>83</xdr:row>
      <xdr:rowOff>107841</xdr:rowOff>
    </xdr:to>
    <xdr:cxnSp macro="">
      <xdr:nvCxnSpPr>
        <xdr:cNvPr id="208" name="直線コネクタ 207"/>
        <xdr:cNvCxnSpPr/>
      </xdr:nvCxnSpPr>
      <xdr:spPr>
        <a:xfrm>
          <a:off x="1447800" y="14292810"/>
          <a:ext cx="889000" cy="4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68042</xdr:rowOff>
    </xdr:from>
    <xdr:to>
      <xdr:col>23</xdr:col>
      <xdr:colOff>184150</xdr:colOff>
      <xdr:row>85</xdr:row>
      <xdr:rowOff>169642</xdr:rowOff>
    </xdr:to>
    <xdr:sp macro="" textlink="">
      <xdr:nvSpPr>
        <xdr:cNvPr id="218" name="楕円 217"/>
        <xdr:cNvSpPr/>
      </xdr:nvSpPr>
      <xdr:spPr>
        <a:xfrm>
          <a:off x="4902200" y="146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40119</xdr:rowOff>
    </xdr:from>
    <xdr:ext cx="762000" cy="259045"/>
    <xdr:sp macro="" textlink="">
      <xdr:nvSpPr>
        <xdr:cNvPr id="219" name="人件費・物件費等の状況該当値テキスト"/>
        <xdr:cNvSpPr txBox="1"/>
      </xdr:nvSpPr>
      <xdr:spPr>
        <a:xfrm>
          <a:off x="5041900" y="1461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129045</xdr:rowOff>
    </xdr:from>
    <xdr:to>
      <xdr:col>19</xdr:col>
      <xdr:colOff>184150</xdr:colOff>
      <xdr:row>85</xdr:row>
      <xdr:rowOff>59195</xdr:rowOff>
    </xdr:to>
    <xdr:sp macro="" textlink="">
      <xdr:nvSpPr>
        <xdr:cNvPr id="220" name="楕円 219"/>
        <xdr:cNvSpPr/>
      </xdr:nvSpPr>
      <xdr:spPr>
        <a:xfrm>
          <a:off x="4064000" y="1453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43972</xdr:rowOff>
    </xdr:from>
    <xdr:ext cx="736600" cy="259045"/>
    <xdr:sp macro="" textlink="">
      <xdr:nvSpPr>
        <xdr:cNvPr id="221" name="テキスト ボックス 220"/>
        <xdr:cNvSpPr txBox="1"/>
      </xdr:nvSpPr>
      <xdr:spPr>
        <a:xfrm>
          <a:off x="3733800" y="1461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37805</xdr:rowOff>
    </xdr:from>
    <xdr:to>
      <xdr:col>15</xdr:col>
      <xdr:colOff>133350</xdr:colOff>
      <xdr:row>83</xdr:row>
      <xdr:rowOff>139405</xdr:rowOff>
    </xdr:to>
    <xdr:sp macro="" textlink="">
      <xdr:nvSpPr>
        <xdr:cNvPr id="222" name="楕円 221"/>
        <xdr:cNvSpPr/>
      </xdr:nvSpPr>
      <xdr:spPr>
        <a:xfrm>
          <a:off x="3175000" y="142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124182</xdr:rowOff>
    </xdr:from>
    <xdr:ext cx="762000" cy="259045"/>
    <xdr:sp macro="" textlink="">
      <xdr:nvSpPr>
        <xdr:cNvPr id="223" name="テキスト ボックス 222"/>
        <xdr:cNvSpPr txBox="1"/>
      </xdr:nvSpPr>
      <xdr:spPr>
        <a:xfrm>
          <a:off x="2844800" y="14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57041</xdr:rowOff>
    </xdr:from>
    <xdr:to>
      <xdr:col>11</xdr:col>
      <xdr:colOff>82550</xdr:colOff>
      <xdr:row>83</xdr:row>
      <xdr:rowOff>158641</xdr:rowOff>
    </xdr:to>
    <xdr:sp macro="" textlink="">
      <xdr:nvSpPr>
        <xdr:cNvPr id="224" name="楕円 223"/>
        <xdr:cNvSpPr/>
      </xdr:nvSpPr>
      <xdr:spPr>
        <a:xfrm>
          <a:off x="2286000" y="142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143418</xdr:rowOff>
    </xdr:from>
    <xdr:ext cx="762000" cy="259045"/>
    <xdr:sp macro="" textlink="">
      <xdr:nvSpPr>
        <xdr:cNvPr id="225" name="テキスト ボックス 224"/>
        <xdr:cNvSpPr txBox="1"/>
      </xdr:nvSpPr>
      <xdr:spPr>
        <a:xfrm>
          <a:off x="1955800" y="1437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11660</xdr:rowOff>
    </xdr:from>
    <xdr:to>
      <xdr:col>7</xdr:col>
      <xdr:colOff>31750</xdr:colOff>
      <xdr:row>83</xdr:row>
      <xdr:rowOff>113260</xdr:rowOff>
    </xdr:to>
    <xdr:sp macro="" textlink="">
      <xdr:nvSpPr>
        <xdr:cNvPr id="226" name="楕円 225"/>
        <xdr:cNvSpPr/>
      </xdr:nvSpPr>
      <xdr:spPr>
        <a:xfrm>
          <a:off x="1397000" y="142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98037</xdr:rowOff>
    </xdr:from>
    <xdr:ext cx="762000" cy="259045"/>
    <xdr:sp macro="" textlink="">
      <xdr:nvSpPr>
        <xdr:cNvPr id="227" name="テキスト ボックス 226"/>
        <xdr:cNvSpPr txBox="1"/>
      </xdr:nvSpPr>
      <xdr:spPr>
        <a:xfrm>
          <a:off x="1066800" y="143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退職者の増加と、これに伴う新規採用のため給与水準が低下したこ</a:t>
          </a:r>
          <a:r>
            <a:rPr kumimoji="1" lang="ja-JP" altLang="en-US" sz="1100">
              <a:solidFill>
                <a:schemeClr val="dk1"/>
              </a:solidFill>
              <a:effectLst/>
              <a:latin typeface="+mn-lt"/>
              <a:ea typeface="+mn-ea"/>
              <a:cs typeface="+mn-cs"/>
            </a:rPr>
            <a:t>とにより、</a:t>
          </a:r>
          <a:r>
            <a:rPr kumimoji="1" lang="ja-JP" altLang="ja-JP" sz="1100">
              <a:solidFill>
                <a:schemeClr val="dk1"/>
              </a:solidFill>
              <a:effectLst/>
              <a:latin typeface="+mn-lt"/>
              <a:ea typeface="+mn-ea"/>
              <a:cs typeface="+mn-cs"/>
            </a:rPr>
            <a:t>類似団体平均と比較するとラスパイレス指数は低い。</a:t>
          </a:r>
          <a:endParaRPr lang="ja-JP" altLang="ja-JP" sz="1400">
            <a:effectLst/>
          </a:endParaRPr>
        </a:p>
        <a:p>
          <a:r>
            <a:rPr kumimoji="1" lang="ja-JP" altLang="ja-JP" sz="1100">
              <a:solidFill>
                <a:schemeClr val="dk1"/>
              </a:solidFill>
              <a:effectLst/>
              <a:latin typeface="+mn-lt"/>
              <a:ea typeface="+mn-ea"/>
              <a:cs typeface="+mn-cs"/>
            </a:rPr>
            <a:t>　今後も国家公務員や民間給与の状況を踏まえながら、人事評価制度を有効に活用するなどして給与の適正化に努める。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63" name="直線コネクタ 262"/>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84</xdr:row>
      <xdr:rowOff>30843</xdr:rowOff>
    </xdr:to>
    <xdr:cxnSp macro="">
      <xdr:nvCxnSpPr>
        <xdr:cNvPr id="266" name="直線コネクタ 265"/>
        <xdr:cNvCxnSpPr/>
      </xdr:nvCxnSpPr>
      <xdr:spPr>
        <a:xfrm flipV="1">
          <a:off x="15290800" y="14156871"/>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8" name="テキスト ボックス 267"/>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30843</xdr:rowOff>
    </xdr:to>
    <xdr:cxnSp macro="">
      <xdr:nvCxnSpPr>
        <xdr:cNvPr id="269" name="直線コネクタ 268"/>
        <xdr:cNvCxnSpPr/>
      </xdr:nvCxnSpPr>
      <xdr:spPr>
        <a:xfrm>
          <a:off x="14401800" y="1443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1" name="テキスト ボックス 270"/>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30843</xdr:rowOff>
    </xdr:to>
    <xdr:cxnSp macro="">
      <xdr:nvCxnSpPr>
        <xdr:cNvPr id="272" name="直線コネクタ 271"/>
        <xdr:cNvCxnSpPr/>
      </xdr:nvCxnSpPr>
      <xdr:spPr>
        <a:xfrm>
          <a:off x="13512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4" name="テキスト ボックス 273"/>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2" name="楕円 281"/>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3"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4" name="楕円 283"/>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5" name="テキスト ボックス 284"/>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6" name="楕円 285"/>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7" name="テキスト ボックス 286"/>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8" name="楕円 287"/>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9" name="テキスト ボックス 288"/>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90" name="楕円 289"/>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91" name="テキスト ボックス 290"/>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組織の簡素化や業務の見直しなどによる人員削</a:t>
          </a:r>
          <a:r>
            <a:rPr kumimoji="1" lang="ja-JP" altLang="ja-JP" sz="1100">
              <a:solidFill>
                <a:schemeClr val="tx1"/>
              </a:solidFill>
              <a:effectLst/>
              <a:latin typeface="+mn-lt"/>
              <a:ea typeface="+mn-ea"/>
              <a:cs typeface="+mn-cs"/>
            </a:rPr>
            <a:t>減（対平成</a:t>
          </a:r>
          <a:r>
            <a:rPr kumimoji="1" lang="en-US" altLang="ja-JP" sz="1100">
              <a:solidFill>
                <a:schemeClr val="tx1"/>
              </a:solidFill>
              <a:effectLst/>
              <a:latin typeface="+mn-lt"/>
              <a:ea typeface="+mn-ea"/>
              <a:cs typeface="+mn-cs"/>
            </a:rPr>
            <a:t>13</a:t>
          </a:r>
          <a:r>
            <a:rPr kumimoji="1" lang="ja-JP" altLang="ja-JP" sz="1100">
              <a:solidFill>
                <a:schemeClr val="tx1"/>
              </a:solidFill>
              <a:effectLst/>
              <a:latin typeface="+mn-lt"/>
              <a:ea typeface="+mn-ea"/>
              <a:cs typeface="+mn-cs"/>
            </a:rPr>
            <a:t>年度比 △</a:t>
          </a:r>
          <a:r>
            <a:rPr kumimoji="1" lang="en-US" altLang="ja-JP" sz="1100">
              <a:solidFill>
                <a:schemeClr val="tx1"/>
              </a:solidFill>
              <a:effectLst/>
              <a:latin typeface="+mn-lt"/>
              <a:ea typeface="+mn-ea"/>
              <a:cs typeface="+mn-cs"/>
            </a:rPr>
            <a:t>13.6%</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130</a:t>
          </a:r>
          <a:r>
            <a:rPr kumimoji="1" lang="ja-JP" altLang="ja-JP" sz="1100">
              <a:solidFill>
                <a:schemeClr val="tx1"/>
              </a:solidFill>
              <a:effectLst/>
              <a:latin typeface="+mn-lt"/>
              <a:ea typeface="+mn-ea"/>
              <a:cs typeface="+mn-cs"/>
            </a:rPr>
            <a:t>人、令和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月</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日現在）</a:t>
          </a:r>
          <a:r>
            <a:rPr kumimoji="1" lang="ja-JP" altLang="ja-JP" sz="1100">
              <a:solidFill>
                <a:schemeClr val="dk1"/>
              </a:solidFill>
              <a:effectLst/>
              <a:latin typeface="+mn-lt"/>
              <a:ea typeface="+mn-ea"/>
              <a:cs typeface="+mn-cs"/>
            </a:rPr>
            <a:t>の結果、人口千人当たり職員数は類似団体平均と比較して低い水準を維持している。</a:t>
          </a:r>
          <a:endParaRPr lang="ja-JP" altLang="ja-JP" sz="1400">
            <a:effectLst/>
          </a:endParaRPr>
        </a:p>
        <a:p>
          <a:r>
            <a:rPr kumimoji="1" lang="ja-JP" altLang="ja-JP" sz="1100">
              <a:solidFill>
                <a:schemeClr val="dk1"/>
              </a:solidFill>
              <a:effectLst/>
              <a:latin typeface="+mn-lt"/>
              <a:ea typeface="+mn-ea"/>
              <a:cs typeface="+mn-cs"/>
            </a:rPr>
            <a:t>　今後も簡素で効率的な組織体制の構築を図り、適正な定員管理に努める。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161079</xdr:rowOff>
    </xdr:from>
    <xdr:to>
      <xdr:col>81</xdr:col>
      <xdr:colOff>44450</xdr:colOff>
      <xdr:row>62</xdr:row>
      <xdr:rowOff>161079</xdr:rowOff>
    </xdr:to>
    <xdr:cxnSp macro="">
      <xdr:nvCxnSpPr>
        <xdr:cNvPr id="326" name="直線コネクタ 325"/>
        <xdr:cNvCxnSpPr/>
      </xdr:nvCxnSpPr>
      <xdr:spPr>
        <a:xfrm>
          <a:off x="16179800" y="107909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155046</xdr:rowOff>
    </xdr:from>
    <xdr:to>
      <xdr:col>77</xdr:col>
      <xdr:colOff>44450</xdr:colOff>
      <xdr:row>62</xdr:row>
      <xdr:rowOff>161079</xdr:rowOff>
    </xdr:to>
    <xdr:cxnSp macro="">
      <xdr:nvCxnSpPr>
        <xdr:cNvPr id="329" name="直線コネクタ 328"/>
        <xdr:cNvCxnSpPr/>
      </xdr:nvCxnSpPr>
      <xdr:spPr>
        <a:xfrm>
          <a:off x="15290800" y="107849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155046</xdr:rowOff>
    </xdr:from>
    <xdr:to>
      <xdr:col>72</xdr:col>
      <xdr:colOff>203200</xdr:colOff>
      <xdr:row>62</xdr:row>
      <xdr:rowOff>161079</xdr:rowOff>
    </xdr:to>
    <xdr:cxnSp macro="">
      <xdr:nvCxnSpPr>
        <xdr:cNvPr id="332" name="直線コネクタ 331"/>
        <xdr:cNvCxnSpPr/>
      </xdr:nvCxnSpPr>
      <xdr:spPr>
        <a:xfrm flipV="1">
          <a:off x="14401800" y="107849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144992</xdr:rowOff>
    </xdr:from>
    <xdr:to>
      <xdr:col>68</xdr:col>
      <xdr:colOff>152400</xdr:colOff>
      <xdr:row>62</xdr:row>
      <xdr:rowOff>161079</xdr:rowOff>
    </xdr:to>
    <xdr:cxnSp macro="">
      <xdr:nvCxnSpPr>
        <xdr:cNvPr id="335" name="直線コネクタ 334"/>
        <xdr:cNvCxnSpPr/>
      </xdr:nvCxnSpPr>
      <xdr:spPr>
        <a:xfrm>
          <a:off x="13512800" y="1077489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45" name="楕円 344"/>
        <xdr:cNvSpPr/>
      </xdr:nvSpPr>
      <xdr:spPr>
        <a:xfrm>
          <a:off x="16967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126806</xdr:rowOff>
    </xdr:from>
    <xdr:ext cx="762000" cy="259045"/>
    <xdr:sp macro="" textlink="">
      <xdr:nvSpPr>
        <xdr:cNvPr id="346" name="定員管理の状況該当値テキスト"/>
        <xdr:cNvSpPr txBox="1"/>
      </xdr:nvSpPr>
      <xdr:spPr>
        <a:xfrm>
          <a:off x="171069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110279</xdr:rowOff>
    </xdr:from>
    <xdr:to>
      <xdr:col>77</xdr:col>
      <xdr:colOff>95250</xdr:colOff>
      <xdr:row>63</xdr:row>
      <xdr:rowOff>40429</xdr:rowOff>
    </xdr:to>
    <xdr:sp macro="" textlink="">
      <xdr:nvSpPr>
        <xdr:cNvPr id="347" name="楕円 346"/>
        <xdr:cNvSpPr/>
      </xdr:nvSpPr>
      <xdr:spPr>
        <a:xfrm>
          <a:off x="16129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50606</xdr:rowOff>
    </xdr:from>
    <xdr:ext cx="736600" cy="259045"/>
    <xdr:sp macro="" textlink="">
      <xdr:nvSpPr>
        <xdr:cNvPr id="348" name="テキスト ボックス 347"/>
        <xdr:cNvSpPr txBox="1"/>
      </xdr:nvSpPr>
      <xdr:spPr>
        <a:xfrm>
          <a:off x="15798800" y="1050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104246</xdr:rowOff>
    </xdr:from>
    <xdr:to>
      <xdr:col>73</xdr:col>
      <xdr:colOff>44450</xdr:colOff>
      <xdr:row>63</xdr:row>
      <xdr:rowOff>34396</xdr:rowOff>
    </xdr:to>
    <xdr:sp macro="" textlink="">
      <xdr:nvSpPr>
        <xdr:cNvPr id="349" name="楕円 348"/>
        <xdr:cNvSpPr/>
      </xdr:nvSpPr>
      <xdr:spPr>
        <a:xfrm>
          <a:off x="15240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44573</xdr:rowOff>
    </xdr:from>
    <xdr:ext cx="762000" cy="259045"/>
    <xdr:sp macro="" textlink="">
      <xdr:nvSpPr>
        <xdr:cNvPr id="350" name="テキスト ボックス 349"/>
        <xdr:cNvSpPr txBox="1"/>
      </xdr:nvSpPr>
      <xdr:spPr>
        <a:xfrm>
          <a:off x="14909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51" name="楕円 350"/>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50606</xdr:rowOff>
    </xdr:from>
    <xdr:ext cx="762000" cy="259045"/>
    <xdr:sp macro="" textlink="">
      <xdr:nvSpPr>
        <xdr:cNvPr id="352" name="テキスト ボックス 351"/>
        <xdr:cNvSpPr txBox="1"/>
      </xdr:nvSpPr>
      <xdr:spPr>
        <a:xfrm>
          <a:off x="14020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94192</xdr:rowOff>
    </xdr:from>
    <xdr:to>
      <xdr:col>64</xdr:col>
      <xdr:colOff>152400</xdr:colOff>
      <xdr:row>63</xdr:row>
      <xdr:rowOff>24342</xdr:rowOff>
    </xdr:to>
    <xdr:sp macro="" textlink="">
      <xdr:nvSpPr>
        <xdr:cNvPr id="353" name="楕円 352"/>
        <xdr:cNvSpPr/>
      </xdr:nvSpPr>
      <xdr:spPr>
        <a:xfrm>
          <a:off x="13462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34519</xdr:rowOff>
    </xdr:from>
    <xdr:ext cx="762000" cy="259045"/>
    <xdr:sp macro="" textlink="">
      <xdr:nvSpPr>
        <xdr:cNvPr id="354" name="テキスト ボックス 353"/>
        <xdr:cNvSpPr txBox="1"/>
      </xdr:nvSpPr>
      <xdr:spPr>
        <a:xfrm>
          <a:off x="13131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道路やごみ処理施設等の起債の償還終了等により、数値は改善傾向にある。</a:t>
          </a:r>
          <a:endParaRPr lang="ja-JP" altLang="ja-JP" sz="1400">
            <a:effectLst/>
          </a:endParaRPr>
        </a:p>
        <a:p>
          <a:r>
            <a:rPr kumimoji="1" lang="ja-JP" altLang="ja-JP" sz="1100">
              <a:solidFill>
                <a:schemeClr val="dk1"/>
              </a:solidFill>
              <a:effectLst/>
              <a:latin typeface="+mn-lt"/>
              <a:ea typeface="+mn-ea"/>
              <a:cs typeface="+mn-cs"/>
            </a:rPr>
            <a:t>　中心市街地の活性化事業等の完了に伴い起債額が減少していたが、今後、臨時財政対策債発行額の増加や老朽化の進む公共施設の改修等により、起債額が増加する見込みとなっており、計画的な起債と償還計画を引き続き実施することで、健全な財政運営に努める。</a:t>
          </a:r>
          <a:endParaRPr lang="ja-JP" altLang="ja-JP" sz="1400">
            <a:effectLst/>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45508</xdr:rowOff>
    </xdr:from>
    <xdr:to>
      <xdr:col>81</xdr:col>
      <xdr:colOff>44450</xdr:colOff>
      <xdr:row>42</xdr:row>
      <xdr:rowOff>115888</xdr:rowOff>
    </xdr:to>
    <xdr:cxnSp macro="">
      <xdr:nvCxnSpPr>
        <xdr:cNvPr id="390" name="直線コネクタ 389"/>
        <xdr:cNvCxnSpPr/>
      </xdr:nvCxnSpPr>
      <xdr:spPr>
        <a:xfrm flipV="1">
          <a:off x="16179800" y="7246408"/>
          <a:ext cx="8382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115888</xdr:rowOff>
    </xdr:from>
    <xdr:to>
      <xdr:col>77</xdr:col>
      <xdr:colOff>44450</xdr:colOff>
      <xdr:row>43</xdr:row>
      <xdr:rowOff>24871</xdr:rowOff>
    </xdr:to>
    <xdr:cxnSp macro="">
      <xdr:nvCxnSpPr>
        <xdr:cNvPr id="393" name="直線コネクタ 392"/>
        <xdr:cNvCxnSpPr/>
      </xdr:nvCxnSpPr>
      <xdr:spPr>
        <a:xfrm flipV="1">
          <a:off x="15290800" y="731678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24871</xdr:rowOff>
    </xdr:from>
    <xdr:to>
      <xdr:col>72</xdr:col>
      <xdr:colOff>203200</xdr:colOff>
      <xdr:row>43</xdr:row>
      <xdr:rowOff>125413</xdr:rowOff>
    </xdr:to>
    <xdr:cxnSp macro="">
      <xdr:nvCxnSpPr>
        <xdr:cNvPr id="396" name="直線コネクタ 395"/>
        <xdr:cNvCxnSpPr/>
      </xdr:nvCxnSpPr>
      <xdr:spPr>
        <a:xfrm flipV="1">
          <a:off x="14401800" y="7397221"/>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125413</xdr:rowOff>
    </xdr:from>
    <xdr:to>
      <xdr:col>68</xdr:col>
      <xdr:colOff>152400</xdr:colOff>
      <xdr:row>44</xdr:row>
      <xdr:rowOff>4233</xdr:rowOff>
    </xdr:to>
    <xdr:cxnSp macro="">
      <xdr:nvCxnSpPr>
        <xdr:cNvPr id="399" name="直線コネクタ 398"/>
        <xdr:cNvCxnSpPr/>
      </xdr:nvCxnSpPr>
      <xdr:spPr>
        <a:xfrm flipV="1">
          <a:off x="13512800" y="749776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166158</xdr:rowOff>
    </xdr:from>
    <xdr:to>
      <xdr:col>81</xdr:col>
      <xdr:colOff>95250</xdr:colOff>
      <xdr:row>42</xdr:row>
      <xdr:rowOff>96308</xdr:rowOff>
    </xdr:to>
    <xdr:sp macro="" textlink="">
      <xdr:nvSpPr>
        <xdr:cNvPr id="409" name="楕円 408"/>
        <xdr:cNvSpPr/>
      </xdr:nvSpPr>
      <xdr:spPr>
        <a:xfrm>
          <a:off x="16967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138235</xdr:rowOff>
    </xdr:from>
    <xdr:ext cx="762000" cy="259045"/>
    <xdr:sp macro="" textlink="">
      <xdr:nvSpPr>
        <xdr:cNvPr id="410" name="公債費負担の状況該当値テキスト"/>
        <xdr:cNvSpPr txBox="1"/>
      </xdr:nvSpPr>
      <xdr:spPr>
        <a:xfrm>
          <a:off x="17106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65088</xdr:rowOff>
    </xdr:from>
    <xdr:to>
      <xdr:col>77</xdr:col>
      <xdr:colOff>95250</xdr:colOff>
      <xdr:row>42</xdr:row>
      <xdr:rowOff>166688</xdr:rowOff>
    </xdr:to>
    <xdr:sp macro="" textlink="">
      <xdr:nvSpPr>
        <xdr:cNvPr id="411" name="楕円 410"/>
        <xdr:cNvSpPr/>
      </xdr:nvSpPr>
      <xdr:spPr>
        <a:xfrm>
          <a:off x="16129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151465</xdr:rowOff>
    </xdr:from>
    <xdr:ext cx="736600" cy="259045"/>
    <xdr:sp macro="" textlink="">
      <xdr:nvSpPr>
        <xdr:cNvPr id="412" name="テキスト ボックス 411"/>
        <xdr:cNvSpPr txBox="1"/>
      </xdr:nvSpPr>
      <xdr:spPr>
        <a:xfrm>
          <a:off x="15798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145521</xdr:rowOff>
    </xdr:from>
    <xdr:to>
      <xdr:col>73</xdr:col>
      <xdr:colOff>44450</xdr:colOff>
      <xdr:row>43</xdr:row>
      <xdr:rowOff>75671</xdr:rowOff>
    </xdr:to>
    <xdr:sp macro="" textlink="">
      <xdr:nvSpPr>
        <xdr:cNvPr id="413" name="楕円 412"/>
        <xdr:cNvSpPr/>
      </xdr:nvSpPr>
      <xdr:spPr>
        <a:xfrm>
          <a:off x="15240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60448</xdr:rowOff>
    </xdr:from>
    <xdr:ext cx="762000" cy="259045"/>
    <xdr:sp macro="" textlink="">
      <xdr:nvSpPr>
        <xdr:cNvPr id="414" name="テキスト ボックス 413"/>
        <xdr:cNvSpPr txBox="1"/>
      </xdr:nvSpPr>
      <xdr:spPr>
        <a:xfrm>
          <a:off x="14909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74613</xdr:rowOff>
    </xdr:from>
    <xdr:to>
      <xdr:col>68</xdr:col>
      <xdr:colOff>203200</xdr:colOff>
      <xdr:row>44</xdr:row>
      <xdr:rowOff>4763</xdr:rowOff>
    </xdr:to>
    <xdr:sp macro="" textlink="">
      <xdr:nvSpPr>
        <xdr:cNvPr id="415" name="楕円 414"/>
        <xdr:cNvSpPr/>
      </xdr:nvSpPr>
      <xdr:spPr>
        <a:xfrm>
          <a:off x="14351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160990</xdr:rowOff>
    </xdr:from>
    <xdr:ext cx="762000" cy="259045"/>
    <xdr:sp macro="" textlink="">
      <xdr:nvSpPr>
        <xdr:cNvPr id="416" name="テキスト ボックス 415"/>
        <xdr:cNvSpPr txBox="1"/>
      </xdr:nvSpPr>
      <xdr:spPr>
        <a:xfrm>
          <a:off x="14020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7" name="楕円 416"/>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8" name="テキスト ボックス 417"/>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公営企業債繰入見込額や債務負担支出予定額等の減少及び充当可能基金の増加により、数値は</a:t>
          </a:r>
          <a:r>
            <a:rPr kumimoji="1" lang="ja-JP" altLang="en-US" sz="1100">
              <a:solidFill>
                <a:schemeClr val="dk1"/>
              </a:solidFill>
              <a:effectLst/>
              <a:latin typeface="+mn-lt"/>
              <a:ea typeface="+mn-ea"/>
              <a:cs typeface="+mn-cs"/>
            </a:rPr>
            <a:t>大きく改善した。</a:t>
          </a:r>
          <a:endParaRPr lang="ja-JP" altLang="ja-JP" sz="1400">
            <a:effectLst/>
          </a:endParaRPr>
        </a:p>
        <a:p>
          <a:r>
            <a:rPr kumimoji="1" lang="ja-JP" altLang="ja-JP" sz="1100">
              <a:solidFill>
                <a:schemeClr val="dk1"/>
              </a:solidFill>
              <a:effectLst/>
              <a:latin typeface="+mn-lt"/>
              <a:ea typeface="+mn-ea"/>
              <a:cs typeface="+mn-cs"/>
            </a:rPr>
            <a:t>　中心市街地の活性化事業等の完了に伴い起債額が減少傾向にあるものの、今後、臨時財政対策債発行額の増加や老朽化の進む公共施設の改修等により、起債額が増加する見込みとなっており、計画的な起債と基金残高の確保によって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106771</xdr:rowOff>
    </xdr:from>
    <xdr:to>
      <xdr:col>81</xdr:col>
      <xdr:colOff>44450</xdr:colOff>
      <xdr:row>15</xdr:row>
      <xdr:rowOff>31024</xdr:rowOff>
    </xdr:to>
    <xdr:cxnSp macro="">
      <xdr:nvCxnSpPr>
        <xdr:cNvPr id="454" name="直線コネクタ 453"/>
        <xdr:cNvCxnSpPr/>
      </xdr:nvCxnSpPr>
      <xdr:spPr>
        <a:xfrm flipV="1">
          <a:off x="16179800" y="2335621"/>
          <a:ext cx="838200" cy="26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31024</xdr:rowOff>
    </xdr:from>
    <xdr:to>
      <xdr:col>77</xdr:col>
      <xdr:colOff>44450</xdr:colOff>
      <xdr:row>16</xdr:row>
      <xdr:rowOff>37102</xdr:rowOff>
    </xdr:to>
    <xdr:cxnSp macro="">
      <xdr:nvCxnSpPr>
        <xdr:cNvPr id="457" name="直線コネクタ 456"/>
        <xdr:cNvCxnSpPr/>
      </xdr:nvCxnSpPr>
      <xdr:spPr>
        <a:xfrm flipV="1">
          <a:off x="15290800" y="2602774"/>
          <a:ext cx="889000" cy="1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37102</xdr:rowOff>
    </xdr:from>
    <xdr:to>
      <xdr:col>72</xdr:col>
      <xdr:colOff>203200</xdr:colOff>
      <xdr:row>16</xdr:row>
      <xdr:rowOff>76744</xdr:rowOff>
    </xdr:to>
    <xdr:cxnSp macro="">
      <xdr:nvCxnSpPr>
        <xdr:cNvPr id="460" name="直線コネクタ 459"/>
        <xdr:cNvCxnSpPr/>
      </xdr:nvCxnSpPr>
      <xdr:spPr>
        <a:xfrm flipV="1">
          <a:off x="14401800" y="2780302"/>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76744</xdr:rowOff>
    </xdr:from>
    <xdr:to>
      <xdr:col>68</xdr:col>
      <xdr:colOff>152400</xdr:colOff>
      <xdr:row>16</xdr:row>
      <xdr:rowOff>102598</xdr:rowOff>
    </xdr:to>
    <xdr:cxnSp macro="">
      <xdr:nvCxnSpPr>
        <xdr:cNvPr id="463" name="直線コネクタ 462"/>
        <xdr:cNvCxnSpPr/>
      </xdr:nvCxnSpPr>
      <xdr:spPr>
        <a:xfrm flipV="1">
          <a:off x="13512800" y="2819944"/>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55971</xdr:rowOff>
    </xdr:from>
    <xdr:to>
      <xdr:col>81</xdr:col>
      <xdr:colOff>95250</xdr:colOff>
      <xdr:row>13</xdr:row>
      <xdr:rowOff>157571</xdr:rowOff>
    </xdr:to>
    <xdr:sp macro="" textlink="">
      <xdr:nvSpPr>
        <xdr:cNvPr id="473" name="楕円 472"/>
        <xdr:cNvSpPr/>
      </xdr:nvSpPr>
      <xdr:spPr>
        <a:xfrm>
          <a:off x="16967200" y="22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28048</xdr:rowOff>
    </xdr:from>
    <xdr:ext cx="762000" cy="259045"/>
    <xdr:sp macro="" textlink="">
      <xdr:nvSpPr>
        <xdr:cNvPr id="474" name="将来負担の状況該当値テキスト"/>
        <xdr:cNvSpPr txBox="1"/>
      </xdr:nvSpPr>
      <xdr:spPr>
        <a:xfrm>
          <a:off x="17106900" y="225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151674</xdr:rowOff>
    </xdr:from>
    <xdr:to>
      <xdr:col>77</xdr:col>
      <xdr:colOff>95250</xdr:colOff>
      <xdr:row>15</xdr:row>
      <xdr:rowOff>81824</xdr:rowOff>
    </xdr:to>
    <xdr:sp macro="" textlink="">
      <xdr:nvSpPr>
        <xdr:cNvPr id="475" name="楕円 474"/>
        <xdr:cNvSpPr/>
      </xdr:nvSpPr>
      <xdr:spPr>
        <a:xfrm>
          <a:off x="161290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66601</xdr:rowOff>
    </xdr:from>
    <xdr:ext cx="736600" cy="259045"/>
    <xdr:sp macro="" textlink="">
      <xdr:nvSpPr>
        <xdr:cNvPr id="476" name="テキスト ボックス 475"/>
        <xdr:cNvSpPr txBox="1"/>
      </xdr:nvSpPr>
      <xdr:spPr>
        <a:xfrm>
          <a:off x="15798800" y="263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157752</xdr:rowOff>
    </xdr:from>
    <xdr:to>
      <xdr:col>73</xdr:col>
      <xdr:colOff>44450</xdr:colOff>
      <xdr:row>16</xdr:row>
      <xdr:rowOff>87902</xdr:rowOff>
    </xdr:to>
    <xdr:sp macro="" textlink="">
      <xdr:nvSpPr>
        <xdr:cNvPr id="477" name="楕円 476"/>
        <xdr:cNvSpPr/>
      </xdr:nvSpPr>
      <xdr:spPr>
        <a:xfrm>
          <a:off x="15240000" y="2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72679</xdr:rowOff>
    </xdr:from>
    <xdr:ext cx="762000" cy="259045"/>
    <xdr:sp macro="" textlink="">
      <xdr:nvSpPr>
        <xdr:cNvPr id="478" name="テキスト ボックス 477"/>
        <xdr:cNvSpPr txBox="1"/>
      </xdr:nvSpPr>
      <xdr:spPr>
        <a:xfrm>
          <a:off x="14909800" y="28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25944</xdr:rowOff>
    </xdr:from>
    <xdr:to>
      <xdr:col>68</xdr:col>
      <xdr:colOff>203200</xdr:colOff>
      <xdr:row>16</xdr:row>
      <xdr:rowOff>127544</xdr:rowOff>
    </xdr:to>
    <xdr:sp macro="" textlink="">
      <xdr:nvSpPr>
        <xdr:cNvPr id="479" name="楕円 478"/>
        <xdr:cNvSpPr/>
      </xdr:nvSpPr>
      <xdr:spPr>
        <a:xfrm>
          <a:off x="14351000" y="27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112321</xdr:rowOff>
    </xdr:from>
    <xdr:ext cx="762000" cy="259045"/>
    <xdr:sp macro="" textlink="">
      <xdr:nvSpPr>
        <xdr:cNvPr id="480" name="テキスト ボックス 479"/>
        <xdr:cNvSpPr txBox="1"/>
      </xdr:nvSpPr>
      <xdr:spPr>
        <a:xfrm>
          <a:off x="14020800" y="285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51798</xdr:rowOff>
    </xdr:from>
    <xdr:to>
      <xdr:col>64</xdr:col>
      <xdr:colOff>152400</xdr:colOff>
      <xdr:row>16</xdr:row>
      <xdr:rowOff>153398</xdr:rowOff>
    </xdr:to>
    <xdr:sp macro="" textlink="">
      <xdr:nvSpPr>
        <xdr:cNvPr id="481" name="楕円 480"/>
        <xdr:cNvSpPr/>
      </xdr:nvSpPr>
      <xdr:spPr>
        <a:xfrm>
          <a:off x="13462000" y="2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138175</xdr:rowOff>
    </xdr:from>
    <xdr:ext cx="762000" cy="259045"/>
    <xdr:sp macro="" textlink="">
      <xdr:nvSpPr>
        <xdr:cNvPr id="482" name="テキスト ボックス 481"/>
        <xdr:cNvSpPr txBox="1"/>
      </xdr:nvSpPr>
      <xdr:spPr>
        <a:xfrm>
          <a:off x="13131800" y="288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104775</xdr:rowOff>
    </xdr:from>
    <xdr:ext cx="9099176" cy="425758"/>
    <xdr:sp macro="" textlink="">
      <xdr:nvSpPr>
        <xdr:cNvPr id="487" name="テキスト ボックス 486">
          <a:extLst>
            <a:ext uri="{FF2B5EF4-FFF2-40B4-BE49-F238E27FC236}">
              <a16:creationId xmlns:a16="http://schemas.microsoft.com/office/drawing/2014/main" xmlns="" id="{B7833EC5-7802-49C9-93AF-5F55205E114C}"/>
            </a:ext>
          </a:extLst>
        </xdr:cNvPr>
        <xdr:cNvSpPr txBox="1"/>
      </xdr:nvSpPr>
      <xdr:spPr>
        <a:xfrm>
          <a:off x="762000" y="45624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a:t>
          </a:r>
          <a:r>
            <a:rPr kumimoji="1" lang="ja-JP" altLang="en-US" sz="1000" b="0" i="0" u="none" strike="noStrike" kern="0" cap="none" spc="0" normalizeH="0" baseline="0" noProof="0">
              <a:ln>
                <a:noFill/>
              </a:ln>
              <a:solidFill>
                <a:schemeClr val="tx1"/>
              </a:solidFill>
              <a:effectLst/>
              <a:uLnTx/>
              <a:uFillTx/>
              <a:latin typeface="ＭＳ Ｐゴシック"/>
              <a:ea typeface="ＭＳ Ｐゴシック"/>
              <a:cs typeface="+mn-cs"/>
            </a:rPr>
            <a:t>状況」の「人口</a:t>
          </a:r>
          <a:r>
            <a:rPr kumimoji="1" lang="en-US" altLang="ja-JP" sz="1000" b="0" i="0" u="none" strike="noStrike" kern="0" cap="none" spc="0" normalizeH="0" baseline="0" noProof="0">
              <a:ln>
                <a:noFill/>
              </a:ln>
              <a:solidFill>
                <a:schemeClr val="tx1"/>
              </a:solidFill>
              <a:effectLst/>
              <a:uLnTx/>
              <a:uFillTx/>
              <a:latin typeface="ＭＳ Ｐゴシック"/>
              <a:ea typeface="ＭＳ Ｐゴシック"/>
              <a:cs typeface="+mn-cs"/>
            </a:rPr>
            <a:t>1,000</a:t>
          </a:r>
          <a:r>
            <a:rPr kumimoji="1" lang="ja-JP" altLang="en-US" sz="1000" b="0" i="0" u="none" strike="noStrike" kern="0" cap="none" spc="0" normalizeH="0" baseline="0" noProof="0">
              <a:ln>
                <a:noFill/>
              </a:ln>
              <a:solidFill>
                <a:schemeClr val="tx1"/>
              </a:solidFill>
              <a:effectLst/>
              <a:uLnTx/>
              <a:uFillTx/>
              <a:latin typeface="ＭＳ Ｐゴシック"/>
              <a:ea typeface="ＭＳ Ｐゴシック"/>
              <a:cs typeface="+mn-cs"/>
            </a:rPr>
            <a:t>人当たり職員数」</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の算出に用いる</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a:cs typeface="+mn-cs"/>
            </a:rPr>
            <a:t>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北海道江別市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119,701
119,008
187.38
56,610,753
55,077,207
1,520,032
26,870,390
37,541,834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組織の簡素化、業務の見直し、指定管理者制度導入などによる人件費削減（対平成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人、令和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月１日現在）、給与制度改革等による給与費適正化等で人件費を抑制しており、類似団体平均よりも低い数値となっている。</a:t>
          </a:r>
          <a:endParaRPr lang="ja-JP" altLang="ja-JP" sz="1400">
            <a:effectLst/>
          </a:endParaRPr>
        </a:p>
        <a:p>
          <a:r>
            <a:rPr kumimoji="1" lang="ja-JP" altLang="ja-JP" sz="1100">
              <a:solidFill>
                <a:schemeClr val="dk1"/>
              </a:solidFill>
              <a:effectLst/>
              <a:latin typeface="+mn-lt"/>
              <a:ea typeface="+mn-ea"/>
              <a:cs typeface="+mn-cs"/>
            </a:rPr>
            <a:t>　今後も、簡素で効率的な組織体制の構築を図り、適正な定員管理に努めるとともに、国家公務員や民間企業の給与水準等を踏まえて人件費の適正化に努める。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38</xdr:row>
      <xdr:rowOff>35560</xdr:rowOff>
    </xdr:to>
    <xdr:cxnSp macro="">
      <xdr:nvCxnSpPr>
        <xdr:cNvPr id="64" name="直線コネクタ 63"/>
        <xdr:cNvCxnSpPr/>
      </xdr:nvCxnSpPr>
      <xdr:spPr>
        <a:xfrm flipV="1">
          <a:off x="3987800" y="634949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35560</xdr:rowOff>
    </xdr:to>
    <xdr:cxnSp macro="">
      <xdr:nvCxnSpPr>
        <xdr:cNvPr id="67" name="直線コネクタ 66"/>
        <xdr:cNvCxnSpPr/>
      </xdr:nvCxnSpPr>
      <xdr:spPr>
        <a:xfrm>
          <a:off x="3098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26416</xdr:rowOff>
    </xdr:to>
    <xdr:cxnSp macro="">
      <xdr:nvCxnSpPr>
        <xdr:cNvPr id="70" name="直線コネクタ 69"/>
        <xdr:cNvCxnSpPr/>
      </xdr:nvCxnSpPr>
      <xdr:spPr>
        <a:xfrm flipV="1">
          <a:off x="2209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26416</xdr:rowOff>
    </xdr:to>
    <xdr:cxnSp macro="">
      <xdr:nvCxnSpPr>
        <xdr:cNvPr id="73" name="直線コネクタ 72"/>
        <xdr:cNvCxnSpPr/>
      </xdr:nvCxnSpPr>
      <xdr:spPr>
        <a:xfrm>
          <a:off x="1320800" y="6504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86" name="テキスト ボックス 85"/>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59961</xdr:rowOff>
    </xdr:from>
    <xdr:ext cx="762000" cy="259045"/>
    <xdr:sp macro="" textlink="">
      <xdr:nvSpPr>
        <xdr:cNvPr id="88" name="テキスト ボックス 87"/>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90" name="テキスト ボックス 89"/>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50817</xdr:rowOff>
    </xdr:from>
    <xdr:ext cx="762000" cy="259045"/>
    <xdr:sp macro="" textlink="">
      <xdr:nvSpPr>
        <xdr:cNvPr id="92" name="テキスト ボックス 91"/>
        <xdr:cNvSpPr txBox="1"/>
      </xdr:nvSpPr>
      <xdr:spPr>
        <a:xfrm>
          <a:off x="939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従前より徹底した歳出削減を実施してきたところであるが、建築資材の高騰や物価、最低賃金の上昇等の影響により委託料が増加傾向にある。</a:t>
          </a:r>
          <a:endParaRPr lang="ja-JP" altLang="ja-JP" sz="1400">
            <a:effectLst/>
          </a:endParaRPr>
        </a:p>
        <a:p>
          <a:r>
            <a:rPr kumimoji="1" lang="ja-JP" altLang="ja-JP" sz="1100">
              <a:solidFill>
                <a:schemeClr val="dk1"/>
              </a:solidFill>
              <a:effectLst/>
              <a:latin typeface="+mn-lt"/>
              <a:ea typeface="+mn-ea"/>
              <a:cs typeface="+mn-cs"/>
            </a:rPr>
            <a:t>　今後もこの傾向は続くと考えられるため、引き続き歳出削減を徹底する。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88900</xdr:rowOff>
    </xdr:to>
    <xdr:cxnSp macro="">
      <xdr:nvCxnSpPr>
        <xdr:cNvPr id="127" name="直線コネクタ 126"/>
        <xdr:cNvCxnSpPr/>
      </xdr:nvCxnSpPr>
      <xdr:spPr>
        <a:xfrm flipV="1">
          <a:off x="15671800" y="27123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26307</xdr:rowOff>
    </xdr:to>
    <xdr:cxnSp macro="">
      <xdr:nvCxnSpPr>
        <xdr:cNvPr id="130" name="直線コネクタ 129"/>
        <xdr:cNvCxnSpPr/>
      </xdr:nvCxnSpPr>
      <xdr:spPr>
        <a:xfrm flipV="1">
          <a:off x="14782800" y="2832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48079</xdr:rowOff>
    </xdr:to>
    <xdr:cxnSp macro="">
      <xdr:nvCxnSpPr>
        <xdr:cNvPr id="133" name="直線コネクタ 132"/>
        <xdr:cNvCxnSpPr/>
      </xdr:nvCxnSpPr>
      <xdr:spPr>
        <a:xfrm flipV="1">
          <a:off x="13893800" y="2940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48079</xdr:rowOff>
    </xdr:to>
    <xdr:cxnSp macro="">
      <xdr:nvCxnSpPr>
        <xdr:cNvPr id="136" name="直線コネクタ 135"/>
        <xdr:cNvCxnSpPr/>
      </xdr:nvCxnSpPr>
      <xdr:spPr>
        <a:xfrm>
          <a:off x="13004800" y="2940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0" name="楕円 149"/>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1" name="テキスト ボックス 150"/>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2" name="楕円 151"/>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53" name="テキスト ボックス 152"/>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55" name="テキスト ボックス 154"/>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幼児教育の無償化による教育保育施設等給付費や、高齢化による医療費等が増加しており、全国的な増加傾向は今後も続くと見込まれる。</a:t>
          </a:r>
          <a:endParaRPr lang="ja-JP" altLang="ja-JP" sz="1400">
            <a:effectLst/>
          </a:endParaRPr>
        </a:p>
        <a:p>
          <a:r>
            <a:rPr kumimoji="1" lang="ja-JP" altLang="ja-JP" sz="1100">
              <a:solidFill>
                <a:schemeClr val="dk1"/>
              </a:solidFill>
              <a:effectLst/>
              <a:latin typeface="+mn-lt"/>
              <a:ea typeface="+mn-ea"/>
              <a:cs typeface="+mn-cs"/>
            </a:rPr>
            <a:t>　健康都市宣言に基づく健康寿命の延伸のための各種施策（成人検診・国保特定健診の受診勧奨や、介護予防、健康づくり事業等）に取り組み、社会保障関係経費の急激な増加の抑制に努める。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134620</xdr:rowOff>
    </xdr:from>
    <xdr:to>
      <xdr:col>24</xdr:col>
      <xdr:colOff>25400</xdr:colOff>
      <xdr:row>56</xdr:row>
      <xdr:rowOff>165100</xdr:rowOff>
    </xdr:to>
    <xdr:cxnSp macro="">
      <xdr:nvCxnSpPr>
        <xdr:cNvPr id="188" name="直線コネクタ 187"/>
        <xdr:cNvCxnSpPr/>
      </xdr:nvCxnSpPr>
      <xdr:spPr>
        <a:xfrm flipV="1">
          <a:off x="3987800" y="973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91" name="直線コネクタ 190"/>
        <xdr:cNvCxnSpPr/>
      </xdr:nvCxnSpPr>
      <xdr:spPr>
        <a:xfrm flipV="1">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57</xdr:row>
      <xdr:rowOff>69850</xdr:rowOff>
    </xdr:to>
    <xdr:cxnSp macro="">
      <xdr:nvCxnSpPr>
        <xdr:cNvPr id="194" name="直線コネクタ 193"/>
        <xdr:cNvCxnSpPr/>
      </xdr:nvCxnSpPr>
      <xdr:spPr>
        <a:xfrm>
          <a:off x="2209800" y="9659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81280</xdr:rowOff>
    </xdr:to>
    <xdr:cxnSp macro="">
      <xdr:nvCxnSpPr>
        <xdr:cNvPr id="197" name="直線コネクタ 196"/>
        <xdr:cNvCxnSpPr/>
      </xdr:nvCxnSpPr>
      <xdr:spPr>
        <a:xfrm flipV="1">
          <a:off x="1320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83820</xdr:rowOff>
    </xdr:from>
    <xdr:to>
      <xdr:col>24</xdr:col>
      <xdr:colOff>76200</xdr:colOff>
      <xdr:row>57</xdr:row>
      <xdr:rowOff>13970</xdr:rowOff>
    </xdr:to>
    <xdr:sp macro="" textlink="">
      <xdr:nvSpPr>
        <xdr:cNvPr id="207" name="楕円 206"/>
        <xdr:cNvSpPr/>
      </xdr:nvSpPr>
      <xdr:spPr>
        <a:xfrm>
          <a:off x="4775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100347</xdr:rowOff>
    </xdr:from>
    <xdr:ext cx="762000" cy="259045"/>
    <xdr:sp macro="" textlink="">
      <xdr:nvSpPr>
        <xdr:cNvPr id="208" name="扶助費該当値テキスト"/>
        <xdr:cNvSpPr txBox="1"/>
      </xdr:nvSpPr>
      <xdr:spPr>
        <a:xfrm>
          <a:off x="4914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3" name="楕円 212"/>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4" name="テキスト ボックス 213"/>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5" name="楕円 214"/>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6" name="テキスト ボックス 215"/>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維持補修費のうち、除排雪経費が大きな割合を占めるため、類似団体平均より数値が高い傾向にある。</a:t>
          </a:r>
          <a:endParaRPr lang="ja-JP" altLang="ja-JP" sz="1400">
            <a:effectLst/>
          </a:endParaRPr>
        </a:p>
        <a:p>
          <a:r>
            <a:rPr kumimoji="1" lang="ja-JP" altLang="ja-JP" sz="1100">
              <a:solidFill>
                <a:schemeClr val="dk1"/>
              </a:solidFill>
              <a:effectLst/>
              <a:latin typeface="+mn-lt"/>
              <a:ea typeface="+mn-ea"/>
              <a:cs typeface="+mn-cs"/>
            </a:rPr>
            <a:t>　今後は老朽化した施設の修繕費等の増加が見込まれるが、公共施設の統廃合等によりコストの低減を図っていく。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4535</xdr:rowOff>
    </xdr:from>
    <xdr:to>
      <xdr:col>82</xdr:col>
      <xdr:colOff>107950</xdr:colOff>
      <xdr:row>61</xdr:row>
      <xdr:rowOff>4535</xdr:rowOff>
    </xdr:to>
    <xdr:cxnSp macro="">
      <xdr:nvCxnSpPr>
        <xdr:cNvPr id="251" name="直線コネクタ 250"/>
        <xdr:cNvCxnSpPr/>
      </xdr:nvCxnSpPr>
      <xdr:spPr>
        <a:xfrm>
          <a:off x="15671800" y="10462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67128</xdr:rowOff>
    </xdr:from>
    <xdr:to>
      <xdr:col>78</xdr:col>
      <xdr:colOff>69850</xdr:colOff>
      <xdr:row>61</xdr:row>
      <xdr:rowOff>4535</xdr:rowOff>
    </xdr:to>
    <xdr:cxnSp macro="">
      <xdr:nvCxnSpPr>
        <xdr:cNvPr id="254" name="直線コネクタ 253"/>
        <xdr:cNvCxnSpPr/>
      </xdr:nvCxnSpPr>
      <xdr:spPr>
        <a:xfrm>
          <a:off x="14782800" y="10354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67128</xdr:rowOff>
    </xdr:from>
    <xdr:to>
      <xdr:col>73</xdr:col>
      <xdr:colOff>180975</xdr:colOff>
      <xdr:row>60</xdr:row>
      <xdr:rowOff>143328</xdr:rowOff>
    </xdr:to>
    <xdr:cxnSp macro="">
      <xdr:nvCxnSpPr>
        <xdr:cNvPr id="257" name="直線コネクタ 256"/>
        <xdr:cNvCxnSpPr/>
      </xdr:nvCxnSpPr>
      <xdr:spPr>
        <a:xfrm flipV="1">
          <a:off x="13893800" y="10354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143328</xdr:rowOff>
    </xdr:to>
    <xdr:cxnSp macro="">
      <xdr:nvCxnSpPr>
        <xdr:cNvPr id="260" name="直線コネクタ 259"/>
        <xdr:cNvCxnSpPr/>
      </xdr:nvCxnSpPr>
      <xdr:spPr>
        <a:xfrm>
          <a:off x="13004800" y="10365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125185</xdr:rowOff>
    </xdr:from>
    <xdr:to>
      <xdr:col>82</xdr:col>
      <xdr:colOff>158750</xdr:colOff>
      <xdr:row>61</xdr:row>
      <xdr:rowOff>55335</xdr:rowOff>
    </xdr:to>
    <xdr:sp macro="" textlink="">
      <xdr:nvSpPr>
        <xdr:cNvPr id="270" name="楕円 269"/>
        <xdr:cNvSpPr/>
      </xdr:nvSpPr>
      <xdr:spPr>
        <a:xfrm>
          <a:off x="16459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33762</xdr:rowOff>
    </xdr:from>
    <xdr:ext cx="762000" cy="259045"/>
    <xdr:sp macro="" textlink="">
      <xdr:nvSpPr>
        <xdr:cNvPr id="271" name="その他該当値テキスト"/>
        <xdr:cNvSpPr txBox="1"/>
      </xdr:nvSpPr>
      <xdr:spPr>
        <a:xfrm>
          <a:off x="16598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125185</xdr:rowOff>
    </xdr:from>
    <xdr:to>
      <xdr:col>78</xdr:col>
      <xdr:colOff>120650</xdr:colOff>
      <xdr:row>61</xdr:row>
      <xdr:rowOff>55335</xdr:rowOff>
    </xdr:to>
    <xdr:sp macro="" textlink="">
      <xdr:nvSpPr>
        <xdr:cNvPr id="272" name="楕円 271"/>
        <xdr:cNvSpPr/>
      </xdr:nvSpPr>
      <xdr:spPr>
        <a:xfrm>
          <a:off x="15621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40112</xdr:rowOff>
    </xdr:from>
    <xdr:ext cx="736600" cy="259045"/>
    <xdr:sp macro="" textlink="">
      <xdr:nvSpPr>
        <xdr:cNvPr id="273" name="テキスト ボックス 272"/>
        <xdr:cNvSpPr txBox="1"/>
      </xdr:nvSpPr>
      <xdr:spPr>
        <a:xfrm>
          <a:off x="15290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16328</xdr:rowOff>
    </xdr:from>
    <xdr:to>
      <xdr:col>74</xdr:col>
      <xdr:colOff>31750</xdr:colOff>
      <xdr:row>60</xdr:row>
      <xdr:rowOff>117928</xdr:rowOff>
    </xdr:to>
    <xdr:sp macro="" textlink="">
      <xdr:nvSpPr>
        <xdr:cNvPr id="274" name="楕円 273"/>
        <xdr:cNvSpPr/>
      </xdr:nvSpPr>
      <xdr:spPr>
        <a:xfrm>
          <a:off x="14732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102705</xdr:rowOff>
    </xdr:from>
    <xdr:ext cx="762000" cy="259045"/>
    <xdr:sp macro="" textlink="">
      <xdr:nvSpPr>
        <xdr:cNvPr id="275" name="テキスト ボックス 274"/>
        <xdr:cNvSpPr txBox="1"/>
      </xdr:nvSpPr>
      <xdr:spPr>
        <a:xfrm>
          <a:off x="14401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6" name="楕円 275"/>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7" name="テキスト ボックス 276"/>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78" name="楕円 277"/>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79" name="テキスト ボックス 278"/>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新型コロナウイルス感染症関連経費を除いた補助費等の</a:t>
          </a:r>
          <a:r>
            <a:rPr kumimoji="1" lang="en-US" altLang="ja-JP" sz="1100">
              <a:solidFill>
                <a:schemeClr val="dk1"/>
              </a:solidFill>
              <a:effectLst/>
              <a:latin typeface="+mn-lt"/>
              <a:ea typeface="+mn-ea"/>
              <a:cs typeface="+mn-cs"/>
            </a:rPr>
            <a:t>39.4</a:t>
          </a:r>
          <a:r>
            <a:rPr kumimoji="1" lang="ja-JP" altLang="ja-JP" sz="1100">
              <a:solidFill>
                <a:schemeClr val="dk1"/>
              </a:solidFill>
              <a:effectLst/>
              <a:latin typeface="+mn-lt"/>
              <a:ea typeface="+mn-ea"/>
              <a:cs typeface="+mn-cs"/>
            </a:rPr>
            <a:t>％を占める病院・上下水道への補助については、下水道事業債の償還減などにより、今後減少していく見込みである。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34</xdr:row>
      <xdr:rowOff>53848</xdr:rowOff>
    </xdr:to>
    <xdr:cxnSp macro="">
      <xdr:nvCxnSpPr>
        <xdr:cNvPr id="310" name="直線コネクタ 309"/>
        <xdr:cNvCxnSpPr/>
      </xdr:nvCxnSpPr>
      <xdr:spPr>
        <a:xfrm flipV="1">
          <a:off x="15671800" y="58465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136144</xdr:rowOff>
    </xdr:to>
    <xdr:cxnSp macro="">
      <xdr:nvCxnSpPr>
        <xdr:cNvPr id="313" name="直線コネクタ 312"/>
        <xdr:cNvCxnSpPr/>
      </xdr:nvCxnSpPr>
      <xdr:spPr>
        <a:xfrm flipV="1">
          <a:off x="14782800" y="58831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15" name="テキスト ボックス 314"/>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136144</xdr:rowOff>
    </xdr:to>
    <xdr:cxnSp macro="">
      <xdr:nvCxnSpPr>
        <xdr:cNvPr id="316" name="直線コネクタ 315"/>
        <xdr:cNvCxnSpPr/>
      </xdr:nvCxnSpPr>
      <xdr:spPr>
        <a:xfrm>
          <a:off x="13893800" y="5956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8" name="テキスト ボックス 31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127000</xdr:rowOff>
    </xdr:to>
    <xdr:cxnSp macro="">
      <xdr:nvCxnSpPr>
        <xdr:cNvPr id="319" name="直線コネクタ 318"/>
        <xdr:cNvCxnSpPr/>
      </xdr:nvCxnSpPr>
      <xdr:spPr>
        <a:xfrm>
          <a:off x="13004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1" name="テキスト ボックス 320"/>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137922</xdr:rowOff>
    </xdr:from>
    <xdr:to>
      <xdr:col>82</xdr:col>
      <xdr:colOff>158750</xdr:colOff>
      <xdr:row>34</xdr:row>
      <xdr:rowOff>68072</xdr:rowOff>
    </xdr:to>
    <xdr:sp macro="" textlink="">
      <xdr:nvSpPr>
        <xdr:cNvPr id="329" name="楕円 328"/>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154449</xdr:rowOff>
    </xdr:from>
    <xdr:ext cx="762000" cy="259045"/>
    <xdr:sp macro="" textlink="">
      <xdr:nvSpPr>
        <xdr:cNvPr id="330" name="補助費等該当値テキスト"/>
        <xdr:cNvSpPr txBox="1"/>
      </xdr:nvSpPr>
      <xdr:spPr>
        <a:xfrm>
          <a:off x="16598900" y="564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31" name="楕円 330"/>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32" name="テキスト ボックス 331"/>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3" name="楕円 332"/>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4" name="テキスト ボックス 333"/>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5" name="楕円 334"/>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6" name="テキスト ボックス 335"/>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7" name="楕円 336"/>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8" name="テキスト ボックス 337"/>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借入利率の低下に伴う公債利子の減、道路やごみ処理施設等に係る起債の償還終了等のため数値は改善傾向にあり、令和元年度から類似団体平均より低い数値に転じている。</a:t>
          </a:r>
          <a:endParaRPr lang="ja-JP" altLang="ja-JP" sz="1400">
            <a:effectLst/>
          </a:endParaRPr>
        </a:p>
        <a:p>
          <a:r>
            <a:rPr kumimoji="1" lang="ja-JP" altLang="ja-JP" sz="1100">
              <a:solidFill>
                <a:schemeClr val="dk1"/>
              </a:solidFill>
              <a:effectLst/>
              <a:latin typeface="+mn-lt"/>
              <a:ea typeface="+mn-ea"/>
              <a:cs typeface="+mn-cs"/>
            </a:rPr>
            <a:t>　今後、地方債の償還完了に伴い、既発分の元利償還金は減少する見込みである一方、臨時財政対策債発行額の増加や老朽化の進む公共施設の改修等に伴う起債の償還増が見込まれるため、引き続き適正な償還計画のもとで数値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134620</xdr:rowOff>
    </xdr:to>
    <xdr:cxnSp macro="">
      <xdr:nvCxnSpPr>
        <xdr:cNvPr id="371" name="直線コネクタ 370"/>
        <xdr:cNvCxnSpPr/>
      </xdr:nvCxnSpPr>
      <xdr:spPr>
        <a:xfrm flipV="1">
          <a:off x="3987800" y="13088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157480</xdr:rowOff>
    </xdr:to>
    <xdr:cxnSp macro="">
      <xdr:nvCxnSpPr>
        <xdr:cNvPr id="374" name="直線コネクタ 373"/>
        <xdr:cNvCxnSpPr/>
      </xdr:nvCxnSpPr>
      <xdr:spPr>
        <a:xfrm flipV="1">
          <a:off x="3098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62230</xdr:rowOff>
    </xdr:to>
    <xdr:cxnSp macro="">
      <xdr:nvCxnSpPr>
        <xdr:cNvPr id="377" name="直線コネクタ 376"/>
        <xdr:cNvCxnSpPr/>
      </xdr:nvCxnSpPr>
      <xdr:spPr>
        <a:xfrm flipV="1">
          <a:off x="2209800" y="1318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107950</xdr:rowOff>
    </xdr:to>
    <xdr:cxnSp macro="">
      <xdr:nvCxnSpPr>
        <xdr:cNvPr id="380" name="直線コネクタ 379"/>
        <xdr:cNvCxnSpPr/>
      </xdr:nvCxnSpPr>
      <xdr:spPr>
        <a:xfrm flipV="1">
          <a:off x="1320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0" name="楕円 389"/>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1"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2" name="楕円 391"/>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93" name="テキスト ボックス 392"/>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4" name="楕円 393"/>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5" name="テキスト ボックス 394"/>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6" name="楕円 395"/>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7" name="テキスト ボックス 396"/>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8" name="楕円 397"/>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9" name="テキスト ボックス 398"/>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全体的に類似団体と同水準で推移している。</a:t>
          </a:r>
          <a:endParaRPr lang="ja-JP" altLang="ja-JP" sz="1400">
            <a:effectLst/>
          </a:endParaRPr>
        </a:p>
        <a:p>
          <a:r>
            <a:rPr kumimoji="1" lang="ja-JP" altLang="ja-JP" sz="1100">
              <a:solidFill>
                <a:schemeClr val="dk1"/>
              </a:solidFill>
              <a:effectLst/>
              <a:latin typeface="+mn-lt"/>
              <a:ea typeface="+mn-ea"/>
              <a:cs typeface="+mn-cs"/>
            </a:rPr>
            <a:t>　今後も各種経費の見直しにより財政の弾力性確保に努める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78</xdr:row>
      <xdr:rowOff>81280</xdr:rowOff>
    </xdr:to>
    <xdr:cxnSp macro="">
      <xdr:nvCxnSpPr>
        <xdr:cNvPr id="430" name="直線コネクタ 429"/>
        <xdr:cNvCxnSpPr/>
      </xdr:nvCxnSpPr>
      <xdr:spPr>
        <a:xfrm flipV="1">
          <a:off x="15671800" y="1326692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149861</xdr:rowOff>
    </xdr:to>
    <xdr:cxnSp macro="">
      <xdr:nvCxnSpPr>
        <xdr:cNvPr id="433" name="直線コネクタ 432"/>
        <xdr:cNvCxnSpPr/>
      </xdr:nvCxnSpPr>
      <xdr:spPr>
        <a:xfrm flipV="1">
          <a:off x="14782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78</xdr:row>
      <xdr:rowOff>149861</xdr:rowOff>
    </xdr:to>
    <xdr:cxnSp macro="">
      <xdr:nvCxnSpPr>
        <xdr:cNvPr id="436" name="直線コネクタ 435"/>
        <xdr:cNvCxnSpPr/>
      </xdr:nvCxnSpPr>
      <xdr:spPr>
        <a:xfrm>
          <a:off x="13893800" y="134635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90424</xdr:rowOff>
    </xdr:to>
    <xdr:cxnSp macro="">
      <xdr:nvCxnSpPr>
        <xdr:cNvPr id="439" name="直線コネクタ 438"/>
        <xdr:cNvCxnSpPr/>
      </xdr:nvCxnSpPr>
      <xdr:spPr>
        <a:xfrm>
          <a:off x="13004800" y="13422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9" name="楕円 448"/>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50" name="公債費以外該当値テキスト"/>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142257</xdr:rowOff>
    </xdr:from>
    <xdr:ext cx="736600" cy="259045"/>
    <xdr:sp macro="" textlink="">
      <xdr:nvSpPr>
        <xdr:cNvPr id="452" name="テキスト ボックス 451"/>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3" name="楕円 452"/>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4" name="テキスト ボックス 453"/>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5" name="楕円 454"/>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151401</xdr:rowOff>
    </xdr:from>
    <xdr:ext cx="762000" cy="259045"/>
    <xdr:sp macro="" textlink="">
      <xdr:nvSpPr>
        <xdr:cNvPr id="456" name="テキスト ボックス 455"/>
        <xdr:cNvSpPr txBox="1"/>
      </xdr:nvSpPr>
      <xdr:spPr>
        <a:xfrm>
          <a:off x="13512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7" name="楕円 456"/>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58" name="テキスト ボックス 457"/>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北海道江別市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7090</xdr:rowOff>
    </xdr:from>
    <xdr:to>
      <xdr:col>29</xdr:col>
      <xdr:colOff>127000</xdr:colOff>
      <xdr:row>18</xdr:row>
      <xdr:rowOff>21863</xdr:rowOff>
    </xdr:to>
    <xdr:cxnSp macro="">
      <xdr:nvCxnSpPr>
        <xdr:cNvPr id="54" name="直線コネクタ 53"/>
        <xdr:cNvCxnSpPr/>
      </xdr:nvCxnSpPr>
      <xdr:spPr bwMode="auto">
        <a:xfrm flipV="1">
          <a:off x="5003800" y="3140815"/>
          <a:ext cx="647700" cy="14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21863</xdr:rowOff>
    </xdr:from>
    <xdr:to>
      <xdr:col>26</xdr:col>
      <xdr:colOff>50800</xdr:colOff>
      <xdr:row>18</xdr:row>
      <xdr:rowOff>43580</xdr:rowOff>
    </xdr:to>
    <xdr:cxnSp macro="">
      <xdr:nvCxnSpPr>
        <xdr:cNvPr id="57" name="直線コネクタ 56"/>
        <xdr:cNvCxnSpPr/>
      </xdr:nvCxnSpPr>
      <xdr:spPr bwMode="auto">
        <a:xfrm flipV="1">
          <a:off x="4305300" y="3155588"/>
          <a:ext cx="6985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43580</xdr:rowOff>
    </xdr:from>
    <xdr:to>
      <xdr:col>22</xdr:col>
      <xdr:colOff>114300</xdr:colOff>
      <xdr:row>18</xdr:row>
      <xdr:rowOff>45838</xdr:rowOff>
    </xdr:to>
    <xdr:cxnSp macro="">
      <xdr:nvCxnSpPr>
        <xdr:cNvPr id="60" name="直線コネクタ 59"/>
        <xdr:cNvCxnSpPr/>
      </xdr:nvCxnSpPr>
      <xdr:spPr bwMode="auto">
        <a:xfrm flipV="1">
          <a:off x="3606800" y="3177305"/>
          <a:ext cx="698500" cy="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45838</xdr:rowOff>
    </xdr:from>
    <xdr:to>
      <xdr:col>18</xdr:col>
      <xdr:colOff>177800</xdr:colOff>
      <xdr:row>18</xdr:row>
      <xdr:rowOff>65526</xdr:rowOff>
    </xdr:to>
    <xdr:cxnSp macro="">
      <xdr:nvCxnSpPr>
        <xdr:cNvPr id="63" name="直線コネクタ 62"/>
        <xdr:cNvCxnSpPr/>
      </xdr:nvCxnSpPr>
      <xdr:spPr bwMode="auto">
        <a:xfrm flipV="1">
          <a:off x="2908300" y="3179563"/>
          <a:ext cx="698500" cy="19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127740</xdr:rowOff>
    </xdr:from>
    <xdr:to>
      <xdr:col>29</xdr:col>
      <xdr:colOff>177800</xdr:colOff>
      <xdr:row>18</xdr:row>
      <xdr:rowOff>57890</xdr:rowOff>
    </xdr:to>
    <xdr:sp macro="" textlink="">
      <xdr:nvSpPr>
        <xdr:cNvPr id="73" name="楕円 72"/>
        <xdr:cNvSpPr/>
      </xdr:nvSpPr>
      <xdr:spPr bwMode="auto">
        <a:xfrm>
          <a:off x="5600700" y="309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99817</xdr:rowOff>
    </xdr:from>
    <xdr:ext cx="762000" cy="259045"/>
    <xdr:sp macro="" textlink="">
      <xdr:nvSpPr>
        <xdr:cNvPr id="74" name="人口1人当たり決算額の推移該当値テキスト130"/>
        <xdr:cNvSpPr txBox="1"/>
      </xdr:nvSpPr>
      <xdr:spPr>
        <a:xfrm>
          <a:off x="5740400" y="306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142513</xdr:rowOff>
    </xdr:from>
    <xdr:to>
      <xdr:col>26</xdr:col>
      <xdr:colOff>101600</xdr:colOff>
      <xdr:row>18</xdr:row>
      <xdr:rowOff>72663</xdr:rowOff>
    </xdr:to>
    <xdr:sp macro="" textlink="">
      <xdr:nvSpPr>
        <xdr:cNvPr id="75" name="楕円 74"/>
        <xdr:cNvSpPr/>
      </xdr:nvSpPr>
      <xdr:spPr bwMode="auto">
        <a:xfrm>
          <a:off x="4953000" y="3104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57440</xdr:rowOff>
    </xdr:from>
    <xdr:ext cx="736600" cy="259045"/>
    <xdr:sp macro="" textlink="">
      <xdr:nvSpPr>
        <xdr:cNvPr id="76" name="テキスト ボックス 75"/>
        <xdr:cNvSpPr txBox="1"/>
      </xdr:nvSpPr>
      <xdr:spPr>
        <a:xfrm>
          <a:off x="4622800" y="319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164230</xdr:rowOff>
    </xdr:from>
    <xdr:to>
      <xdr:col>22</xdr:col>
      <xdr:colOff>165100</xdr:colOff>
      <xdr:row>18</xdr:row>
      <xdr:rowOff>94380</xdr:rowOff>
    </xdr:to>
    <xdr:sp macro="" textlink="">
      <xdr:nvSpPr>
        <xdr:cNvPr id="77" name="楕円 76"/>
        <xdr:cNvSpPr/>
      </xdr:nvSpPr>
      <xdr:spPr bwMode="auto">
        <a:xfrm>
          <a:off x="4254500" y="3126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79157</xdr:rowOff>
    </xdr:from>
    <xdr:ext cx="762000" cy="259045"/>
    <xdr:sp macro="" textlink="">
      <xdr:nvSpPr>
        <xdr:cNvPr id="78" name="テキスト ボックス 77"/>
        <xdr:cNvSpPr txBox="1"/>
      </xdr:nvSpPr>
      <xdr:spPr>
        <a:xfrm>
          <a:off x="3924300" y="321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166488</xdr:rowOff>
    </xdr:from>
    <xdr:to>
      <xdr:col>19</xdr:col>
      <xdr:colOff>38100</xdr:colOff>
      <xdr:row>18</xdr:row>
      <xdr:rowOff>96638</xdr:rowOff>
    </xdr:to>
    <xdr:sp macro="" textlink="">
      <xdr:nvSpPr>
        <xdr:cNvPr id="79" name="楕円 78"/>
        <xdr:cNvSpPr/>
      </xdr:nvSpPr>
      <xdr:spPr bwMode="auto">
        <a:xfrm>
          <a:off x="3556000" y="312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81415</xdr:rowOff>
    </xdr:from>
    <xdr:ext cx="762000" cy="259045"/>
    <xdr:sp macro="" textlink="">
      <xdr:nvSpPr>
        <xdr:cNvPr id="80" name="テキスト ボックス 79"/>
        <xdr:cNvSpPr txBox="1"/>
      </xdr:nvSpPr>
      <xdr:spPr>
        <a:xfrm>
          <a:off x="3225800" y="32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14726</xdr:rowOff>
    </xdr:from>
    <xdr:to>
      <xdr:col>15</xdr:col>
      <xdr:colOff>101600</xdr:colOff>
      <xdr:row>18</xdr:row>
      <xdr:rowOff>116326</xdr:rowOff>
    </xdr:to>
    <xdr:sp macro="" textlink="">
      <xdr:nvSpPr>
        <xdr:cNvPr id="81" name="楕円 80"/>
        <xdr:cNvSpPr/>
      </xdr:nvSpPr>
      <xdr:spPr bwMode="auto">
        <a:xfrm>
          <a:off x="2857500" y="314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101102</xdr:rowOff>
    </xdr:from>
    <xdr:ext cx="762000" cy="259045"/>
    <xdr:sp macro="" textlink="">
      <xdr:nvSpPr>
        <xdr:cNvPr id="82" name="テキスト ボックス 81"/>
        <xdr:cNvSpPr txBox="1"/>
      </xdr:nvSpPr>
      <xdr:spPr>
        <a:xfrm>
          <a:off x="2527300" y="32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148565</xdr:rowOff>
    </xdr:from>
    <xdr:to>
      <xdr:col>29</xdr:col>
      <xdr:colOff>127000</xdr:colOff>
      <xdr:row>35</xdr:row>
      <xdr:rowOff>174320</xdr:rowOff>
    </xdr:to>
    <xdr:cxnSp macro="">
      <xdr:nvCxnSpPr>
        <xdr:cNvPr id="115" name="直線コネクタ 114"/>
        <xdr:cNvCxnSpPr/>
      </xdr:nvCxnSpPr>
      <xdr:spPr bwMode="auto">
        <a:xfrm flipV="1">
          <a:off x="5003800" y="6758915"/>
          <a:ext cx="647700" cy="2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142316</xdr:rowOff>
    </xdr:from>
    <xdr:to>
      <xdr:col>26</xdr:col>
      <xdr:colOff>50800</xdr:colOff>
      <xdr:row>35</xdr:row>
      <xdr:rowOff>174320</xdr:rowOff>
    </xdr:to>
    <xdr:cxnSp macro="">
      <xdr:nvCxnSpPr>
        <xdr:cNvPr id="118" name="直線コネクタ 117"/>
        <xdr:cNvCxnSpPr/>
      </xdr:nvCxnSpPr>
      <xdr:spPr bwMode="auto">
        <a:xfrm>
          <a:off x="4305300" y="6752666"/>
          <a:ext cx="6985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57048</xdr:rowOff>
    </xdr:from>
    <xdr:to>
      <xdr:col>22</xdr:col>
      <xdr:colOff>114300</xdr:colOff>
      <xdr:row>35</xdr:row>
      <xdr:rowOff>142316</xdr:rowOff>
    </xdr:to>
    <xdr:cxnSp macro="">
      <xdr:nvCxnSpPr>
        <xdr:cNvPr id="121" name="直線コネクタ 120"/>
        <xdr:cNvCxnSpPr/>
      </xdr:nvCxnSpPr>
      <xdr:spPr bwMode="auto">
        <a:xfrm>
          <a:off x="3606800" y="6667398"/>
          <a:ext cx="6985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28664</xdr:rowOff>
    </xdr:from>
    <xdr:to>
      <xdr:col>18</xdr:col>
      <xdr:colOff>177800</xdr:colOff>
      <xdr:row>35</xdr:row>
      <xdr:rowOff>57048</xdr:rowOff>
    </xdr:to>
    <xdr:cxnSp macro="">
      <xdr:nvCxnSpPr>
        <xdr:cNvPr id="124" name="直線コネクタ 123"/>
        <xdr:cNvCxnSpPr/>
      </xdr:nvCxnSpPr>
      <xdr:spPr bwMode="auto">
        <a:xfrm>
          <a:off x="2908300" y="6639014"/>
          <a:ext cx="698500" cy="2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97765</xdr:rowOff>
    </xdr:from>
    <xdr:to>
      <xdr:col>29</xdr:col>
      <xdr:colOff>177800</xdr:colOff>
      <xdr:row>35</xdr:row>
      <xdr:rowOff>199365</xdr:rowOff>
    </xdr:to>
    <xdr:sp macro="" textlink="">
      <xdr:nvSpPr>
        <xdr:cNvPr id="134" name="楕円 133"/>
        <xdr:cNvSpPr/>
      </xdr:nvSpPr>
      <xdr:spPr bwMode="auto">
        <a:xfrm>
          <a:off x="5600700" y="670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285742</xdr:rowOff>
    </xdr:from>
    <xdr:ext cx="762000" cy="259045"/>
    <xdr:sp macro="" textlink="">
      <xdr:nvSpPr>
        <xdr:cNvPr id="135" name="人口1人当たり決算額の推移該当値テキスト445"/>
        <xdr:cNvSpPr txBox="1"/>
      </xdr:nvSpPr>
      <xdr:spPr>
        <a:xfrm>
          <a:off x="5740400" y="65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123520</xdr:rowOff>
    </xdr:from>
    <xdr:to>
      <xdr:col>26</xdr:col>
      <xdr:colOff>101600</xdr:colOff>
      <xdr:row>35</xdr:row>
      <xdr:rowOff>225120</xdr:rowOff>
    </xdr:to>
    <xdr:sp macro="" textlink="">
      <xdr:nvSpPr>
        <xdr:cNvPr id="136" name="楕円 135"/>
        <xdr:cNvSpPr/>
      </xdr:nvSpPr>
      <xdr:spPr bwMode="auto">
        <a:xfrm>
          <a:off x="4953000" y="673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235297</xdr:rowOff>
    </xdr:from>
    <xdr:ext cx="736600" cy="259045"/>
    <xdr:sp macro="" textlink="">
      <xdr:nvSpPr>
        <xdr:cNvPr id="137" name="テキスト ボックス 136"/>
        <xdr:cNvSpPr txBox="1"/>
      </xdr:nvSpPr>
      <xdr:spPr>
        <a:xfrm>
          <a:off x="4622800" y="650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91516</xdr:rowOff>
    </xdr:from>
    <xdr:to>
      <xdr:col>22</xdr:col>
      <xdr:colOff>165100</xdr:colOff>
      <xdr:row>35</xdr:row>
      <xdr:rowOff>193116</xdr:rowOff>
    </xdr:to>
    <xdr:sp macro="" textlink="">
      <xdr:nvSpPr>
        <xdr:cNvPr id="138" name="楕円 137"/>
        <xdr:cNvSpPr/>
      </xdr:nvSpPr>
      <xdr:spPr bwMode="auto">
        <a:xfrm>
          <a:off x="42545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203293</xdr:rowOff>
    </xdr:from>
    <xdr:ext cx="762000" cy="259045"/>
    <xdr:sp macro="" textlink="">
      <xdr:nvSpPr>
        <xdr:cNvPr id="139" name="テキスト ボックス 138"/>
        <xdr:cNvSpPr txBox="1"/>
      </xdr:nvSpPr>
      <xdr:spPr>
        <a:xfrm>
          <a:off x="3924300" y="64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6248</xdr:rowOff>
    </xdr:from>
    <xdr:to>
      <xdr:col>19</xdr:col>
      <xdr:colOff>38100</xdr:colOff>
      <xdr:row>35</xdr:row>
      <xdr:rowOff>107848</xdr:rowOff>
    </xdr:to>
    <xdr:sp macro="" textlink="">
      <xdr:nvSpPr>
        <xdr:cNvPr id="140" name="楕円 139"/>
        <xdr:cNvSpPr/>
      </xdr:nvSpPr>
      <xdr:spPr bwMode="auto">
        <a:xfrm>
          <a:off x="3556000" y="6616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118025</xdr:rowOff>
    </xdr:from>
    <xdr:ext cx="762000" cy="259045"/>
    <xdr:sp macro="" textlink="">
      <xdr:nvSpPr>
        <xdr:cNvPr id="141" name="テキスト ボックス 140"/>
        <xdr:cNvSpPr txBox="1"/>
      </xdr:nvSpPr>
      <xdr:spPr>
        <a:xfrm>
          <a:off x="3225800" y="638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320764</xdr:rowOff>
    </xdr:from>
    <xdr:to>
      <xdr:col>15</xdr:col>
      <xdr:colOff>101600</xdr:colOff>
      <xdr:row>35</xdr:row>
      <xdr:rowOff>79464</xdr:rowOff>
    </xdr:to>
    <xdr:sp macro="" textlink="">
      <xdr:nvSpPr>
        <xdr:cNvPr id="142" name="楕円 141"/>
        <xdr:cNvSpPr/>
      </xdr:nvSpPr>
      <xdr:spPr bwMode="auto">
        <a:xfrm>
          <a:off x="2857500" y="658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89641</xdr:rowOff>
    </xdr:from>
    <xdr:ext cx="762000" cy="259045"/>
    <xdr:sp macro="" textlink="">
      <xdr:nvSpPr>
        <xdr:cNvPr id="143" name="テキスト ボックス 142"/>
        <xdr:cNvSpPr txBox="1"/>
      </xdr:nvSpPr>
      <xdr:spPr>
        <a:xfrm>
          <a:off x="2527300" y="63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北海道江別市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119,701
119,008
187.38
56,610,753
55,077,207
1,520,032
26,870,390
37,541,834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83076</xdr:rowOff>
    </xdr:from>
    <xdr:to>
      <xdr:col>24</xdr:col>
      <xdr:colOff>63500</xdr:colOff>
      <xdr:row>36</xdr:row>
      <xdr:rowOff>88288</xdr:rowOff>
    </xdr:to>
    <xdr:cxnSp macro="">
      <xdr:nvCxnSpPr>
        <xdr:cNvPr id="59" name="直線コネクタ 58"/>
        <xdr:cNvCxnSpPr/>
      </xdr:nvCxnSpPr>
      <xdr:spPr>
        <a:xfrm flipV="1">
          <a:off x="3797300" y="6255276"/>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88288</xdr:rowOff>
    </xdr:from>
    <xdr:to>
      <xdr:col>19</xdr:col>
      <xdr:colOff>177800</xdr:colOff>
      <xdr:row>36</xdr:row>
      <xdr:rowOff>120703</xdr:rowOff>
    </xdr:to>
    <xdr:cxnSp macro="">
      <xdr:nvCxnSpPr>
        <xdr:cNvPr id="62" name="直線コネクタ 61"/>
        <xdr:cNvCxnSpPr/>
      </xdr:nvCxnSpPr>
      <xdr:spPr>
        <a:xfrm flipV="1">
          <a:off x="2908300" y="6260488"/>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119240</xdr:rowOff>
    </xdr:from>
    <xdr:to>
      <xdr:col>15</xdr:col>
      <xdr:colOff>50800</xdr:colOff>
      <xdr:row>36</xdr:row>
      <xdr:rowOff>120703</xdr:rowOff>
    </xdr:to>
    <xdr:cxnSp macro="">
      <xdr:nvCxnSpPr>
        <xdr:cNvPr id="65" name="直線コネクタ 64"/>
        <xdr:cNvCxnSpPr/>
      </xdr:nvCxnSpPr>
      <xdr:spPr>
        <a:xfrm>
          <a:off x="2019300" y="6291440"/>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119240</xdr:rowOff>
    </xdr:from>
    <xdr:to>
      <xdr:col>10</xdr:col>
      <xdr:colOff>114300</xdr:colOff>
      <xdr:row>36</xdr:row>
      <xdr:rowOff>143220</xdr:rowOff>
    </xdr:to>
    <xdr:cxnSp macro="">
      <xdr:nvCxnSpPr>
        <xdr:cNvPr id="68" name="直線コネクタ 67"/>
        <xdr:cNvCxnSpPr/>
      </xdr:nvCxnSpPr>
      <xdr:spPr>
        <a:xfrm flipV="1">
          <a:off x="1130300" y="6291440"/>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32276</xdr:rowOff>
    </xdr:from>
    <xdr:to>
      <xdr:col>24</xdr:col>
      <xdr:colOff>114300</xdr:colOff>
      <xdr:row>36</xdr:row>
      <xdr:rowOff>133876</xdr:rowOff>
    </xdr:to>
    <xdr:sp macro="" textlink="">
      <xdr:nvSpPr>
        <xdr:cNvPr id="78" name="楕円 77"/>
        <xdr:cNvSpPr/>
      </xdr:nvSpPr>
      <xdr:spPr>
        <a:xfrm>
          <a:off x="4584700" y="62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10703</xdr:rowOff>
    </xdr:from>
    <xdr:ext cx="534377" cy="259045"/>
    <xdr:sp macro="" textlink="">
      <xdr:nvSpPr>
        <xdr:cNvPr id="79" name="人件費該当値テキスト"/>
        <xdr:cNvSpPr txBox="1"/>
      </xdr:nvSpPr>
      <xdr:spPr>
        <a:xfrm>
          <a:off x="4686300" y="61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37488</xdr:rowOff>
    </xdr:from>
    <xdr:to>
      <xdr:col>20</xdr:col>
      <xdr:colOff>38100</xdr:colOff>
      <xdr:row>36</xdr:row>
      <xdr:rowOff>139088</xdr:rowOff>
    </xdr:to>
    <xdr:sp macro="" textlink="">
      <xdr:nvSpPr>
        <xdr:cNvPr id="80" name="楕円 79"/>
        <xdr:cNvSpPr/>
      </xdr:nvSpPr>
      <xdr:spPr>
        <a:xfrm>
          <a:off x="3746500" y="62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130215</xdr:rowOff>
    </xdr:from>
    <xdr:ext cx="534377" cy="259045"/>
    <xdr:sp macro="" textlink="">
      <xdr:nvSpPr>
        <xdr:cNvPr id="81" name="テキスト ボックス 80"/>
        <xdr:cNvSpPr txBox="1"/>
      </xdr:nvSpPr>
      <xdr:spPr>
        <a:xfrm>
          <a:off x="3530111" y="630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69903</xdr:rowOff>
    </xdr:from>
    <xdr:to>
      <xdr:col>15</xdr:col>
      <xdr:colOff>101600</xdr:colOff>
      <xdr:row>37</xdr:row>
      <xdr:rowOff>53</xdr:rowOff>
    </xdr:to>
    <xdr:sp macro="" textlink="">
      <xdr:nvSpPr>
        <xdr:cNvPr id="82" name="楕円 81"/>
        <xdr:cNvSpPr/>
      </xdr:nvSpPr>
      <xdr:spPr>
        <a:xfrm>
          <a:off x="2857500" y="62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162630</xdr:rowOff>
    </xdr:from>
    <xdr:ext cx="534377" cy="259045"/>
    <xdr:sp macro="" textlink="">
      <xdr:nvSpPr>
        <xdr:cNvPr id="83" name="テキスト ボックス 82"/>
        <xdr:cNvSpPr txBox="1"/>
      </xdr:nvSpPr>
      <xdr:spPr>
        <a:xfrm>
          <a:off x="2641111" y="63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68440</xdr:rowOff>
    </xdr:from>
    <xdr:to>
      <xdr:col>10</xdr:col>
      <xdr:colOff>165100</xdr:colOff>
      <xdr:row>36</xdr:row>
      <xdr:rowOff>170040</xdr:rowOff>
    </xdr:to>
    <xdr:sp macro="" textlink="">
      <xdr:nvSpPr>
        <xdr:cNvPr id="84" name="楕円 83"/>
        <xdr:cNvSpPr/>
      </xdr:nvSpPr>
      <xdr:spPr>
        <a:xfrm>
          <a:off x="1968500" y="62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161167</xdr:rowOff>
    </xdr:from>
    <xdr:ext cx="534377" cy="259045"/>
    <xdr:sp macro="" textlink="">
      <xdr:nvSpPr>
        <xdr:cNvPr id="85" name="テキスト ボックス 84"/>
        <xdr:cNvSpPr txBox="1"/>
      </xdr:nvSpPr>
      <xdr:spPr>
        <a:xfrm>
          <a:off x="1752111" y="63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92420</xdr:rowOff>
    </xdr:from>
    <xdr:to>
      <xdr:col>6</xdr:col>
      <xdr:colOff>38100</xdr:colOff>
      <xdr:row>37</xdr:row>
      <xdr:rowOff>22570</xdr:rowOff>
    </xdr:to>
    <xdr:sp macro="" textlink="">
      <xdr:nvSpPr>
        <xdr:cNvPr id="86" name="楕円 85"/>
        <xdr:cNvSpPr/>
      </xdr:nvSpPr>
      <xdr:spPr>
        <a:xfrm>
          <a:off x="1079500" y="6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13697</xdr:rowOff>
    </xdr:from>
    <xdr:ext cx="534377" cy="259045"/>
    <xdr:sp macro="" textlink="">
      <xdr:nvSpPr>
        <xdr:cNvPr id="87" name="テキスト ボックス 86"/>
        <xdr:cNvSpPr txBox="1"/>
      </xdr:nvSpPr>
      <xdr:spPr>
        <a:xfrm>
          <a:off x="863111" y="635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163855</xdr:rowOff>
    </xdr:from>
    <xdr:to>
      <xdr:col>24</xdr:col>
      <xdr:colOff>63500</xdr:colOff>
      <xdr:row>57</xdr:row>
      <xdr:rowOff>2635</xdr:rowOff>
    </xdr:to>
    <xdr:cxnSp macro="">
      <xdr:nvCxnSpPr>
        <xdr:cNvPr id="117" name="直線コネクタ 116"/>
        <xdr:cNvCxnSpPr/>
      </xdr:nvCxnSpPr>
      <xdr:spPr>
        <a:xfrm flipV="1">
          <a:off x="3797300" y="9765055"/>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2635</xdr:rowOff>
    </xdr:from>
    <xdr:to>
      <xdr:col>19</xdr:col>
      <xdr:colOff>177800</xdr:colOff>
      <xdr:row>58</xdr:row>
      <xdr:rowOff>46489</xdr:rowOff>
    </xdr:to>
    <xdr:cxnSp macro="">
      <xdr:nvCxnSpPr>
        <xdr:cNvPr id="120" name="直線コネクタ 119"/>
        <xdr:cNvCxnSpPr/>
      </xdr:nvCxnSpPr>
      <xdr:spPr>
        <a:xfrm flipV="1">
          <a:off x="2908300" y="9775285"/>
          <a:ext cx="889000" cy="2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46489</xdr:rowOff>
    </xdr:from>
    <xdr:to>
      <xdr:col>15</xdr:col>
      <xdr:colOff>50800</xdr:colOff>
      <xdr:row>58</xdr:row>
      <xdr:rowOff>70224</xdr:rowOff>
    </xdr:to>
    <xdr:cxnSp macro="">
      <xdr:nvCxnSpPr>
        <xdr:cNvPr id="123" name="直線コネクタ 122"/>
        <xdr:cNvCxnSpPr/>
      </xdr:nvCxnSpPr>
      <xdr:spPr>
        <a:xfrm flipV="1">
          <a:off x="2019300" y="9990589"/>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69273</xdr:rowOff>
    </xdr:from>
    <xdr:to>
      <xdr:col>10</xdr:col>
      <xdr:colOff>114300</xdr:colOff>
      <xdr:row>58</xdr:row>
      <xdr:rowOff>70224</xdr:rowOff>
    </xdr:to>
    <xdr:cxnSp macro="">
      <xdr:nvCxnSpPr>
        <xdr:cNvPr id="126" name="直線コネクタ 125"/>
        <xdr:cNvCxnSpPr/>
      </xdr:nvCxnSpPr>
      <xdr:spPr>
        <a:xfrm>
          <a:off x="1130300" y="10013373"/>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113055</xdr:rowOff>
    </xdr:from>
    <xdr:to>
      <xdr:col>24</xdr:col>
      <xdr:colOff>114300</xdr:colOff>
      <xdr:row>57</xdr:row>
      <xdr:rowOff>43205</xdr:rowOff>
    </xdr:to>
    <xdr:sp macro="" textlink="">
      <xdr:nvSpPr>
        <xdr:cNvPr id="136" name="楕円 135"/>
        <xdr:cNvSpPr/>
      </xdr:nvSpPr>
      <xdr:spPr>
        <a:xfrm>
          <a:off x="4584700" y="97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91482</xdr:rowOff>
    </xdr:from>
    <xdr:ext cx="534377" cy="259045"/>
    <xdr:sp macro="" textlink="">
      <xdr:nvSpPr>
        <xdr:cNvPr id="137" name="物件費該当値テキスト"/>
        <xdr:cNvSpPr txBox="1"/>
      </xdr:nvSpPr>
      <xdr:spPr>
        <a:xfrm>
          <a:off x="4686300" y="96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123285</xdr:rowOff>
    </xdr:from>
    <xdr:to>
      <xdr:col>20</xdr:col>
      <xdr:colOff>38100</xdr:colOff>
      <xdr:row>57</xdr:row>
      <xdr:rowOff>53435</xdr:rowOff>
    </xdr:to>
    <xdr:sp macro="" textlink="">
      <xdr:nvSpPr>
        <xdr:cNvPr id="138" name="楕円 137"/>
        <xdr:cNvSpPr/>
      </xdr:nvSpPr>
      <xdr:spPr>
        <a:xfrm>
          <a:off x="3746500" y="97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69962</xdr:rowOff>
    </xdr:from>
    <xdr:ext cx="534377" cy="259045"/>
    <xdr:sp macro="" textlink="">
      <xdr:nvSpPr>
        <xdr:cNvPr id="139" name="テキスト ボックス 138"/>
        <xdr:cNvSpPr txBox="1"/>
      </xdr:nvSpPr>
      <xdr:spPr>
        <a:xfrm>
          <a:off x="3530111" y="94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167139</xdr:rowOff>
    </xdr:from>
    <xdr:to>
      <xdr:col>15</xdr:col>
      <xdr:colOff>101600</xdr:colOff>
      <xdr:row>58</xdr:row>
      <xdr:rowOff>97289</xdr:rowOff>
    </xdr:to>
    <xdr:sp macro="" textlink="">
      <xdr:nvSpPr>
        <xdr:cNvPr id="140" name="楕円 139"/>
        <xdr:cNvSpPr/>
      </xdr:nvSpPr>
      <xdr:spPr>
        <a:xfrm>
          <a:off x="2857500" y="99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88416</xdr:rowOff>
    </xdr:from>
    <xdr:ext cx="534377" cy="259045"/>
    <xdr:sp macro="" textlink="">
      <xdr:nvSpPr>
        <xdr:cNvPr id="141" name="テキスト ボックス 140"/>
        <xdr:cNvSpPr txBox="1"/>
      </xdr:nvSpPr>
      <xdr:spPr>
        <a:xfrm>
          <a:off x="2641111" y="100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19424</xdr:rowOff>
    </xdr:from>
    <xdr:to>
      <xdr:col>10</xdr:col>
      <xdr:colOff>165100</xdr:colOff>
      <xdr:row>58</xdr:row>
      <xdr:rowOff>121024</xdr:rowOff>
    </xdr:to>
    <xdr:sp macro="" textlink="">
      <xdr:nvSpPr>
        <xdr:cNvPr id="142" name="楕円 141"/>
        <xdr:cNvSpPr/>
      </xdr:nvSpPr>
      <xdr:spPr>
        <a:xfrm>
          <a:off x="1968500" y="99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112151</xdr:rowOff>
    </xdr:from>
    <xdr:ext cx="534377" cy="259045"/>
    <xdr:sp macro="" textlink="">
      <xdr:nvSpPr>
        <xdr:cNvPr id="143" name="テキスト ボックス 142"/>
        <xdr:cNvSpPr txBox="1"/>
      </xdr:nvSpPr>
      <xdr:spPr>
        <a:xfrm>
          <a:off x="1752111" y="1005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18473</xdr:rowOff>
    </xdr:from>
    <xdr:to>
      <xdr:col>6</xdr:col>
      <xdr:colOff>38100</xdr:colOff>
      <xdr:row>58</xdr:row>
      <xdr:rowOff>120073</xdr:rowOff>
    </xdr:to>
    <xdr:sp macro="" textlink="">
      <xdr:nvSpPr>
        <xdr:cNvPr id="144" name="楕円 143"/>
        <xdr:cNvSpPr/>
      </xdr:nvSpPr>
      <xdr:spPr>
        <a:xfrm>
          <a:off x="1079500" y="99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111200</xdr:rowOff>
    </xdr:from>
    <xdr:ext cx="534377" cy="259045"/>
    <xdr:sp macro="" textlink="">
      <xdr:nvSpPr>
        <xdr:cNvPr id="145" name="テキスト ボックス 144"/>
        <xdr:cNvSpPr txBox="1"/>
      </xdr:nvSpPr>
      <xdr:spPr>
        <a:xfrm>
          <a:off x="863111" y="100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81579</xdr:rowOff>
    </xdr:from>
    <xdr:to>
      <xdr:col>24</xdr:col>
      <xdr:colOff>63500</xdr:colOff>
      <xdr:row>73</xdr:row>
      <xdr:rowOff>48431</xdr:rowOff>
    </xdr:to>
    <xdr:cxnSp macro="">
      <xdr:nvCxnSpPr>
        <xdr:cNvPr id="170" name="直線コネクタ 169"/>
        <xdr:cNvCxnSpPr/>
      </xdr:nvCxnSpPr>
      <xdr:spPr>
        <a:xfrm flipV="1">
          <a:off x="3797300" y="12254529"/>
          <a:ext cx="838200" cy="30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48431</xdr:rowOff>
    </xdr:from>
    <xdr:to>
      <xdr:col>19</xdr:col>
      <xdr:colOff>177800</xdr:colOff>
      <xdr:row>74</xdr:row>
      <xdr:rowOff>27857</xdr:rowOff>
    </xdr:to>
    <xdr:cxnSp macro="">
      <xdr:nvCxnSpPr>
        <xdr:cNvPr id="173" name="直線コネクタ 172"/>
        <xdr:cNvCxnSpPr/>
      </xdr:nvCxnSpPr>
      <xdr:spPr>
        <a:xfrm flipV="1">
          <a:off x="2908300" y="1256428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59062</xdr:rowOff>
    </xdr:from>
    <xdr:to>
      <xdr:col>15</xdr:col>
      <xdr:colOff>50800</xdr:colOff>
      <xdr:row>74</xdr:row>
      <xdr:rowOff>27857</xdr:rowOff>
    </xdr:to>
    <xdr:cxnSp macro="">
      <xdr:nvCxnSpPr>
        <xdr:cNvPr id="176" name="直線コネクタ 175"/>
        <xdr:cNvCxnSpPr/>
      </xdr:nvCxnSpPr>
      <xdr:spPr>
        <a:xfrm>
          <a:off x="2019300" y="12574912"/>
          <a:ext cx="889000" cy="1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59062</xdr:rowOff>
    </xdr:from>
    <xdr:to>
      <xdr:col>10</xdr:col>
      <xdr:colOff>114300</xdr:colOff>
      <xdr:row>73</xdr:row>
      <xdr:rowOff>162446</xdr:rowOff>
    </xdr:to>
    <xdr:cxnSp macro="">
      <xdr:nvCxnSpPr>
        <xdr:cNvPr id="179" name="直線コネクタ 178"/>
        <xdr:cNvCxnSpPr/>
      </xdr:nvCxnSpPr>
      <xdr:spPr>
        <a:xfrm flipV="1">
          <a:off x="1130300" y="12574912"/>
          <a:ext cx="889000" cy="10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30779</xdr:rowOff>
    </xdr:from>
    <xdr:to>
      <xdr:col>24</xdr:col>
      <xdr:colOff>114300</xdr:colOff>
      <xdr:row>71</xdr:row>
      <xdr:rowOff>132379</xdr:rowOff>
    </xdr:to>
    <xdr:sp macro="" textlink="">
      <xdr:nvSpPr>
        <xdr:cNvPr id="189" name="楕円 188"/>
        <xdr:cNvSpPr/>
      </xdr:nvSpPr>
      <xdr:spPr>
        <a:xfrm>
          <a:off x="4584700" y="122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53656</xdr:rowOff>
    </xdr:from>
    <xdr:ext cx="534377" cy="259045"/>
    <xdr:sp macro="" textlink="">
      <xdr:nvSpPr>
        <xdr:cNvPr id="190" name="維持補修費該当値テキスト"/>
        <xdr:cNvSpPr txBox="1"/>
      </xdr:nvSpPr>
      <xdr:spPr>
        <a:xfrm>
          <a:off x="4686300" y="1205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169081</xdr:rowOff>
    </xdr:from>
    <xdr:to>
      <xdr:col>20</xdr:col>
      <xdr:colOff>38100</xdr:colOff>
      <xdr:row>73</xdr:row>
      <xdr:rowOff>99231</xdr:rowOff>
    </xdr:to>
    <xdr:sp macro="" textlink="">
      <xdr:nvSpPr>
        <xdr:cNvPr id="191" name="楕円 190"/>
        <xdr:cNvSpPr/>
      </xdr:nvSpPr>
      <xdr:spPr>
        <a:xfrm>
          <a:off x="3746500" y="125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115758</xdr:rowOff>
    </xdr:from>
    <xdr:ext cx="534377" cy="259045"/>
    <xdr:sp macro="" textlink="">
      <xdr:nvSpPr>
        <xdr:cNvPr id="192" name="テキスト ボックス 191"/>
        <xdr:cNvSpPr txBox="1"/>
      </xdr:nvSpPr>
      <xdr:spPr>
        <a:xfrm>
          <a:off x="3530111" y="1228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148507</xdr:rowOff>
    </xdr:from>
    <xdr:to>
      <xdr:col>15</xdr:col>
      <xdr:colOff>101600</xdr:colOff>
      <xdr:row>74</xdr:row>
      <xdr:rowOff>78657</xdr:rowOff>
    </xdr:to>
    <xdr:sp macro="" textlink="">
      <xdr:nvSpPr>
        <xdr:cNvPr id="193" name="楕円 192"/>
        <xdr:cNvSpPr/>
      </xdr:nvSpPr>
      <xdr:spPr>
        <a:xfrm>
          <a:off x="2857500" y="126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95184</xdr:rowOff>
    </xdr:from>
    <xdr:ext cx="534377" cy="259045"/>
    <xdr:sp macro="" textlink="">
      <xdr:nvSpPr>
        <xdr:cNvPr id="194" name="テキスト ボックス 193"/>
        <xdr:cNvSpPr txBox="1"/>
      </xdr:nvSpPr>
      <xdr:spPr>
        <a:xfrm>
          <a:off x="2641111" y="124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8262</xdr:rowOff>
    </xdr:from>
    <xdr:to>
      <xdr:col>10</xdr:col>
      <xdr:colOff>165100</xdr:colOff>
      <xdr:row>73</xdr:row>
      <xdr:rowOff>109862</xdr:rowOff>
    </xdr:to>
    <xdr:sp macro="" textlink="">
      <xdr:nvSpPr>
        <xdr:cNvPr id="195" name="楕円 194"/>
        <xdr:cNvSpPr/>
      </xdr:nvSpPr>
      <xdr:spPr>
        <a:xfrm>
          <a:off x="1968500" y="125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126389</xdr:rowOff>
    </xdr:from>
    <xdr:ext cx="534377" cy="259045"/>
    <xdr:sp macro="" textlink="">
      <xdr:nvSpPr>
        <xdr:cNvPr id="196" name="テキスト ボックス 195"/>
        <xdr:cNvSpPr txBox="1"/>
      </xdr:nvSpPr>
      <xdr:spPr>
        <a:xfrm>
          <a:off x="1752111" y="122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111646</xdr:rowOff>
    </xdr:from>
    <xdr:to>
      <xdr:col>6</xdr:col>
      <xdr:colOff>38100</xdr:colOff>
      <xdr:row>74</xdr:row>
      <xdr:rowOff>41796</xdr:rowOff>
    </xdr:to>
    <xdr:sp macro="" textlink="">
      <xdr:nvSpPr>
        <xdr:cNvPr id="197" name="楕円 196"/>
        <xdr:cNvSpPr/>
      </xdr:nvSpPr>
      <xdr:spPr>
        <a:xfrm>
          <a:off x="1079500" y="126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58323</xdr:rowOff>
    </xdr:from>
    <xdr:ext cx="534377" cy="259045"/>
    <xdr:sp macro="" textlink="">
      <xdr:nvSpPr>
        <xdr:cNvPr id="198" name="テキスト ボックス 197"/>
        <xdr:cNvSpPr txBox="1"/>
      </xdr:nvSpPr>
      <xdr:spPr>
        <a:xfrm>
          <a:off x="863111" y="124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126222</xdr:rowOff>
    </xdr:from>
    <xdr:to>
      <xdr:col>24</xdr:col>
      <xdr:colOff>63500</xdr:colOff>
      <xdr:row>98</xdr:row>
      <xdr:rowOff>59361</xdr:rowOff>
    </xdr:to>
    <xdr:cxnSp macro="">
      <xdr:nvCxnSpPr>
        <xdr:cNvPr id="226" name="直線コネクタ 225"/>
        <xdr:cNvCxnSpPr/>
      </xdr:nvCxnSpPr>
      <xdr:spPr>
        <a:xfrm flipV="1">
          <a:off x="3797300" y="16585422"/>
          <a:ext cx="838200" cy="27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59361</xdr:rowOff>
    </xdr:from>
    <xdr:to>
      <xdr:col>19</xdr:col>
      <xdr:colOff>177800</xdr:colOff>
      <xdr:row>98</xdr:row>
      <xdr:rowOff>124960</xdr:rowOff>
    </xdr:to>
    <xdr:cxnSp macro="">
      <xdr:nvCxnSpPr>
        <xdr:cNvPr id="229" name="直線コネクタ 228"/>
        <xdr:cNvCxnSpPr/>
      </xdr:nvCxnSpPr>
      <xdr:spPr>
        <a:xfrm flipV="1">
          <a:off x="2908300" y="16861461"/>
          <a:ext cx="889000" cy="6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xdr:cNvSpPr txBox="1"/>
      </xdr:nvSpPr>
      <xdr:spPr>
        <a:xfrm>
          <a:off x="3497795" y="165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124960</xdr:rowOff>
    </xdr:from>
    <xdr:to>
      <xdr:col>15</xdr:col>
      <xdr:colOff>50800</xdr:colOff>
      <xdr:row>99</xdr:row>
      <xdr:rowOff>20983</xdr:rowOff>
    </xdr:to>
    <xdr:cxnSp macro="">
      <xdr:nvCxnSpPr>
        <xdr:cNvPr id="232" name="直線コネクタ 231"/>
        <xdr:cNvCxnSpPr/>
      </xdr:nvCxnSpPr>
      <xdr:spPr>
        <a:xfrm flipV="1">
          <a:off x="2019300" y="16927060"/>
          <a:ext cx="889000" cy="6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macro="" textlink="">
      <xdr:nvSpPr>
        <xdr:cNvPr id="234" name="テキスト ボックス 233"/>
        <xdr:cNvSpPr txBox="1"/>
      </xdr:nvSpPr>
      <xdr:spPr>
        <a:xfrm>
          <a:off x="2608795" y="166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20983</xdr:rowOff>
    </xdr:from>
    <xdr:to>
      <xdr:col>10</xdr:col>
      <xdr:colOff>114300</xdr:colOff>
      <xdr:row>99</xdr:row>
      <xdr:rowOff>47747</xdr:rowOff>
    </xdr:to>
    <xdr:cxnSp macro="">
      <xdr:nvCxnSpPr>
        <xdr:cNvPr id="235" name="直線コネクタ 234"/>
        <xdr:cNvCxnSpPr/>
      </xdr:nvCxnSpPr>
      <xdr:spPr>
        <a:xfrm flipV="1">
          <a:off x="1130300" y="16994533"/>
          <a:ext cx="889000" cy="2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macro="" textlink="">
      <xdr:nvSpPr>
        <xdr:cNvPr id="237" name="テキスト ボックス 236"/>
        <xdr:cNvSpPr txBox="1"/>
      </xdr:nvSpPr>
      <xdr:spPr>
        <a:xfrm>
          <a:off x="1719795" y="166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22629</xdr:rowOff>
    </xdr:from>
    <xdr:ext cx="599010" cy="259045"/>
    <xdr:sp macro="" textlink="">
      <xdr:nvSpPr>
        <xdr:cNvPr id="239" name="テキスト ボックス 238"/>
        <xdr:cNvSpPr txBox="1"/>
      </xdr:nvSpPr>
      <xdr:spPr>
        <a:xfrm>
          <a:off x="830795" y="1665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75422</xdr:rowOff>
    </xdr:from>
    <xdr:to>
      <xdr:col>24</xdr:col>
      <xdr:colOff>114300</xdr:colOff>
      <xdr:row>97</xdr:row>
      <xdr:rowOff>5572</xdr:rowOff>
    </xdr:to>
    <xdr:sp macro="" textlink="">
      <xdr:nvSpPr>
        <xdr:cNvPr id="245" name="楕円 244"/>
        <xdr:cNvSpPr/>
      </xdr:nvSpPr>
      <xdr:spPr>
        <a:xfrm>
          <a:off x="4584700" y="165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98299</xdr:rowOff>
    </xdr:from>
    <xdr:ext cx="599010" cy="259045"/>
    <xdr:sp macro="" textlink="">
      <xdr:nvSpPr>
        <xdr:cNvPr id="246" name="扶助費該当値テキスト"/>
        <xdr:cNvSpPr txBox="1"/>
      </xdr:nvSpPr>
      <xdr:spPr>
        <a:xfrm>
          <a:off x="4686300" y="1638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8561</xdr:rowOff>
    </xdr:from>
    <xdr:to>
      <xdr:col>20</xdr:col>
      <xdr:colOff>38100</xdr:colOff>
      <xdr:row>98</xdr:row>
      <xdr:rowOff>110161</xdr:rowOff>
    </xdr:to>
    <xdr:sp macro="" textlink="">
      <xdr:nvSpPr>
        <xdr:cNvPr id="247" name="楕円 246"/>
        <xdr:cNvSpPr/>
      </xdr:nvSpPr>
      <xdr:spPr>
        <a:xfrm>
          <a:off x="3746500" y="168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101288</xdr:rowOff>
    </xdr:from>
    <xdr:ext cx="599010" cy="259045"/>
    <xdr:sp macro="" textlink="">
      <xdr:nvSpPr>
        <xdr:cNvPr id="248" name="テキスト ボックス 247"/>
        <xdr:cNvSpPr txBox="1"/>
      </xdr:nvSpPr>
      <xdr:spPr>
        <a:xfrm>
          <a:off x="3497795" y="1690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74160</xdr:rowOff>
    </xdr:from>
    <xdr:to>
      <xdr:col>15</xdr:col>
      <xdr:colOff>101600</xdr:colOff>
      <xdr:row>99</xdr:row>
      <xdr:rowOff>4310</xdr:rowOff>
    </xdr:to>
    <xdr:sp macro="" textlink="">
      <xdr:nvSpPr>
        <xdr:cNvPr id="249" name="楕円 248"/>
        <xdr:cNvSpPr/>
      </xdr:nvSpPr>
      <xdr:spPr>
        <a:xfrm>
          <a:off x="2857500" y="1687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166887</xdr:rowOff>
    </xdr:from>
    <xdr:ext cx="599010" cy="259045"/>
    <xdr:sp macro="" textlink="">
      <xdr:nvSpPr>
        <xdr:cNvPr id="250" name="テキスト ボックス 249"/>
        <xdr:cNvSpPr txBox="1"/>
      </xdr:nvSpPr>
      <xdr:spPr>
        <a:xfrm>
          <a:off x="2608795" y="1696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141633</xdr:rowOff>
    </xdr:from>
    <xdr:to>
      <xdr:col>10</xdr:col>
      <xdr:colOff>165100</xdr:colOff>
      <xdr:row>99</xdr:row>
      <xdr:rowOff>71783</xdr:rowOff>
    </xdr:to>
    <xdr:sp macro="" textlink="">
      <xdr:nvSpPr>
        <xdr:cNvPr id="251" name="楕円 250"/>
        <xdr:cNvSpPr/>
      </xdr:nvSpPr>
      <xdr:spPr>
        <a:xfrm>
          <a:off x="1968500" y="169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62910</xdr:rowOff>
    </xdr:from>
    <xdr:ext cx="534377" cy="259045"/>
    <xdr:sp macro="" textlink="">
      <xdr:nvSpPr>
        <xdr:cNvPr id="252" name="テキスト ボックス 251"/>
        <xdr:cNvSpPr txBox="1"/>
      </xdr:nvSpPr>
      <xdr:spPr>
        <a:xfrm>
          <a:off x="1752111" y="170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168397</xdr:rowOff>
    </xdr:from>
    <xdr:to>
      <xdr:col>6</xdr:col>
      <xdr:colOff>38100</xdr:colOff>
      <xdr:row>99</xdr:row>
      <xdr:rowOff>98547</xdr:rowOff>
    </xdr:to>
    <xdr:sp macro="" textlink="">
      <xdr:nvSpPr>
        <xdr:cNvPr id="253" name="楕円 252"/>
        <xdr:cNvSpPr/>
      </xdr:nvSpPr>
      <xdr:spPr>
        <a:xfrm>
          <a:off x="1079500" y="169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89674</xdr:rowOff>
    </xdr:from>
    <xdr:ext cx="534377" cy="259045"/>
    <xdr:sp macro="" textlink="">
      <xdr:nvSpPr>
        <xdr:cNvPr id="254" name="テキスト ボックス 253"/>
        <xdr:cNvSpPr txBox="1"/>
      </xdr:nvSpPr>
      <xdr:spPr>
        <a:xfrm>
          <a:off x="863111" y="170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8320</xdr:rowOff>
    </xdr:from>
    <xdr:to>
      <xdr:col>55</xdr:col>
      <xdr:colOff>0</xdr:colOff>
      <xdr:row>36</xdr:row>
      <xdr:rowOff>102438</xdr:rowOff>
    </xdr:to>
    <xdr:cxnSp macro="">
      <xdr:nvCxnSpPr>
        <xdr:cNvPr id="285" name="直線コネクタ 284"/>
        <xdr:cNvCxnSpPr/>
      </xdr:nvCxnSpPr>
      <xdr:spPr>
        <a:xfrm>
          <a:off x="9639300" y="5323270"/>
          <a:ext cx="838200" cy="95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6" name="補助費等平均値テキスト"/>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8320</xdr:rowOff>
    </xdr:from>
    <xdr:to>
      <xdr:col>50</xdr:col>
      <xdr:colOff>114300</xdr:colOff>
      <xdr:row>37</xdr:row>
      <xdr:rowOff>82811</xdr:rowOff>
    </xdr:to>
    <xdr:cxnSp macro="">
      <xdr:nvCxnSpPr>
        <xdr:cNvPr id="288" name="直線コネクタ 287"/>
        <xdr:cNvCxnSpPr/>
      </xdr:nvCxnSpPr>
      <xdr:spPr>
        <a:xfrm flipV="1">
          <a:off x="8750300" y="5323270"/>
          <a:ext cx="889000" cy="110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82811</xdr:rowOff>
    </xdr:from>
    <xdr:to>
      <xdr:col>45</xdr:col>
      <xdr:colOff>177800</xdr:colOff>
      <xdr:row>37</xdr:row>
      <xdr:rowOff>130708</xdr:rowOff>
    </xdr:to>
    <xdr:cxnSp macro="">
      <xdr:nvCxnSpPr>
        <xdr:cNvPr id="291" name="直線コネクタ 290"/>
        <xdr:cNvCxnSpPr/>
      </xdr:nvCxnSpPr>
      <xdr:spPr>
        <a:xfrm flipV="1">
          <a:off x="7861300" y="6426461"/>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126779</xdr:rowOff>
    </xdr:from>
    <xdr:to>
      <xdr:col>41</xdr:col>
      <xdr:colOff>50800</xdr:colOff>
      <xdr:row>37</xdr:row>
      <xdr:rowOff>130708</xdr:rowOff>
    </xdr:to>
    <xdr:cxnSp macro="">
      <xdr:nvCxnSpPr>
        <xdr:cNvPr id="294" name="直線コネクタ 293"/>
        <xdr:cNvCxnSpPr/>
      </xdr:nvCxnSpPr>
      <xdr:spPr>
        <a:xfrm>
          <a:off x="6972300" y="6470429"/>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51638</xdr:rowOff>
    </xdr:from>
    <xdr:to>
      <xdr:col>55</xdr:col>
      <xdr:colOff>50800</xdr:colOff>
      <xdr:row>36</xdr:row>
      <xdr:rowOff>153238</xdr:rowOff>
    </xdr:to>
    <xdr:sp macro="" textlink="">
      <xdr:nvSpPr>
        <xdr:cNvPr id="304" name="楕円 303"/>
        <xdr:cNvSpPr/>
      </xdr:nvSpPr>
      <xdr:spPr>
        <a:xfrm>
          <a:off x="104267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74515</xdr:rowOff>
    </xdr:from>
    <xdr:ext cx="534377" cy="259045"/>
    <xdr:sp macro="" textlink="">
      <xdr:nvSpPr>
        <xdr:cNvPr id="305" name="補助費等該当値テキスト"/>
        <xdr:cNvSpPr txBox="1"/>
      </xdr:nvSpPr>
      <xdr:spPr>
        <a:xfrm>
          <a:off x="10528300" y="60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128970</xdr:rowOff>
    </xdr:from>
    <xdr:to>
      <xdr:col>50</xdr:col>
      <xdr:colOff>165100</xdr:colOff>
      <xdr:row>31</xdr:row>
      <xdr:rowOff>59120</xdr:rowOff>
    </xdr:to>
    <xdr:sp macro="" textlink="">
      <xdr:nvSpPr>
        <xdr:cNvPr id="306" name="楕円 305"/>
        <xdr:cNvSpPr/>
      </xdr:nvSpPr>
      <xdr:spPr>
        <a:xfrm>
          <a:off x="9588500" y="52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50247</xdr:rowOff>
    </xdr:from>
    <xdr:ext cx="599010" cy="259045"/>
    <xdr:sp macro="" textlink="">
      <xdr:nvSpPr>
        <xdr:cNvPr id="307" name="テキスト ボックス 306"/>
        <xdr:cNvSpPr txBox="1"/>
      </xdr:nvSpPr>
      <xdr:spPr>
        <a:xfrm>
          <a:off x="9339795" y="536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32011</xdr:rowOff>
    </xdr:from>
    <xdr:to>
      <xdr:col>46</xdr:col>
      <xdr:colOff>38100</xdr:colOff>
      <xdr:row>37</xdr:row>
      <xdr:rowOff>133611</xdr:rowOff>
    </xdr:to>
    <xdr:sp macro="" textlink="">
      <xdr:nvSpPr>
        <xdr:cNvPr id="308" name="楕円 307"/>
        <xdr:cNvSpPr/>
      </xdr:nvSpPr>
      <xdr:spPr>
        <a:xfrm>
          <a:off x="8699500" y="63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124738</xdr:rowOff>
    </xdr:from>
    <xdr:ext cx="534377" cy="259045"/>
    <xdr:sp macro="" textlink="">
      <xdr:nvSpPr>
        <xdr:cNvPr id="309" name="テキスト ボックス 308"/>
        <xdr:cNvSpPr txBox="1"/>
      </xdr:nvSpPr>
      <xdr:spPr>
        <a:xfrm>
          <a:off x="8483111" y="646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79908</xdr:rowOff>
    </xdr:from>
    <xdr:to>
      <xdr:col>41</xdr:col>
      <xdr:colOff>101600</xdr:colOff>
      <xdr:row>38</xdr:row>
      <xdr:rowOff>10058</xdr:rowOff>
    </xdr:to>
    <xdr:sp macro="" textlink="">
      <xdr:nvSpPr>
        <xdr:cNvPr id="310" name="楕円 309"/>
        <xdr:cNvSpPr/>
      </xdr:nvSpPr>
      <xdr:spPr>
        <a:xfrm>
          <a:off x="7810500" y="64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1185</xdr:rowOff>
    </xdr:from>
    <xdr:ext cx="534377" cy="259045"/>
    <xdr:sp macro="" textlink="">
      <xdr:nvSpPr>
        <xdr:cNvPr id="311" name="テキスト ボックス 310"/>
        <xdr:cNvSpPr txBox="1"/>
      </xdr:nvSpPr>
      <xdr:spPr>
        <a:xfrm>
          <a:off x="7594111" y="65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75979</xdr:rowOff>
    </xdr:from>
    <xdr:to>
      <xdr:col>36</xdr:col>
      <xdr:colOff>165100</xdr:colOff>
      <xdr:row>38</xdr:row>
      <xdr:rowOff>6128</xdr:rowOff>
    </xdr:to>
    <xdr:sp macro="" textlink="">
      <xdr:nvSpPr>
        <xdr:cNvPr id="312" name="楕円 311"/>
        <xdr:cNvSpPr/>
      </xdr:nvSpPr>
      <xdr:spPr>
        <a:xfrm>
          <a:off x="6921500" y="641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168705</xdr:rowOff>
    </xdr:from>
    <xdr:ext cx="534377" cy="259045"/>
    <xdr:sp macro="" textlink="">
      <xdr:nvSpPr>
        <xdr:cNvPr id="313" name="テキスト ボックス 312"/>
        <xdr:cNvSpPr txBox="1"/>
      </xdr:nvSpPr>
      <xdr:spPr>
        <a:xfrm>
          <a:off x="6705111" y="651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118006</xdr:rowOff>
    </xdr:from>
    <xdr:to>
      <xdr:col>55</xdr:col>
      <xdr:colOff>0</xdr:colOff>
      <xdr:row>58</xdr:row>
      <xdr:rowOff>86</xdr:rowOff>
    </xdr:to>
    <xdr:cxnSp macro="">
      <xdr:nvCxnSpPr>
        <xdr:cNvPr id="342" name="直線コネクタ 341"/>
        <xdr:cNvCxnSpPr/>
      </xdr:nvCxnSpPr>
      <xdr:spPr>
        <a:xfrm flipV="1">
          <a:off x="9639300" y="9890656"/>
          <a:ext cx="8382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154109</xdr:rowOff>
    </xdr:from>
    <xdr:to>
      <xdr:col>50</xdr:col>
      <xdr:colOff>114300</xdr:colOff>
      <xdr:row>58</xdr:row>
      <xdr:rowOff>86</xdr:rowOff>
    </xdr:to>
    <xdr:cxnSp macro="">
      <xdr:nvCxnSpPr>
        <xdr:cNvPr id="345" name="直線コネクタ 344"/>
        <xdr:cNvCxnSpPr/>
      </xdr:nvCxnSpPr>
      <xdr:spPr>
        <a:xfrm>
          <a:off x="8750300" y="9926759"/>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124163</xdr:rowOff>
    </xdr:from>
    <xdr:to>
      <xdr:col>45</xdr:col>
      <xdr:colOff>177800</xdr:colOff>
      <xdr:row>57</xdr:row>
      <xdr:rowOff>154109</xdr:rowOff>
    </xdr:to>
    <xdr:cxnSp macro="">
      <xdr:nvCxnSpPr>
        <xdr:cNvPr id="348" name="直線コネクタ 347"/>
        <xdr:cNvCxnSpPr/>
      </xdr:nvCxnSpPr>
      <xdr:spPr>
        <a:xfrm>
          <a:off x="7861300" y="9896813"/>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45548</xdr:rowOff>
    </xdr:from>
    <xdr:to>
      <xdr:col>41</xdr:col>
      <xdr:colOff>50800</xdr:colOff>
      <xdr:row>57</xdr:row>
      <xdr:rowOff>124163</xdr:rowOff>
    </xdr:to>
    <xdr:cxnSp macro="">
      <xdr:nvCxnSpPr>
        <xdr:cNvPr id="351" name="直線コネクタ 350"/>
        <xdr:cNvCxnSpPr/>
      </xdr:nvCxnSpPr>
      <xdr:spPr>
        <a:xfrm>
          <a:off x="6972300" y="9818198"/>
          <a:ext cx="889000" cy="7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5" name="テキスト ボックス 354"/>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67206</xdr:rowOff>
    </xdr:from>
    <xdr:to>
      <xdr:col>55</xdr:col>
      <xdr:colOff>50800</xdr:colOff>
      <xdr:row>57</xdr:row>
      <xdr:rowOff>168806</xdr:rowOff>
    </xdr:to>
    <xdr:sp macro="" textlink="">
      <xdr:nvSpPr>
        <xdr:cNvPr id="361" name="楕円 360"/>
        <xdr:cNvSpPr/>
      </xdr:nvSpPr>
      <xdr:spPr>
        <a:xfrm>
          <a:off x="10426700" y="983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45633</xdr:rowOff>
    </xdr:from>
    <xdr:ext cx="534377" cy="259045"/>
    <xdr:sp macro="" textlink="">
      <xdr:nvSpPr>
        <xdr:cNvPr id="362" name="普通建設事業費該当値テキスト"/>
        <xdr:cNvSpPr txBox="1"/>
      </xdr:nvSpPr>
      <xdr:spPr>
        <a:xfrm>
          <a:off x="10528300" y="98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120736</xdr:rowOff>
    </xdr:from>
    <xdr:to>
      <xdr:col>50</xdr:col>
      <xdr:colOff>165100</xdr:colOff>
      <xdr:row>58</xdr:row>
      <xdr:rowOff>50886</xdr:rowOff>
    </xdr:to>
    <xdr:sp macro="" textlink="">
      <xdr:nvSpPr>
        <xdr:cNvPr id="363" name="楕円 362"/>
        <xdr:cNvSpPr/>
      </xdr:nvSpPr>
      <xdr:spPr>
        <a:xfrm>
          <a:off x="9588500" y="98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42013</xdr:rowOff>
    </xdr:from>
    <xdr:ext cx="534377" cy="259045"/>
    <xdr:sp macro="" textlink="">
      <xdr:nvSpPr>
        <xdr:cNvPr id="364" name="テキスト ボックス 363"/>
        <xdr:cNvSpPr txBox="1"/>
      </xdr:nvSpPr>
      <xdr:spPr>
        <a:xfrm>
          <a:off x="9372111" y="998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103309</xdr:rowOff>
    </xdr:from>
    <xdr:to>
      <xdr:col>46</xdr:col>
      <xdr:colOff>38100</xdr:colOff>
      <xdr:row>58</xdr:row>
      <xdr:rowOff>33459</xdr:rowOff>
    </xdr:to>
    <xdr:sp macro="" textlink="">
      <xdr:nvSpPr>
        <xdr:cNvPr id="365" name="楕円 364"/>
        <xdr:cNvSpPr/>
      </xdr:nvSpPr>
      <xdr:spPr>
        <a:xfrm>
          <a:off x="8699500" y="98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24586</xdr:rowOff>
    </xdr:from>
    <xdr:ext cx="534377" cy="259045"/>
    <xdr:sp macro="" textlink="">
      <xdr:nvSpPr>
        <xdr:cNvPr id="366" name="テキスト ボックス 365"/>
        <xdr:cNvSpPr txBox="1"/>
      </xdr:nvSpPr>
      <xdr:spPr>
        <a:xfrm>
          <a:off x="8483111" y="99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73363</xdr:rowOff>
    </xdr:from>
    <xdr:to>
      <xdr:col>41</xdr:col>
      <xdr:colOff>101600</xdr:colOff>
      <xdr:row>58</xdr:row>
      <xdr:rowOff>3513</xdr:rowOff>
    </xdr:to>
    <xdr:sp macro="" textlink="">
      <xdr:nvSpPr>
        <xdr:cNvPr id="367" name="楕円 366"/>
        <xdr:cNvSpPr/>
      </xdr:nvSpPr>
      <xdr:spPr>
        <a:xfrm>
          <a:off x="7810500" y="98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166090</xdr:rowOff>
    </xdr:from>
    <xdr:ext cx="534377" cy="259045"/>
    <xdr:sp macro="" textlink="">
      <xdr:nvSpPr>
        <xdr:cNvPr id="368" name="テキスト ボックス 367"/>
        <xdr:cNvSpPr txBox="1"/>
      </xdr:nvSpPr>
      <xdr:spPr>
        <a:xfrm>
          <a:off x="7594111" y="99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166198</xdr:rowOff>
    </xdr:from>
    <xdr:to>
      <xdr:col>36</xdr:col>
      <xdr:colOff>165100</xdr:colOff>
      <xdr:row>57</xdr:row>
      <xdr:rowOff>96348</xdr:rowOff>
    </xdr:to>
    <xdr:sp macro="" textlink="">
      <xdr:nvSpPr>
        <xdr:cNvPr id="369" name="楕円 368"/>
        <xdr:cNvSpPr/>
      </xdr:nvSpPr>
      <xdr:spPr>
        <a:xfrm>
          <a:off x="6921500" y="97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112875</xdr:rowOff>
    </xdr:from>
    <xdr:ext cx="534377" cy="259045"/>
    <xdr:sp macro="" textlink="">
      <xdr:nvSpPr>
        <xdr:cNvPr id="370" name="テキスト ボックス 369"/>
        <xdr:cNvSpPr txBox="1"/>
      </xdr:nvSpPr>
      <xdr:spPr>
        <a:xfrm>
          <a:off x="6705111" y="95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32969</xdr:rowOff>
    </xdr:from>
    <xdr:to>
      <xdr:col>55</xdr:col>
      <xdr:colOff>0</xdr:colOff>
      <xdr:row>79</xdr:row>
      <xdr:rowOff>38545</xdr:rowOff>
    </xdr:to>
    <xdr:cxnSp macro="">
      <xdr:nvCxnSpPr>
        <xdr:cNvPr id="399" name="直線コネクタ 398"/>
        <xdr:cNvCxnSpPr/>
      </xdr:nvCxnSpPr>
      <xdr:spPr>
        <a:xfrm flipV="1">
          <a:off x="9639300" y="13577519"/>
          <a:ext cx="8382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149453</xdr:rowOff>
    </xdr:from>
    <xdr:to>
      <xdr:col>50</xdr:col>
      <xdr:colOff>114300</xdr:colOff>
      <xdr:row>79</xdr:row>
      <xdr:rowOff>38545</xdr:rowOff>
    </xdr:to>
    <xdr:cxnSp macro="">
      <xdr:nvCxnSpPr>
        <xdr:cNvPr id="402" name="直線コネクタ 401"/>
        <xdr:cNvCxnSpPr/>
      </xdr:nvCxnSpPr>
      <xdr:spPr>
        <a:xfrm>
          <a:off x="8750300" y="13522553"/>
          <a:ext cx="889000" cy="6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104990</xdr:rowOff>
    </xdr:from>
    <xdr:to>
      <xdr:col>45</xdr:col>
      <xdr:colOff>177800</xdr:colOff>
      <xdr:row>78</xdr:row>
      <xdr:rowOff>149453</xdr:rowOff>
    </xdr:to>
    <xdr:cxnSp macro="">
      <xdr:nvCxnSpPr>
        <xdr:cNvPr id="405" name="直線コネクタ 404"/>
        <xdr:cNvCxnSpPr/>
      </xdr:nvCxnSpPr>
      <xdr:spPr>
        <a:xfrm>
          <a:off x="7861300" y="13478090"/>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83032</xdr:rowOff>
    </xdr:from>
    <xdr:to>
      <xdr:col>41</xdr:col>
      <xdr:colOff>50800</xdr:colOff>
      <xdr:row>78</xdr:row>
      <xdr:rowOff>104990</xdr:rowOff>
    </xdr:to>
    <xdr:cxnSp macro="">
      <xdr:nvCxnSpPr>
        <xdr:cNvPr id="408" name="直線コネクタ 407"/>
        <xdr:cNvCxnSpPr/>
      </xdr:nvCxnSpPr>
      <xdr:spPr>
        <a:xfrm>
          <a:off x="6972300" y="13456132"/>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2" name="テキスト ボックス 411"/>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153619</xdr:rowOff>
    </xdr:from>
    <xdr:to>
      <xdr:col>55</xdr:col>
      <xdr:colOff>50800</xdr:colOff>
      <xdr:row>79</xdr:row>
      <xdr:rowOff>83769</xdr:rowOff>
    </xdr:to>
    <xdr:sp macro="" textlink="">
      <xdr:nvSpPr>
        <xdr:cNvPr id="418" name="楕円 417"/>
        <xdr:cNvSpPr/>
      </xdr:nvSpPr>
      <xdr:spPr>
        <a:xfrm>
          <a:off x="10426700" y="135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68546</xdr:rowOff>
    </xdr:from>
    <xdr:ext cx="378565" cy="259045"/>
    <xdr:sp macro="" textlink="">
      <xdr:nvSpPr>
        <xdr:cNvPr id="419" name="普通建設事業費 （ うち新規整備　）該当値テキスト"/>
        <xdr:cNvSpPr txBox="1"/>
      </xdr:nvSpPr>
      <xdr:spPr>
        <a:xfrm>
          <a:off x="10528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159195</xdr:rowOff>
    </xdr:from>
    <xdr:to>
      <xdr:col>50</xdr:col>
      <xdr:colOff>165100</xdr:colOff>
      <xdr:row>79</xdr:row>
      <xdr:rowOff>89345</xdr:rowOff>
    </xdr:to>
    <xdr:sp macro="" textlink="">
      <xdr:nvSpPr>
        <xdr:cNvPr id="420" name="楕円 419"/>
        <xdr:cNvSpPr/>
      </xdr:nvSpPr>
      <xdr:spPr>
        <a:xfrm>
          <a:off x="9588500" y="13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80472</xdr:rowOff>
    </xdr:from>
    <xdr:ext cx="378565" cy="259045"/>
    <xdr:sp macro="" textlink="">
      <xdr:nvSpPr>
        <xdr:cNvPr id="421" name="テキスト ボックス 420"/>
        <xdr:cNvSpPr txBox="1"/>
      </xdr:nvSpPr>
      <xdr:spPr>
        <a:xfrm>
          <a:off x="9450017" y="1362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98653</xdr:rowOff>
    </xdr:from>
    <xdr:to>
      <xdr:col>46</xdr:col>
      <xdr:colOff>38100</xdr:colOff>
      <xdr:row>79</xdr:row>
      <xdr:rowOff>28803</xdr:rowOff>
    </xdr:to>
    <xdr:sp macro="" textlink="">
      <xdr:nvSpPr>
        <xdr:cNvPr id="422" name="楕円 421"/>
        <xdr:cNvSpPr/>
      </xdr:nvSpPr>
      <xdr:spPr>
        <a:xfrm>
          <a:off x="8699500" y="134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19930</xdr:rowOff>
    </xdr:from>
    <xdr:ext cx="469744" cy="259045"/>
    <xdr:sp macro="" textlink="">
      <xdr:nvSpPr>
        <xdr:cNvPr id="423" name="テキスト ボックス 422"/>
        <xdr:cNvSpPr txBox="1"/>
      </xdr:nvSpPr>
      <xdr:spPr>
        <a:xfrm>
          <a:off x="8515428"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54190</xdr:rowOff>
    </xdr:from>
    <xdr:to>
      <xdr:col>41</xdr:col>
      <xdr:colOff>101600</xdr:colOff>
      <xdr:row>78</xdr:row>
      <xdr:rowOff>155790</xdr:rowOff>
    </xdr:to>
    <xdr:sp macro="" textlink="">
      <xdr:nvSpPr>
        <xdr:cNvPr id="424" name="楕円 423"/>
        <xdr:cNvSpPr/>
      </xdr:nvSpPr>
      <xdr:spPr>
        <a:xfrm>
          <a:off x="7810500" y="134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146917</xdr:rowOff>
    </xdr:from>
    <xdr:ext cx="469744" cy="259045"/>
    <xdr:sp macro="" textlink="">
      <xdr:nvSpPr>
        <xdr:cNvPr id="425" name="テキスト ボックス 424"/>
        <xdr:cNvSpPr txBox="1"/>
      </xdr:nvSpPr>
      <xdr:spPr>
        <a:xfrm>
          <a:off x="7626428" y="1352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32232</xdr:rowOff>
    </xdr:from>
    <xdr:to>
      <xdr:col>36</xdr:col>
      <xdr:colOff>165100</xdr:colOff>
      <xdr:row>78</xdr:row>
      <xdr:rowOff>133832</xdr:rowOff>
    </xdr:to>
    <xdr:sp macro="" textlink="">
      <xdr:nvSpPr>
        <xdr:cNvPr id="426" name="楕円 425"/>
        <xdr:cNvSpPr/>
      </xdr:nvSpPr>
      <xdr:spPr>
        <a:xfrm>
          <a:off x="6921500" y="134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124959</xdr:rowOff>
    </xdr:from>
    <xdr:ext cx="534377" cy="259045"/>
    <xdr:sp macro="" textlink="">
      <xdr:nvSpPr>
        <xdr:cNvPr id="427" name="テキスト ボックス 426"/>
        <xdr:cNvSpPr txBox="1"/>
      </xdr:nvSpPr>
      <xdr:spPr>
        <a:xfrm>
          <a:off x="6705111" y="1349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12667</xdr:rowOff>
    </xdr:from>
    <xdr:to>
      <xdr:col>55</xdr:col>
      <xdr:colOff>0</xdr:colOff>
      <xdr:row>95</xdr:row>
      <xdr:rowOff>84265</xdr:rowOff>
    </xdr:to>
    <xdr:cxnSp macro="">
      <xdr:nvCxnSpPr>
        <xdr:cNvPr id="454" name="直線コネクタ 453"/>
        <xdr:cNvCxnSpPr/>
      </xdr:nvCxnSpPr>
      <xdr:spPr>
        <a:xfrm flipV="1">
          <a:off x="9639300" y="16300417"/>
          <a:ext cx="838200" cy="7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5" name="普通建設事業費 （ うち更新整備　）平均値テキスト"/>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84265</xdr:rowOff>
    </xdr:from>
    <xdr:to>
      <xdr:col>50</xdr:col>
      <xdr:colOff>114300</xdr:colOff>
      <xdr:row>96</xdr:row>
      <xdr:rowOff>3775</xdr:rowOff>
    </xdr:to>
    <xdr:cxnSp macro="">
      <xdr:nvCxnSpPr>
        <xdr:cNvPr id="457" name="直線コネクタ 456"/>
        <xdr:cNvCxnSpPr/>
      </xdr:nvCxnSpPr>
      <xdr:spPr>
        <a:xfrm flipV="1">
          <a:off x="8750300" y="16372015"/>
          <a:ext cx="889000" cy="9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59" name="テキスト ボックス 458"/>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3775</xdr:rowOff>
    </xdr:from>
    <xdr:to>
      <xdr:col>45</xdr:col>
      <xdr:colOff>177800</xdr:colOff>
      <xdr:row>96</xdr:row>
      <xdr:rowOff>49288</xdr:rowOff>
    </xdr:to>
    <xdr:cxnSp macro="">
      <xdr:nvCxnSpPr>
        <xdr:cNvPr id="460" name="直線コネクタ 459"/>
        <xdr:cNvCxnSpPr/>
      </xdr:nvCxnSpPr>
      <xdr:spPr>
        <a:xfrm flipV="1">
          <a:off x="7861300" y="16462975"/>
          <a:ext cx="8890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119445</xdr:rowOff>
    </xdr:from>
    <xdr:to>
      <xdr:col>41</xdr:col>
      <xdr:colOff>50800</xdr:colOff>
      <xdr:row>96</xdr:row>
      <xdr:rowOff>49288</xdr:rowOff>
    </xdr:to>
    <xdr:cxnSp macro="">
      <xdr:nvCxnSpPr>
        <xdr:cNvPr id="463" name="直線コネクタ 462"/>
        <xdr:cNvCxnSpPr/>
      </xdr:nvCxnSpPr>
      <xdr:spPr>
        <a:xfrm>
          <a:off x="6972300" y="16407195"/>
          <a:ext cx="889000" cy="10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20235</xdr:rowOff>
    </xdr:from>
    <xdr:ext cx="534377" cy="259045"/>
    <xdr:sp macro="" textlink="">
      <xdr:nvSpPr>
        <xdr:cNvPr id="467" name="テキスト ボックス 466"/>
        <xdr:cNvSpPr txBox="1"/>
      </xdr:nvSpPr>
      <xdr:spPr>
        <a:xfrm>
          <a:off x="6705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133317</xdr:rowOff>
    </xdr:from>
    <xdr:to>
      <xdr:col>55</xdr:col>
      <xdr:colOff>50800</xdr:colOff>
      <xdr:row>95</xdr:row>
      <xdr:rowOff>63467</xdr:rowOff>
    </xdr:to>
    <xdr:sp macro="" textlink="">
      <xdr:nvSpPr>
        <xdr:cNvPr id="473" name="楕円 472"/>
        <xdr:cNvSpPr/>
      </xdr:nvSpPr>
      <xdr:spPr>
        <a:xfrm>
          <a:off x="10426700" y="1624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156194</xdr:rowOff>
    </xdr:from>
    <xdr:ext cx="534377" cy="259045"/>
    <xdr:sp macro="" textlink="">
      <xdr:nvSpPr>
        <xdr:cNvPr id="474" name="普通建設事業費 （ うち更新整備　）該当値テキスト"/>
        <xdr:cNvSpPr txBox="1"/>
      </xdr:nvSpPr>
      <xdr:spPr>
        <a:xfrm>
          <a:off x="10528300" y="1610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33465</xdr:rowOff>
    </xdr:from>
    <xdr:to>
      <xdr:col>50</xdr:col>
      <xdr:colOff>165100</xdr:colOff>
      <xdr:row>95</xdr:row>
      <xdr:rowOff>135065</xdr:rowOff>
    </xdr:to>
    <xdr:sp macro="" textlink="">
      <xdr:nvSpPr>
        <xdr:cNvPr id="475" name="楕円 474"/>
        <xdr:cNvSpPr/>
      </xdr:nvSpPr>
      <xdr:spPr>
        <a:xfrm>
          <a:off x="9588500" y="163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151592</xdr:rowOff>
    </xdr:from>
    <xdr:ext cx="534377" cy="259045"/>
    <xdr:sp macro="" textlink="">
      <xdr:nvSpPr>
        <xdr:cNvPr id="476" name="テキスト ボックス 475"/>
        <xdr:cNvSpPr txBox="1"/>
      </xdr:nvSpPr>
      <xdr:spPr>
        <a:xfrm>
          <a:off x="9372111" y="160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124425</xdr:rowOff>
    </xdr:from>
    <xdr:to>
      <xdr:col>46</xdr:col>
      <xdr:colOff>38100</xdr:colOff>
      <xdr:row>96</xdr:row>
      <xdr:rowOff>54575</xdr:rowOff>
    </xdr:to>
    <xdr:sp macro="" textlink="">
      <xdr:nvSpPr>
        <xdr:cNvPr id="477" name="楕円 476"/>
        <xdr:cNvSpPr/>
      </xdr:nvSpPr>
      <xdr:spPr>
        <a:xfrm>
          <a:off x="8699500" y="164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45702</xdr:rowOff>
    </xdr:from>
    <xdr:ext cx="534377" cy="259045"/>
    <xdr:sp macro="" textlink="">
      <xdr:nvSpPr>
        <xdr:cNvPr id="478" name="テキスト ボックス 477"/>
        <xdr:cNvSpPr txBox="1"/>
      </xdr:nvSpPr>
      <xdr:spPr>
        <a:xfrm>
          <a:off x="8483111" y="1650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169938</xdr:rowOff>
    </xdr:from>
    <xdr:to>
      <xdr:col>41</xdr:col>
      <xdr:colOff>101600</xdr:colOff>
      <xdr:row>96</xdr:row>
      <xdr:rowOff>100088</xdr:rowOff>
    </xdr:to>
    <xdr:sp macro="" textlink="">
      <xdr:nvSpPr>
        <xdr:cNvPr id="479" name="楕円 478"/>
        <xdr:cNvSpPr/>
      </xdr:nvSpPr>
      <xdr:spPr>
        <a:xfrm>
          <a:off x="7810500" y="164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91215</xdr:rowOff>
    </xdr:from>
    <xdr:ext cx="534377" cy="259045"/>
    <xdr:sp macro="" textlink="">
      <xdr:nvSpPr>
        <xdr:cNvPr id="480" name="テキスト ボックス 479"/>
        <xdr:cNvSpPr txBox="1"/>
      </xdr:nvSpPr>
      <xdr:spPr>
        <a:xfrm>
          <a:off x="7594111" y="165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68645</xdr:rowOff>
    </xdr:from>
    <xdr:to>
      <xdr:col>36</xdr:col>
      <xdr:colOff>165100</xdr:colOff>
      <xdr:row>95</xdr:row>
      <xdr:rowOff>170245</xdr:rowOff>
    </xdr:to>
    <xdr:sp macro="" textlink="">
      <xdr:nvSpPr>
        <xdr:cNvPr id="481" name="楕円 480"/>
        <xdr:cNvSpPr/>
      </xdr:nvSpPr>
      <xdr:spPr>
        <a:xfrm>
          <a:off x="6921500" y="163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15322</xdr:rowOff>
    </xdr:from>
    <xdr:ext cx="534377" cy="259045"/>
    <xdr:sp macro="" textlink="">
      <xdr:nvSpPr>
        <xdr:cNvPr id="482" name="テキスト ボックス 481"/>
        <xdr:cNvSpPr txBox="1"/>
      </xdr:nvSpPr>
      <xdr:spPr>
        <a:xfrm>
          <a:off x="6705111" y="1613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70866</xdr:rowOff>
    </xdr:from>
    <xdr:to>
      <xdr:col>81</xdr:col>
      <xdr:colOff>50800</xdr:colOff>
      <xdr:row>39</xdr:row>
      <xdr:rowOff>44450</xdr:rowOff>
    </xdr:to>
    <xdr:cxnSp macro="">
      <xdr:nvCxnSpPr>
        <xdr:cNvPr id="514" name="直線コネクタ 513"/>
        <xdr:cNvCxnSpPr/>
      </xdr:nvCxnSpPr>
      <xdr:spPr>
        <a:xfrm>
          <a:off x="14592300" y="6585966"/>
          <a:ext cx="889000" cy="1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98679</xdr:rowOff>
    </xdr:from>
    <xdr:to>
      <xdr:col>76</xdr:col>
      <xdr:colOff>114300</xdr:colOff>
      <xdr:row>38</xdr:row>
      <xdr:rowOff>70866</xdr:rowOff>
    </xdr:to>
    <xdr:cxnSp macro="">
      <xdr:nvCxnSpPr>
        <xdr:cNvPr id="517" name="直線コネクタ 516"/>
        <xdr:cNvCxnSpPr/>
      </xdr:nvCxnSpPr>
      <xdr:spPr>
        <a:xfrm>
          <a:off x="13703300" y="6442329"/>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98679</xdr:rowOff>
    </xdr:from>
    <xdr:to>
      <xdr:col>71</xdr:col>
      <xdr:colOff>177800</xdr:colOff>
      <xdr:row>39</xdr:row>
      <xdr:rowOff>44450</xdr:rowOff>
    </xdr:to>
    <xdr:cxnSp macro="">
      <xdr:nvCxnSpPr>
        <xdr:cNvPr id="520" name="直線コネクタ 519"/>
        <xdr:cNvCxnSpPr/>
      </xdr:nvCxnSpPr>
      <xdr:spPr>
        <a:xfrm flipV="1">
          <a:off x="12814300" y="6442329"/>
          <a:ext cx="889000" cy="2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79011</xdr:rowOff>
    </xdr:from>
    <xdr:ext cx="469744" cy="259045"/>
    <xdr:sp macro="" textlink="">
      <xdr:nvSpPr>
        <xdr:cNvPr id="522" name="テキスト ボックス 521"/>
        <xdr:cNvSpPr txBox="1"/>
      </xdr:nvSpPr>
      <xdr:spPr>
        <a:xfrm>
          <a:off x="13468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20066</xdr:rowOff>
    </xdr:from>
    <xdr:to>
      <xdr:col>76</xdr:col>
      <xdr:colOff>165100</xdr:colOff>
      <xdr:row>38</xdr:row>
      <xdr:rowOff>121666</xdr:rowOff>
    </xdr:to>
    <xdr:sp macro="" textlink="">
      <xdr:nvSpPr>
        <xdr:cNvPr id="534" name="楕円 533"/>
        <xdr:cNvSpPr/>
      </xdr:nvSpPr>
      <xdr:spPr>
        <a:xfrm>
          <a:off x="14541500" y="65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112793</xdr:rowOff>
    </xdr:from>
    <xdr:ext cx="469744" cy="259045"/>
    <xdr:sp macro="" textlink="">
      <xdr:nvSpPr>
        <xdr:cNvPr id="535" name="テキスト ボックス 534"/>
        <xdr:cNvSpPr txBox="1"/>
      </xdr:nvSpPr>
      <xdr:spPr>
        <a:xfrm>
          <a:off x="14357428"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47879</xdr:rowOff>
    </xdr:from>
    <xdr:to>
      <xdr:col>72</xdr:col>
      <xdr:colOff>38100</xdr:colOff>
      <xdr:row>37</xdr:row>
      <xdr:rowOff>149479</xdr:rowOff>
    </xdr:to>
    <xdr:sp macro="" textlink="">
      <xdr:nvSpPr>
        <xdr:cNvPr id="536" name="楕円 535"/>
        <xdr:cNvSpPr/>
      </xdr:nvSpPr>
      <xdr:spPr>
        <a:xfrm>
          <a:off x="13652500" y="63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166006</xdr:rowOff>
    </xdr:from>
    <xdr:ext cx="469744" cy="259045"/>
    <xdr:sp macro="" textlink="">
      <xdr:nvSpPr>
        <xdr:cNvPr id="537" name="テキスト ボックス 536"/>
        <xdr:cNvSpPr txBox="1"/>
      </xdr:nvSpPr>
      <xdr:spPr>
        <a:xfrm>
          <a:off x="13468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138919</xdr:rowOff>
    </xdr:from>
    <xdr:to>
      <xdr:col>85</xdr:col>
      <xdr:colOff>127000</xdr:colOff>
      <xdr:row>75</xdr:row>
      <xdr:rowOff>155473</xdr:rowOff>
    </xdr:to>
    <xdr:cxnSp macro="">
      <xdr:nvCxnSpPr>
        <xdr:cNvPr id="617" name="直線コネクタ 616"/>
        <xdr:cNvCxnSpPr/>
      </xdr:nvCxnSpPr>
      <xdr:spPr>
        <a:xfrm flipV="1">
          <a:off x="15481300" y="12997669"/>
          <a:ext cx="8382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151321</xdr:rowOff>
    </xdr:from>
    <xdr:to>
      <xdr:col>81</xdr:col>
      <xdr:colOff>50800</xdr:colOff>
      <xdr:row>75</xdr:row>
      <xdr:rowOff>155473</xdr:rowOff>
    </xdr:to>
    <xdr:cxnSp macro="">
      <xdr:nvCxnSpPr>
        <xdr:cNvPr id="620" name="直線コネクタ 619"/>
        <xdr:cNvCxnSpPr/>
      </xdr:nvCxnSpPr>
      <xdr:spPr>
        <a:xfrm>
          <a:off x="14592300" y="13010071"/>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125699</xdr:rowOff>
    </xdr:from>
    <xdr:to>
      <xdr:col>76</xdr:col>
      <xdr:colOff>114300</xdr:colOff>
      <xdr:row>75</xdr:row>
      <xdr:rowOff>151321</xdr:rowOff>
    </xdr:to>
    <xdr:cxnSp macro="">
      <xdr:nvCxnSpPr>
        <xdr:cNvPr id="623" name="直線コネクタ 622"/>
        <xdr:cNvCxnSpPr/>
      </xdr:nvCxnSpPr>
      <xdr:spPr>
        <a:xfrm>
          <a:off x="13703300" y="12984449"/>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99619</xdr:rowOff>
    </xdr:from>
    <xdr:to>
      <xdr:col>71</xdr:col>
      <xdr:colOff>177800</xdr:colOff>
      <xdr:row>75</xdr:row>
      <xdr:rowOff>125699</xdr:rowOff>
    </xdr:to>
    <xdr:cxnSp macro="">
      <xdr:nvCxnSpPr>
        <xdr:cNvPr id="626" name="直線コネクタ 625"/>
        <xdr:cNvCxnSpPr/>
      </xdr:nvCxnSpPr>
      <xdr:spPr>
        <a:xfrm>
          <a:off x="12814300" y="12958369"/>
          <a:ext cx="889000" cy="2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88119</xdr:rowOff>
    </xdr:from>
    <xdr:to>
      <xdr:col>85</xdr:col>
      <xdr:colOff>177800</xdr:colOff>
      <xdr:row>76</xdr:row>
      <xdr:rowOff>18269</xdr:rowOff>
    </xdr:to>
    <xdr:sp macro="" textlink="">
      <xdr:nvSpPr>
        <xdr:cNvPr id="636" name="楕円 635"/>
        <xdr:cNvSpPr/>
      </xdr:nvSpPr>
      <xdr:spPr>
        <a:xfrm>
          <a:off x="16268700" y="129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66546</xdr:rowOff>
    </xdr:from>
    <xdr:ext cx="534377" cy="259045"/>
    <xdr:sp macro="" textlink="">
      <xdr:nvSpPr>
        <xdr:cNvPr id="637" name="公債費該当値テキスト"/>
        <xdr:cNvSpPr txBox="1"/>
      </xdr:nvSpPr>
      <xdr:spPr>
        <a:xfrm>
          <a:off x="16370300" y="129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104673</xdr:rowOff>
    </xdr:from>
    <xdr:to>
      <xdr:col>81</xdr:col>
      <xdr:colOff>101600</xdr:colOff>
      <xdr:row>76</xdr:row>
      <xdr:rowOff>34823</xdr:rowOff>
    </xdr:to>
    <xdr:sp macro="" textlink="">
      <xdr:nvSpPr>
        <xdr:cNvPr id="638" name="楕円 637"/>
        <xdr:cNvSpPr/>
      </xdr:nvSpPr>
      <xdr:spPr>
        <a:xfrm>
          <a:off x="15430500" y="129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25950</xdr:rowOff>
    </xdr:from>
    <xdr:ext cx="534377" cy="259045"/>
    <xdr:sp macro="" textlink="">
      <xdr:nvSpPr>
        <xdr:cNvPr id="639" name="テキスト ボックス 638"/>
        <xdr:cNvSpPr txBox="1"/>
      </xdr:nvSpPr>
      <xdr:spPr>
        <a:xfrm>
          <a:off x="15214111" y="130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100520</xdr:rowOff>
    </xdr:from>
    <xdr:to>
      <xdr:col>76</xdr:col>
      <xdr:colOff>165100</xdr:colOff>
      <xdr:row>76</xdr:row>
      <xdr:rowOff>30671</xdr:rowOff>
    </xdr:to>
    <xdr:sp macro="" textlink="">
      <xdr:nvSpPr>
        <xdr:cNvPr id="640" name="楕円 639"/>
        <xdr:cNvSpPr/>
      </xdr:nvSpPr>
      <xdr:spPr>
        <a:xfrm>
          <a:off x="14541500" y="12959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21798</xdr:rowOff>
    </xdr:from>
    <xdr:ext cx="534377" cy="259045"/>
    <xdr:sp macro="" textlink="">
      <xdr:nvSpPr>
        <xdr:cNvPr id="641" name="テキスト ボックス 640"/>
        <xdr:cNvSpPr txBox="1"/>
      </xdr:nvSpPr>
      <xdr:spPr>
        <a:xfrm>
          <a:off x="14325111" y="130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74899</xdr:rowOff>
    </xdr:from>
    <xdr:to>
      <xdr:col>72</xdr:col>
      <xdr:colOff>38100</xdr:colOff>
      <xdr:row>76</xdr:row>
      <xdr:rowOff>5048</xdr:rowOff>
    </xdr:to>
    <xdr:sp macro="" textlink="">
      <xdr:nvSpPr>
        <xdr:cNvPr id="642" name="楕円 641"/>
        <xdr:cNvSpPr/>
      </xdr:nvSpPr>
      <xdr:spPr>
        <a:xfrm>
          <a:off x="13652500" y="129336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167625</xdr:rowOff>
    </xdr:from>
    <xdr:ext cx="534377" cy="259045"/>
    <xdr:sp macro="" textlink="">
      <xdr:nvSpPr>
        <xdr:cNvPr id="643" name="テキスト ボックス 642"/>
        <xdr:cNvSpPr txBox="1"/>
      </xdr:nvSpPr>
      <xdr:spPr>
        <a:xfrm>
          <a:off x="13436111" y="130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48819</xdr:rowOff>
    </xdr:from>
    <xdr:to>
      <xdr:col>67</xdr:col>
      <xdr:colOff>101600</xdr:colOff>
      <xdr:row>75</xdr:row>
      <xdr:rowOff>150419</xdr:rowOff>
    </xdr:to>
    <xdr:sp macro="" textlink="">
      <xdr:nvSpPr>
        <xdr:cNvPr id="644" name="楕円 643"/>
        <xdr:cNvSpPr/>
      </xdr:nvSpPr>
      <xdr:spPr>
        <a:xfrm>
          <a:off x="12763500" y="129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141546</xdr:rowOff>
    </xdr:from>
    <xdr:ext cx="534377" cy="259045"/>
    <xdr:sp macro="" textlink="">
      <xdr:nvSpPr>
        <xdr:cNvPr id="645" name="テキスト ボックス 644"/>
        <xdr:cNvSpPr txBox="1"/>
      </xdr:nvSpPr>
      <xdr:spPr>
        <a:xfrm>
          <a:off x="12547111" y="130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7710</xdr:rowOff>
    </xdr:from>
    <xdr:to>
      <xdr:col>85</xdr:col>
      <xdr:colOff>127000</xdr:colOff>
      <xdr:row>98</xdr:row>
      <xdr:rowOff>142596</xdr:rowOff>
    </xdr:to>
    <xdr:cxnSp macro="">
      <xdr:nvCxnSpPr>
        <xdr:cNvPr id="674" name="直線コネクタ 673"/>
        <xdr:cNvCxnSpPr/>
      </xdr:nvCxnSpPr>
      <xdr:spPr>
        <a:xfrm flipV="1">
          <a:off x="15481300" y="16809810"/>
          <a:ext cx="838200" cy="1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142596</xdr:rowOff>
    </xdr:from>
    <xdr:to>
      <xdr:col>81</xdr:col>
      <xdr:colOff>50800</xdr:colOff>
      <xdr:row>98</xdr:row>
      <xdr:rowOff>146862</xdr:rowOff>
    </xdr:to>
    <xdr:cxnSp macro="">
      <xdr:nvCxnSpPr>
        <xdr:cNvPr id="677" name="直線コネクタ 676"/>
        <xdr:cNvCxnSpPr/>
      </xdr:nvCxnSpPr>
      <xdr:spPr>
        <a:xfrm flipV="1">
          <a:off x="14592300" y="16944696"/>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146862</xdr:rowOff>
    </xdr:from>
    <xdr:to>
      <xdr:col>76</xdr:col>
      <xdr:colOff>114300</xdr:colOff>
      <xdr:row>98</xdr:row>
      <xdr:rowOff>170472</xdr:rowOff>
    </xdr:to>
    <xdr:cxnSp macro="">
      <xdr:nvCxnSpPr>
        <xdr:cNvPr id="680" name="直線コネクタ 679"/>
        <xdr:cNvCxnSpPr/>
      </xdr:nvCxnSpPr>
      <xdr:spPr>
        <a:xfrm flipV="1">
          <a:off x="13703300" y="16948962"/>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168199</xdr:rowOff>
    </xdr:from>
    <xdr:to>
      <xdr:col>71</xdr:col>
      <xdr:colOff>177800</xdr:colOff>
      <xdr:row>98</xdr:row>
      <xdr:rowOff>170472</xdr:rowOff>
    </xdr:to>
    <xdr:cxnSp macro="">
      <xdr:nvCxnSpPr>
        <xdr:cNvPr id="683" name="直線コネクタ 682"/>
        <xdr:cNvCxnSpPr/>
      </xdr:nvCxnSpPr>
      <xdr:spPr>
        <a:xfrm>
          <a:off x="12814300" y="16970299"/>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128360</xdr:rowOff>
    </xdr:from>
    <xdr:to>
      <xdr:col>85</xdr:col>
      <xdr:colOff>177800</xdr:colOff>
      <xdr:row>98</xdr:row>
      <xdr:rowOff>58510</xdr:rowOff>
    </xdr:to>
    <xdr:sp macro="" textlink="">
      <xdr:nvSpPr>
        <xdr:cNvPr id="693" name="楕円 692"/>
        <xdr:cNvSpPr/>
      </xdr:nvSpPr>
      <xdr:spPr>
        <a:xfrm>
          <a:off x="16268700" y="167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106787</xdr:rowOff>
    </xdr:from>
    <xdr:ext cx="534377" cy="259045"/>
    <xdr:sp macro="" textlink="">
      <xdr:nvSpPr>
        <xdr:cNvPr id="694" name="積立金該当値テキスト"/>
        <xdr:cNvSpPr txBox="1"/>
      </xdr:nvSpPr>
      <xdr:spPr>
        <a:xfrm>
          <a:off x="16370300" y="167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91796</xdr:rowOff>
    </xdr:from>
    <xdr:to>
      <xdr:col>81</xdr:col>
      <xdr:colOff>101600</xdr:colOff>
      <xdr:row>99</xdr:row>
      <xdr:rowOff>21946</xdr:rowOff>
    </xdr:to>
    <xdr:sp macro="" textlink="">
      <xdr:nvSpPr>
        <xdr:cNvPr id="695" name="楕円 694"/>
        <xdr:cNvSpPr/>
      </xdr:nvSpPr>
      <xdr:spPr>
        <a:xfrm>
          <a:off x="15430500" y="168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13073</xdr:rowOff>
    </xdr:from>
    <xdr:ext cx="469744" cy="259045"/>
    <xdr:sp macro="" textlink="">
      <xdr:nvSpPr>
        <xdr:cNvPr id="696" name="テキスト ボックス 695"/>
        <xdr:cNvSpPr txBox="1"/>
      </xdr:nvSpPr>
      <xdr:spPr>
        <a:xfrm>
          <a:off x="15246428" y="1698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96062</xdr:rowOff>
    </xdr:from>
    <xdr:to>
      <xdr:col>76</xdr:col>
      <xdr:colOff>165100</xdr:colOff>
      <xdr:row>99</xdr:row>
      <xdr:rowOff>26212</xdr:rowOff>
    </xdr:to>
    <xdr:sp macro="" textlink="">
      <xdr:nvSpPr>
        <xdr:cNvPr id="697" name="楕円 696"/>
        <xdr:cNvSpPr/>
      </xdr:nvSpPr>
      <xdr:spPr>
        <a:xfrm>
          <a:off x="14541500" y="168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17339</xdr:rowOff>
    </xdr:from>
    <xdr:ext cx="469744" cy="259045"/>
    <xdr:sp macro="" textlink="">
      <xdr:nvSpPr>
        <xdr:cNvPr id="698" name="テキスト ボックス 697"/>
        <xdr:cNvSpPr txBox="1"/>
      </xdr:nvSpPr>
      <xdr:spPr>
        <a:xfrm>
          <a:off x="14357428" y="169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119672</xdr:rowOff>
    </xdr:from>
    <xdr:to>
      <xdr:col>72</xdr:col>
      <xdr:colOff>38100</xdr:colOff>
      <xdr:row>99</xdr:row>
      <xdr:rowOff>49822</xdr:rowOff>
    </xdr:to>
    <xdr:sp macro="" textlink="">
      <xdr:nvSpPr>
        <xdr:cNvPr id="699" name="楕円 698"/>
        <xdr:cNvSpPr/>
      </xdr:nvSpPr>
      <xdr:spPr>
        <a:xfrm>
          <a:off x="13652500" y="1692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40949</xdr:rowOff>
    </xdr:from>
    <xdr:ext cx="469744" cy="259045"/>
    <xdr:sp macro="" textlink="">
      <xdr:nvSpPr>
        <xdr:cNvPr id="700" name="テキスト ボックス 699"/>
        <xdr:cNvSpPr txBox="1"/>
      </xdr:nvSpPr>
      <xdr:spPr>
        <a:xfrm>
          <a:off x="13468428" y="170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117399</xdr:rowOff>
    </xdr:from>
    <xdr:to>
      <xdr:col>67</xdr:col>
      <xdr:colOff>101600</xdr:colOff>
      <xdr:row>99</xdr:row>
      <xdr:rowOff>47549</xdr:rowOff>
    </xdr:to>
    <xdr:sp macro="" textlink="">
      <xdr:nvSpPr>
        <xdr:cNvPr id="701" name="楕円 700"/>
        <xdr:cNvSpPr/>
      </xdr:nvSpPr>
      <xdr:spPr>
        <a:xfrm>
          <a:off x="12763500" y="169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38676</xdr:rowOff>
    </xdr:from>
    <xdr:ext cx="469744" cy="259045"/>
    <xdr:sp macro="" textlink="">
      <xdr:nvSpPr>
        <xdr:cNvPr id="702" name="テキスト ボックス 701"/>
        <xdr:cNvSpPr txBox="1"/>
      </xdr:nvSpPr>
      <xdr:spPr>
        <a:xfrm>
          <a:off x="12579428" y="1701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121984</xdr:rowOff>
    </xdr:from>
    <xdr:to>
      <xdr:col>116</xdr:col>
      <xdr:colOff>63500</xdr:colOff>
      <xdr:row>34</xdr:row>
      <xdr:rowOff>13970</xdr:rowOff>
    </xdr:to>
    <xdr:cxnSp macro="">
      <xdr:nvCxnSpPr>
        <xdr:cNvPr id="731" name="直線コネクタ 730"/>
        <xdr:cNvCxnSpPr/>
      </xdr:nvCxnSpPr>
      <xdr:spPr>
        <a:xfrm>
          <a:off x="21323300" y="5779834"/>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132859</xdr:rowOff>
    </xdr:from>
    <xdr:ext cx="378565" cy="259045"/>
    <xdr:sp macro="" textlink="">
      <xdr:nvSpPr>
        <xdr:cNvPr id="732" name="投資及び出資金平均値テキスト"/>
        <xdr:cNvSpPr txBox="1"/>
      </xdr:nvSpPr>
      <xdr:spPr>
        <a:xfrm>
          <a:off x="22212300" y="6476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163513</xdr:rowOff>
    </xdr:from>
    <xdr:to>
      <xdr:col>111</xdr:col>
      <xdr:colOff>177800</xdr:colOff>
      <xdr:row>33</xdr:row>
      <xdr:rowOff>121984</xdr:rowOff>
    </xdr:to>
    <xdr:cxnSp macro="">
      <xdr:nvCxnSpPr>
        <xdr:cNvPr id="734" name="直線コネクタ 733"/>
        <xdr:cNvCxnSpPr/>
      </xdr:nvCxnSpPr>
      <xdr:spPr>
        <a:xfrm>
          <a:off x="20434300" y="5649913"/>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58564</xdr:rowOff>
    </xdr:from>
    <xdr:ext cx="469744" cy="259045"/>
    <xdr:sp macro="" textlink="">
      <xdr:nvSpPr>
        <xdr:cNvPr id="736" name="テキスト ボックス 735"/>
        <xdr:cNvSpPr txBox="1"/>
      </xdr:nvSpPr>
      <xdr:spPr>
        <a:xfrm>
          <a:off x="21088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153797</xdr:rowOff>
    </xdr:from>
    <xdr:to>
      <xdr:col>107</xdr:col>
      <xdr:colOff>50800</xdr:colOff>
      <xdr:row>32</xdr:row>
      <xdr:rowOff>163513</xdr:rowOff>
    </xdr:to>
    <xdr:cxnSp macro="">
      <xdr:nvCxnSpPr>
        <xdr:cNvPr id="737" name="直線コネクタ 736"/>
        <xdr:cNvCxnSpPr/>
      </xdr:nvCxnSpPr>
      <xdr:spPr>
        <a:xfrm>
          <a:off x="19545300" y="564019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105046</xdr:rowOff>
    </xdr:from>
    <xdr:ext cx="378565" cy="259045"/>
    <xdr:sp macro="" textlink="">
      <xdr:nvSpPr>
        <xdr:cNvPr id="739" name="テキスト ボックス 738"/>
        <xdr:cNvSpPr txBox="1"/>
      </xdr:nvSpPr>
      <xdr:spPr>
        <a:xfrm>
          <a:off x="20245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152464</xdr:rowOff>
    </xdr:from>
    <xdr:to>
      <xdr:col>102</xdr:col>
      <xdr:colOff>114300</xdr:colOff>
      <xdr:row>32</xdr:row>
      <xdr:rowOff>153797</xdr:rowOff>
    </xdr:to>
    <xdr:cxnSp macro="">
      <xdr:nvCxnSpPr>
        <xdr:cNvPr id="740" name="直線コネクタ 739"/>
        <xdr:cNvCxnSpPr/>
      </xdr:nvCxnSpPr>
      <xdr:spPr>
        <a:xfrm>
          <a:off x="18656300" y="5467414"/>
          <a:ext cx="889000" cy="17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69422</xdr:rowOff>
    </xdr:from>
    <xdr:ext cx="378565" cy="259045"/>
    <xdr:sp macro="" textlink="">
      <xdr:nvSpPr>
        <xdr:cNvPr id="742" name="テキスト ボックス 741"/>
        <xdr:cNvSpPr txBox="1"/>
      </xdr:nvSpPr>
      <xdr:spPr>
        <a:xfrm>
          <a:off x="19356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93616</xdr:rowOff>
    </xdr:from>
    <xdr:ext cx="378565" cy="259045"/>
    <xdr:sp macro="" textlink="">
      <xdr:nvSpPr>
        <xdr:cNvPr id="744" name="テキスト ボックス 743"/>
        <xdr:cNvSpPr txBox="1"/>
      </xdr:nvSpPr>
      <xdr:spPr>
        <a:xfrm>
          <a:off x="18467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134620</xdr:rowOff>
    </xdr:from>
    <xdr:to>
      <xdr:col>116</xdr:col>
      <xdr:colOff>114300</xdr:colOff>
      <xdr:row>34</xdr:row>
      <xdr:rowOff>64770</xdr:rowOff>
    </xdr:to>
    <xdr:sp macro="" textlink="">
      <xdr:nvSpPr>
        <xdr:cNvPr id="750" name="楕円 749"/>
        <xdr:cNvSpPr/>
      </xdr:nvSpPr>
      <xdr:spPr>
        <a:xfrm>
          <a:off x="22110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157497</xdr:rowOff>
    </xdr:from>
    <xdr:ext cx="469744" cy="259045"/>
    <xdr:sp macro="" textlink="">
      <xdr:nvSpPr>
        <xdr:cNvPr id="751" name="投資及び出資金該当値テキスト"/>
        <xdr:cNvSpPr txBox="1"/>
      </xdr:nvSpPr>
      <xdr:spPr>
        <a:xfrm>
          <a:off x="2221230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71184</xdr:rowOff>
    </xdr:from>
    <xdr:to>
      <xdr:col>112</xdr:col>
      <xdr:colOff>38100</xdr:colOff>
      <xdr:row>34</xdr:row>
      <xdr:rowOff>1334</xdr:rowOff>
    </xdr:to>
    <xdr:sp macro="" textlink="">
      <xdr:nvSpPr>
        <xdr:cNvPr id="752" name="楕円 751"/>
        <xdr:cNvSpPr/>
      </xdr:nvSpPr>
      <xdr:spPr>
        <a:xfrm>
          <a:off x="21272500" y="57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17861</xdr:rowOff>
    </xdr:from>
    <xdr:ext cx="469744" cy="259045"/>
    <xdr:sp macro="" textlink="">
      <xdr:nvSpPr>
        <xdr:cNvPr id="753" name="テキスト ボックス 752"/>
        <xdr:cNvSpPr txBox="1"/>
      </xdr:nvSpPr>
      <xdr:spPr>
        <a:xfrm>
          <a:off x="21088428" y="550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112713</xdr:rowOff>
    </xdr:from>
    <xdr:to>
      <xdr:col>107</xdr:col>
      <xdr:colOff>101600</xdr:colOff>
      <xdr:row>33</xdr:row>
      <xdr:rowOff>42863</xdr:rowOff>
    </xdr:to>
    <xdr:sp macro="" textlink="">
      <xdr:nvSpPr>
        <xdr:cNvPr id="754" name="楕円 753"/>
        <xdr:cNvSpPr/>
      </xdr:nvSpPr>
      <xdr:spPr>
        <a:xfrm>
          <a:off x="20383500" y="55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59390</xdr:rowOff>
    </xdr:from>
    <xdr:ext cx="469744" cy="259045"/>
    <xdr:sp macro="" textlink="">
      <xdr:nvSpPr>
        <xdr:cNvPr id="755" name="テキスト ボックス 754"/>
        <xdr:cNvSpPr txBox="1"/>
      </xdr:nvSpPr>
      <xdr:spPr>
        <a:xfrm>
          <a:off x="20199428" y="5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102997</xdr:rowOff>
    </xdr:from>
    <xdr:to>
      <xdr:col>102</xdr:col>
      <xdr:colOff>165100</xdr:colOff>
      <xdr:row>33</xdr:row>
      <xdr:rowOff>33147</xdr:rowOff>
    </xdr:to>
    <xdr:sp macro="" textlink="">
      <xdr:nvSpPr>
        <xdr:cNvPr id="756" name="楕円 755"/>
        <xdr:cNvSpPr/>
      </xdr:nvSpPr>
      <xdr:spPr>
        <a:xfrm>
          <a:off x="19494500" y="55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49674</xdr:rowOff>
    </xdr:from>
    <xdr:ext cx="469744" cy="259045"/>
    <xdr:sp macro="" textlink="">
      <xdr:nvSpPr>
        <xdr:cNvPr id="757" name="テキスト ボックス 756"/>
        <xdr:cNvSpPr txBox="1"/>
      </xdr:nvSpPr>
      <xdr:spPr>
        <a:xfrm>
          <a:off x="19310428" y="53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101664</xdr:rowOff>
    </xdr:from>
    <xdr:to>
      <xdr:col>98</xdr:col>
      <xdr:colOff>38100</xdr:colOff>
      <xdr:row>32</xdr:row>
      <xdr:rowOff>31814</xdr:rowOff>
    </xdr:to>
    <xdr:sp macro="" textlink="">
      <xdr:nvSpPr>
        <xdr:cNvPr id="758" name="楕円 757"/>
        <xdr:cNvSpPr/>
      </xdr:nvSpPr>
      <xdr:spPr>
        <a:xfrm>
          <a:off x="18605500" y="54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48341</xdr:rowOff>
    </xdr:from>
    <xdr:ext cx="469744" cy="259045"/>
    <xdr:sp macro="" textlink="">
      <xdr:nvSpPr>
        <xdr:cNvPr id="759" name="テキスト ボックス 758"/>
        <xdr:cNvSpPr txBox="1"/>
      </xdr:nvSpPr>
      <xdr:spPr>
        <a:xfrm>
          <a:off x="18421428" y="51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53613</xdr:rowOff>
    </xdr:from>
    <xdr:to>
      <xdr:col>116</xdr:col>
      <xdr:colOff>63500</xdr:colOff>
      <xdr:row>58</xdr:row>
      <xdr:rowOff>55499</xdr:rowOff>
    </xdr:to>
    <xdr:cxnSp macro="">
      <xdr:nvCxnSpPr>
        <xdr:cNvPr id="788" name="直線コネクタ 787"/>
        <xdr:cNvCxnSpPr/>
      </xdr:nvCxnSpPr>
      <xdr:spPr>
        <a:xfrm flipV="1">
          <a:off x="21323300" y="9997713"/>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9" name="貸付金平均値テキスト"/>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170980</xdr:rowOff>
    </xdr:from>
    <xdr:to>
      <xdr:col>111</xdr:col>
      <xdr:colOff>177800</xdr:colOff>
      <xdr:row>58</xdr:row>
      <xdr:rowOff>55499</xdr:rowOff>
    </xdr:to>
    <xdr:cxnSp macro="">
      <xdr:nvCxnSpPr>
        <xdr:cNvPr id="791" name="直線コネクタ 790"/>
        <xdr:cNvCxnSpPr/>
      </xdr:nvCxnSpPr>
      <xdr:spPr>
        <a:xfrm>
          <a:off x="20434300" y="9772180"/>
          <a:ext cx="889000" cy="2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154252</xdr:rowOff>
    </xdr:from>
    <xdr:ext cx="469744" cy="259045"/>
    <xdr:sp macro="" textlink="">
      <xdr:nvSpPr>
        <xdr:cNvPr id="793" name="テキスト ボックス 792"/>
        <xdr:cNvSpPr txBox="1"/>
      </xdr:nvSpPr>
      <xdr:spPr>
        <a:xfrm>
          <a:off x="21088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170980</xdr:rowOff>
    </xdr:from>
    <xdr:to>
      <xdr:col>107</xdr:col>
      <xdr:colOff>50800</xdr:colOff>
      <xdr:row>57</xdr:row>
      <xdr:rowOff>107600</xdr:rowOff>
    </xdr:to>
    <xdr:cxnSp macro="">
      <xdr:nvCxnSpPr>
        <xdr:cNvPr id="794" name="直線コネクタ 793"/>
        <xdr:cNvCxnSpPr/>
      </xdr:nvCxnSpPr>
      <xdr:spPr>
        <a:xfrm flipV="1">
          <a:off x="19545300" y="9772180"/>
          <a:ext cx="889000" cy="10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macro="" textlink="">
      <xdr:nvSpPr>
        <xdr:cNvPr id="796" name="テキスト ボックス 795"/>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107600</xdr:rowOff>
    </xdr:from>
    <xdr:to>
      <xdr:col>102</xdr:col>
      <xdr:colOff>114300</xdr:colOff>
      <xdr:row>58</xdr:row>
      <xdr:rowOff>38583</xdr:rowOff>
    </xdr:to>
    <xdr:cxnSp macro="">
      <xdr:nvCxnSpPr>
        <xdr:cNvPr id="797" name="直線コネクタ 796"/>
        <xdr:cNvCxnSpPr/>
      </xdr:nvCxnSpPr>
      <xdr:spPr>
        <a:xfrm flipV="1">
          <a:off x="18656300" y="9880250"/>
          <a:ext cx="889000" cy="10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13816</xdr:rowOff>
    </xdr:from>
    <xdr:ext cx="469744" cy="259045"/>
    <xdr:sp macro="" textlink="">
      <xdr:nvSpPr>
        <xdr:cNvPr id="799" name="テキスト ボックス 798"/>
        <xdr:cNvSpPr txBox="1"/>
      </xdr:nvSpPr>
      <xdr:spPr>
        <a:xfrm>
          <a:off x="19310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8691</xdr:rowOff>
    </xdr:from>
    <xdr:ext cx="469744" cy="259045"/>
    <xdr:sp macro="" textlink="">
      <xdr:nvSpPr>
        <xdr:cNvPr id="801" name="テキスト ボックス 800"/>
        <xdr:cNvSpPr txBox="1"/>
      </xdr:nvSpPr>
      <xdr:spPr>
        <a:xfrm>
          <a:off x="18421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2813</xdr:rowOff>
    </xdr:from>
    <xdr:to>
      <xdr:col>116</xdr:col>
      <xdr:colOff>114300</xdr:colOff>
      <xdr:row>58</xdr:row>
      <xdr:rowOff>104413</xdr:rowOff>
    </xdr:to>
    <xdr:sp macro="" textlink="">
      <xdr:nvSpPr>
        <xdr:cNvPr id="807" name="楕円 806"/>
        <xdr:cNvSpPr/>
      </xdr:nvSpPr>
      <xdr:spPr>
        <a:xfrm>
          <a:off x="22110700" y="99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25690</xdr:rowOff>
    </xdr:from>
    <xdr:ext cx="469744" cy="259045"/>
    <xdr:sp macro="" textlink="">
      <xdr:nvSpPr>
        <xdr:cNvPr id="808" name="貸付金該当値テキスト"/>
        <xdr:cNvSpPr txBox="1"/>
      </xdr:nvSpPr>
      <xdr:spPr>
        <a:xfrm>
          <a:off x="22212300" y="97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4699</xdr:rowOff>
    </xdr:from>
    <xdr:to>
      <xdr:col>112</xdr:col>
      <xdr:colOff>38100</xdr:colOff>
      <xdr:row>58</xdr:row>
      <xdr:rowOff>106299</xdr:rowOff>
    </xdr:to>
    <xdr:sp macro="" textlink="">
      <xdr:nvSpPr>
        <xdr:cNvPr id="809" name="楕円 808"/>
        <xdr:cNvSpPr/>
      </xdr:nvSpPr>
      <xdr:spPr>
        <a:xfrm>
          <a:off x="21272500" y="99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122826</xdr:rowOff>
    </xdr:from>
    <xdr:ext cx="469744" cy="259045"/>
    <xdr:sp macro="" textlink="">
      <xdr:nvSpPr>
        <xdr:cNvPr id="810" name="テキスト ボックス 809"/>
        <xdr:cNvSpPr txBox="1"/>
      </xdr:nvSpPr>
      <xdr:spPr>
        <a:xfrm>
          <a:off x="21088428" y="972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120180</xdr:rowOff>
    </xdr:from>
    <xdr:to>
      <xdr:col>107</xdr:col>
      <xdr:colOff>101600</xdr:colOff>
      <xdr:row>57</xdr:row>
      <xdr:rowOff>50330</xdr:rowOff>
    </xdr:to>
    <xdr:sp macro="" textlink="">
      <xdr:nvSpPr>
        <xdr:cNvPr id="811" name="楕円 810"/>
        <xdr:cNvSpPr/>
      </xdr:nvSpPr>
      <xdr:spPr>
        <a:xfrm>
          <a:off x="20383500" y="97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66857</xdr:rowOff>
    </xdr:from>
    <xdr:ext cx="534377" cy="259045"/>
    <xdr:sp macro="" textlink="">
      <xdr:nvSpPr>
        <xdr:cNvPr id="812" name="テキスト ボックス 811"/>
        <xdr:cNvSpPr txBox="1"/>
      </xdr:nvSpPr>
      <xdr:spPr>
        <a:xfrm>
          <a:off x="20167111" y="94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56800</xdr:rowOff>
    </xdr:from>
    <xdr:to>
      <xdr:col>102</xdr:col>
      <xdr:colOff>165100</xdr:colOff>
      <xdr:row>57</xdr:row>
      <xdr:rowOff>158400</xdr:rowOff>
    </xdr:to>
    <xdr:sp macro="" textlink="">
      <xdr:nvSpPr>
        <xdr:cNvPr id="813" name="楕円 812"/>
        <xdr:cNvSpPr/>
      </xdr:nvSpPr>
      <xdr:spPr>
        <a:xfrm>
          <a:off x="19494500" y="98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3477</xdr:rowOff>
    </xdr:from>
    <xdr:ext cx="534377" cy="259045"/>
    <xdr:sp macro="" textlink="">
      <xdr:nvSpPr>
        <xdr:cNvPr id="814" name="テキスト ボックス 813"/>
        <xdr:cNvSpPr txBox="1"/>
      </xdr:nvSpPr>
      <xdr:spPr>
        <a:xfrm>
          <a:off x="19278111" y="96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159233</xdr:rowOff>
    </xdr:from>
    <xdr:to>
      <xdr:col>98</xdr:col>
      <xdr:colOff>38100</xdr:colOff>
      <xdr:row>58</xdr:row>
      <xdr:rowOff>89383</xdr:rowOff>
    </xdr:to>
    <xdr:sp macro="" textlink="">
      <xdr:nvSpPr>
        <xdr:cNvPr id="815" name="楕円 814"/>
        <xdr:cNvSpPr/>
      </xdr:nvSpPr>
      <xdr:spPr>
        <a:xfrm>
          <a:off x="18605500" y="99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105910</xdr:rowOff>
    </xdr:from>
    <xdr:ext cx="469744" cy="259045"/>
    <xdr:sp macro="" textlink="">
      <xdr:nvSpPr>
        <xdr:cNvPr id="816" name="テキスト ボックス 815"/>
        <xdr:cNvSpPr txBox="1"/>
      </xdr:nvSpPr>
      <xdr:spPr>
        <a:xfrm>
          <a:off x="18421428" y="970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138176</xdr:rowOff>
    </xdr:from>
    <xdr:to>
      <xdr:col>116</xdr:col>
      <xdr:colOff>63500</xdr:colOff>
      <xdr:row>74</xdr:row>
      <xdr:rowOff>160389</xdr:rowOff>
    </xdr:to>
    <xdr:cxnSp macro="">
      <xdr:nvCxnSpPr>
        <xdr:cNvPr id="846" name="直線コネクタ 845"/>
        <xdr:cNvCxnSpPr/>
      </xdr:nvCxnSpPr>
      <xdr:spPr>
        <a:xfrm flipV="1">
          <a:off x="21323300" y="12825476"/>
          <a:ext cx="8382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128194</xdr:rowOff>
    </xdr:from>
    <xdr:to>
      <xdr:col>111</xdr:col>
      <xdr:colOff>177800</xdr:colOff>
      <xdr:row>74</xdr:row>
      <xdr:rowOff>160389</xdr:rowOff>
    </xdr:to>
    <xdr:cxnSp macro="">
      <xdr:nvCxnSpPr>
        <xdr:cNvPr id="849" name="直線コネクタ 848"/>
        <xdr:cNvCxnSpPr/>
      </xdr:nvCxnSpPr>
      <xdr:spPr>
        <a:xfrm>
          <a:off x="20434300" y="12815494"/>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128194</xdr:rowOff>
    </xdr:from>
    <xdr:to>
      <xdr:col>107</xdr:col>
      <xdr:colOff>50800</xdr:colOff>
      <xdr:row>75</xdr:row>
      <xdr:rowOff>53251</xdr:rowOff>
    </xdr:to>
    <xdr:cxnSp macro="">
      <xdr:nvCxnSpPr>
        <xdr:cNvPr id="852" name="直線コネクタ 851"/>
        <xdr:cNvCxnSpPr/>
      </xdr:nvCxnSpPr>
      <xdr:spPr>
        <a:xfrm flipV="1">
          <a:off x="19545300" y="12815494"/>
          <a:ext cx="889000" cy="9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51765</xdr:rowOff>
    </xdr:from>
    <xdr:to>
      <xdr:col>102</xdr:col>
      <xdr:colOff>114300</xdr:colOff>
      <xdr:row>75</xdr:row>
      <xdr:rowOff>53251</xdr:rowOff>
    </xdr:to>
    <xdr:cxnSp macro="">
      <xdr:nvCxnSpPr>
        <xdr:cNvPr id="855" name="直線コネクタ 854"/>
        <xdr:cNvCxnSpPr/>
      </xdr:nvCxnSpPr>
      <xdr:spPr>
        <a:xfrm>
          <a:off x="18656300" y="1291051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7" name="テキスト ボックス 856"/>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9" name="テキスト ボックス 858"/>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87376</xdr:rowOff>
    </xdr:from>
    <xdr:to>
      <xdr:col>116</xdr:col>
      <xdr:colOff>114300</xdr:colOff>
      <xdr:row>75</xdr:row>
      <xdr:rowOff>17526</xdr:rowOff>
    </xdr:to>
    <xdr:sp macro="" textlink="">
      <xdr:nvSpPr>
        <xdr:cNvPr id="865" name="楕円 864"/>
        <xdr:cNvSpPr/>
      </xdr:nvSpPr>
      <xdr:spPr>
        <a:xfrm>
          <a:off x="22110700" y="127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110253</xdr:rowOff>
    </xdr:from>
    <xdr:ext cx="534377" cy="259045"/>
    <xdr:sp macro="" textlink="">
      <xdr:nvSpPr>
        <xdr:cNvPr id="866" name="繰出金該当値テキスト"/>
        <xdr:cNvSpPr txBox="1"/>
      </xdr:nvSpPr>
      <xdr:spPr>
        <a:xfrm>
          <a:off x="22212300" y="126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109589</xdr:rowOff>
    </xdr:from>
    <xdr:to>
      <xdr:col>112</xdr:col>
      <xdr:colOff>38100</xdr:colOff>
      <xdr:row>75</xdr:row>
      <xdr:rowOff>39739</xdr:rowOff>
    </xdr:to>
    <xdr:sp macro="" textlink="">
      <xdr:nvSpPr>
        <xdr:cNvPr id="867" name="楕円 866"/>
        <xdr:cNvSpPr/>
      </xdr:nvSpPr>
      <xdr:spPr>
        <a:xfrm>
          <a:off x="21272500" y="127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56266</xdr:rowOff>
    </xdr:from>
    <xdr:ext cx="534377" cy="259045"/>
    <xdr:sp macro="" textlink="">
      <xdr:nvSpPr>
        <xdr:cNvPr id="868" name="テキスト ボックス 867"/>
        <xdr:cNvSpPr txBox="1"/>
      </xdr:nvSpPr>
      <xdr:spPr>
        <a:xfrm>
          <a:off x="21056111" y="1257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77394</xdr:rowOff>
    </xdr:from>
    <xdr:to>
      <xdr:col>107</xdr:col>
      <xdr:colOff>101600</xdr:colOff>
      <xdr:row>75</xdr:row>
      <xdr:rowOff>7544</xdr:rowOff>
    </xdr:to>
    <xdr:sp macro="" textlink="">
      <xdr:nvSpPr>
        <xdr:cNvPr id="869" name="楕円 868"/>
        <xdr:cNvSpPr/>
      </xdr:nvSpPr>
      <xdr:spPr>
        <a:xfrm>
          <a:off x="20383500" y="127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24071</xdr:rowOff>
    </xdr:from>
    <xdr:ext cx="534377" cy="259045"/>
    <xdr:sp macro="" textlink="">
      <xdr:nvSpPr>
        <xdr:cNvPr id="870" name="テキスト ボックス 869"/>
        <xdr:cNvSpPr txBox="1"/>
      </xdr:nvSpPr>
      <xdr:spPr>
        <a:xfrm>
          <a:off x="20167111" y="125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2451</xdr:rowOff>
    </xdr:from>
    <xdr:to>
      <xdr:col>102</xdr:col>
      <xdr:colOff>165100</xdr:colOff>
      <xdr:row>75</xdr:row>
      <xdr:rowOff>104051</xdr:rowOff>
    </xdr:to>
    <xdr:sp macro="" textlink="">
      <xdr:nvSpPr>
        <xdr:cNvPr id="871" name="楕円 870"/>
        <xdr:cNvSpPr/>
      </xdr:nvSpPr>
      <xdr:spPr>
        <a:xfrm>
          <a:off x="19494500" y="128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95178</xdr:rowOff>
    </xdr:from>
    <xdr:ext cx="534377" cy="259045"/>
    <xdr:sp macro="" textlink="">
      <xdr:nvSpPr>
        <xdr:cNvPr id="872" name="テキスト ボックス 871"/>
        <xdr:cNvSpPr txBox="1"/>
      </xdr:nvSpPr>
      <xdr:spPr>
        <a:xfrm>
          <a:off x="19278111" y="1295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965</xdr:rowOff>
    </xdr:from>
    <xdr:to>
      <xdr:col>98</xdr:col>
      <xdr:colOff>38100</xdr:colOff>
      <xdr:row>75</xdr:row>
      <xdr:rowOff>102565</xdr:rowOff>
    </xdr:to>
    <xdr:sp macro="" textlink="">
      <xdr:nvSpPr>
        <xdr:cNvPr id="873" name="楕円 872"/>
        <xdr:cNvSpPr/>
      </xdr:nvSpPr>
      <xdr:spPr>
        <a:xfrm>
          <a:off x="18605500" y="128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93692</xdr:rowOff>
    </xdr:from>
    <xdr:ext cx="534377" cy="259045"/>
    <xdr:sp macro="" textlink="">
      <xdr:nvSpPr>
        <xdr:cNvPr id="874" name="テキスト ボックス 873"/>
        <xdr:cNvSpPr txBox="1"/>
      </xdr:nvSpPr>
      <xdr:spPr>
        <a:xfrm>
          <a:off x="18389111" y="129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人件費については、組織の簡素化、業務の見直し、指定管理者制度導入等による人員削減並びに給与制度改革等による給与費適正化を通して抑制しており、類似団体平均よりも低い数値となっている。</a:t>
          </a:r>
          <a:endParaRPr lang="ja-JP" altLang="ja-JP" sz="1400">
            <a:effectLst/>
          </a:endParaRPr>
        </a:p>
        <a:p>
          <a:r>
            <a:rPr kumimoji="1" lang="ja-JP" altLang="ja-JP" sz="1100">
              <a:solidFill>
                <a:schemeClr val="dk1"/>
              </a:solidFill>
              <a:effectLst/>
              <a:latin typeface="+mn-lt"/>
              <a:ea typeface="+mn-ea"/>
              <a:cs typeface="+mn-cs"/>
            </a:rPr>
            <a:t>　物件費は、国の</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スクール構想の推進のために必要なタブレット等の整備</a:t>
          </a:r>
          <a:r>
            <a:rPr kumimoji="1" lang="ja-JP" altLang="en-US" sz="1100">
              <a:solidFill>
                <a:schemeClr val="dk1"/>
              </a:solidFill>
              <a:effectLst/>
              <a:latin typeface="+mn-lt"/>
              <a:ea typeface="+mn-ea"/>
              <a:cs typeface="+mn-cs"/>
            </a:rPr>
            <a:t>完了に伴い当該経費は削減されたものの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新型コロナウイルス感染症対策に要した経費の増加</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、前年度と同水準となった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維持補修費については、</a:t>
          </a:r>
          <a:r>
            <a:rPr kumimoji="1" lang="ja-JP" altLang="en-US" sz="1100">
              <a:solidFill>
                <a:schemeClr val="dk1"/>
              </a:solidFill>
              <a:effectLst/>
              <a:latin typeface="+mn-lt"/>
              <a:ea typeface="+mn-ea"/>
              <a:cs typeface="+mn-cs"/>
            </a:rPr>
            <a:t>記録的な大雪の影響により</a:t>
          </a:r>
          <a:r>
            <a:rPr kumimoji="1" lang="ja-JP" altLang="ja-JP" sz="1100">
              <a:solidFill>
                <a:schemeClr val="dk1"/>
              </a:solidFill>
              <a:effectLst/>
              <a:latin typeface="+mn-lt"/>
              <a:ea typeface="+mn-ea"/>
              <a:cs typeface="+mn-cs"/>
            </a:rPr>
            <a:t>除排雪経費</a:t>
          </a:r>
          <a:r>
            <a:rPr kumimoji="1" lang="ja-JP" altLang="en-US" sz="1100">
              <a:solidFill>
                <a:schemeClr val="dk1"/>
              </a:solidFill>
              <a:effectLst/>
              <a:latin typeface="+mn-lt"/>
              <a:ea typeface="+mn-ea"/>
              <a:cs typeface="+mn-cs"/>
            </a:rPr>
            <a:t>が大幅に増加したため</a:t>
          </a:r>
          <a:r>
            <a:rPr kumimoji="1" lang="ja-JP" altLang="ja-JP" sz="1100">
              <a:solidFill>
                <a:schemeClr val="dk1"/>
              </a:solidFill>
              <a:effectLst/>
              <a:latin typeface="+mn-lt"/>
              <a:ea typeface="+mn-ea"/>
              <a:cs typeface="+mn-cs"/>
            </a:rPr>
            <a:t>類似団体平均と比べると高い数値となっ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補助費は、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特別定額給付金</a:t>
          </a:r>
          <a:r>
            <a:rPr kumimoji="1" lang="ja-JP" altLang="en-US" sz="1100">
              <a:solidFill>
                <a:schemeClr val="dk1"/>
              </a:solidFill>
              <a:effectLst/>
              <a:latin typeface="+mn-lt"/>
              <a:ea typeface="+mn-ea"/>
              <a:cs typeface="+mn-cs"/>
            </a:rPr>
            <a:t>の支給を行ったこと</a:t>
          </a:r>
          <a:r>
            <a:rPr kumimoji="1" lang="ja-JP" altLang="ja-JP" sz="1100">
              <a:solidFill>
                <a:schemeClr val="dk1"/>
              </a:solidFill>
              <a:effectLst/>
              <a:latin typeface="+mn-lt"/>
              <a:ea typeface="+mn-ea"/>
              <a:cs typeface="+mn-cs"/>
            </a:rPr>
            <a:t>により大幅に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、類似団体平均と同水準となった。</a:t>
          </a:r>
          <a:endParaRPr lang="ja-JP" altLang="ja-JP" sz="1400">
            <a:effectLst/>
          </a:endParaRPr>
        </a:p>
        <a:p>
          <a:r>
            <a:rPr kumimoji="1" lang="ja-JP" altLang="ja-JP" sz="1100">
              <a:solidFill>
                <a:schemeClr val="dk1"/>
              </a:solidFill>
              <a:effectLst/>
              <a:latin typeface="+mn-lt"/>
              <a:ea typeface="+mn-ea"/>
              <a:cs typeface="+mn-cs"/>
            </a:rPr>
            <a:t>　その他、老朽化した施設等の維持補修が今後増加する見込みであるため、優先順位を明確にした計画のもと、数値の改善を図る。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北海道江別市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119,701
119,008
187.38
56,610,753
55,077,207
1,520,032
26,870,390
37,541,834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2083</xdr:rowOff>
    </xdr:from>
    <xdr:to>
      <xdr:col>24</xdr:col>
      <xdr:colOff>63500</xdr:colOff>
      <xdr:row>37</xdr:row>
      <xdr:rowOff>63348</xdr:rowOff>
    </xdr:to>
    <xdr:cxnSp macro="">
      <xdr:nvCxnSpPr>
        <xdr:cNvPr id="59" name="直線コネクタ 58"/>
        <xdr:cNvCxnSpPr/>
      </xdr:nvCxnSpPr>
      <xdr:spPr>
        <a:xfrm>
          <a:off x="3797300" y="6345733"/>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2083</xdr:rowOff>
    </xdr:from>
    <xdr:to>
      <xdr:col>19</xdr:col>
      <xdr:colOff>177800</xdr:colOff>
      <xdr:row>37</xdr:row>
      <xdr:rowOff>10313</xdr:rowOff>
    </xdr:to>
    <xdr:cxnSp macro="">
      <xdr:nvCxnSpPr>
        <xdr:cNvPr id="62" name="直線コネクタ 61"/>
        <xdr:cNvCxnSpPr/>
      </xdr:nvCxnSpPr>
      <xdr:spPr>
        <a:xfrm flipV="1">
          <a:off x="2908300" y="634573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52832</xdr:rowOff>
    </xdr:from>
    <xdr:to>
      <xdr:col>15</xdr:col>
      <xdr:colOff>50800</xdr:colOff>
      <xdr:row>37</xdr:row>
      <xdr:rowOff>10313</xdr:rowOff>
    </xdr:to>
    <xdr:cxnSp macro="">
      <xdr:nvCxnSpPr>
        <xdr:cNvPr id="65" name="直線コネクタ 64"/>
        <xdr:cNvCxnSpPr/>
      </xdr:nvCxnSpPr>
      <xdr:spPr>
        <a:xfrm>
          <a:off x="2019300" y="6225032"/>
          <a:ext cx="889000" cy="1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5283</xdr:rowOff>
    </xdr:from>
    <xdr:to>
      <xdr:col>10</xdr:col>
      <xdr:colOff>114300</xdr:colOff>
      <xdr:row>36</xdr:row>
      <xdr:rowOff>52832</xdr:rowOff>
    </xdr:to>
    <xdr:cxnSp macro="">
      <xdr:nvCxnSpPr>
        <xdr:cNvPr id="68" name="直線コネクタ 67"/>
        <xdr:cNvCxnSpPr/>
      </xdr:nvCxnSpPr>
      <xdr:spPr>
        <a:xfrm>
          <a:off x="1130300" y="617748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12548</xdr:rowOff>
    </xdr:from>
    <xdr:to>
      <xdr:col>24</xdr:col>
      <xdr:colOff>114300</xdr:colOff>
      <xdr:row>37</xdr:row>
      <xdr:rowOff>114148</xdr:rowOff>
    </xdr:to>
    <xdr:sp macro="" textlink="">
      <xdr:nvSpPr>
        <xdr:cNvPr id="78" name="楕円 77"/>
        <xdr:cNvSpPr/>
      </xdr:nvSpPr>
      <xdr:spPr>
        <a:xfrm>
          <a:off x="4584700" y="63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162425</xdr:rowOff>
    </xdr:from>
    <xdr:ext cx="469744" cy="259045"/>
    <xdr:sp macro="" textlink="">
      <xdr:nvSpPr>
        <xdr:cNvPr id="79" name="議会費該当値テキスト"/>
        <xdr:cNvSpPr txBox="1"/>
      </xdr:nvSpPr>
      <xdr:spPr>
        <a:xfrm>
          <a:off x="4686300" y="6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122733</xdr:rowOff>
    </xdr:from>
    <xdr:to>
      <xdr:col>20</xdr:col>
      <xdr:colOff>38100</xdr:colOff>
      <xdr:row>37</xdr:row>
      <xdr:rowOff>52883</xdr:rowOff>
    </xdr:to>
    <xdr:sp macro="" textlink="">
      <xdr:nvSpPr>
        <xdr:cNvPr id="80" name="楕円 79"/>
        <xdr:cNvSpPr/>
      </xdr:nvSpPr>
      <xdr:spPr>
        <a:xfrm>
          <a:off x="3746500" y="62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44010</xdr:rowOff>
    </xdr:from>
    <xdr:ext cx="469744" cy="259045"/>
    <xdr:sp macro="" textlink="">
      <xdr:nvSpPr>
        <xdr:cNvPr id="81" name="テキスト ボックス 80"/>
        <xdr:cNvSpPr txBox="1"/>
      </xdr:nvSpPr>
      <xdr:spPr>
        <a:xfrm>
          <a:off x="3562428" y="63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130963</xdr:rowOff>
    </xdr:from>
    <xdr:to>
      <xdr:col>15</xdr:col>
      <xdr:colOff>101600</xdr:colOff>
      <xdr:row>37</xdr:row>
      <xdr:rowOff>61113</xdr:rowOff>
    </xdr:to>
    <xdr:sp macro="" textlink="">
      <xdr:nvSpPr>
        <xdr:cNvPr id="82" name="楕円 81"/>
        <xdr:cNvSpPr/>
      </xdr:nvSpPr>
      <xdr:spPr>
        <a:xfrm>
          <a:off x="28575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52240</xdr:rowOff>
    </xdr:from>
    <xdr:ext cx="469744" cy="259045"/>
    <xdr:sp macro="" textlink="">
      <xdr:nvSpPr>
        <xdr:cNvPr id="83" name="テキスト ボックス 82"/>
        <xdr:cNvSpPr txBox="1"/>
      </xdr:nvSpPr>
      <xdr:spPr>
        <a:xfrm>
          <a:off x="2673428" y="639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2032</xdr:rowOff>
    </xdr:from>
    <xdr:to>
      <xdr:col>10</xdr:col>
      <xdr:colOff>165100</xdr:colOff>
      <xdr:row>36</xdr:row>
      <xdr:rowOff>103632</xdr:rowOff>
    </xdr:to>
    <xdr:sp macro="" textlink="">
      <xdr:nvSpPr>
        <xdr:cNvPr id="84" name="楕円 83"/>
        <xdr:cNvSpPr/>
      </xdr:nvSpPr>
      <xdr:spPr>
        <a:xfrm>
          <a:off x="1968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94759</xdr:rowOff>
    </xdr:from>
    <xdr:ext cx="469744" cy="259045"/>
    <xdr:sp macro="" textlink="">
      <xdr:nvSpPr>
        <xdr:cNvPr id="85" name="テキスト ボックス 84"/>
        <xdr:cNvSpPr txBox="1"/>
      </xdr:nvSpPr>
      <xdr:spPr>
        <a:xfrm>
          <a:off x="1784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125933</xdr:rowOff>
    </xdr:from>
    <xdr:to>
      <xdr:col>6</xdr:col>
      <xdr:colOff>38100</xdr:colOff>
      <xdr:row>36</xdr:row>
      <xdr:rowOff>56083</xdr:rowOff>
    </xdr:to>
    <xdr:sp macro="" textlink="">
      <xdr:nvSpPr>
        <xdr:cNvPr id="86" name="楕円 85"/>
        <xdr:cNvSpPr/>
      </xdr:nvSpPr>
      <xdr:spPr>
        <a:xfrm>
          <a:off x="1079500" y="6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47210</xdr:rowOff>
    </xdr:from>
    <xdr:ext cx="469744" cy="259045"/>
    <xdr:sp macro="" textlink="">
      <xdr:nvSpPr>
        <xdr:cNvPr id="87" name="テキスト ボックス 86"/>
        <xdr:cNvSpPr txBox="1"/>
      </xdr:nvSpPr>
      <xdr:spPr>
        <a:xfrm>
          <a:off x="895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32628</xdr:rowOff>
    </xdr:from>
    <xdr:to>
      <xdr:col>24</xdr:col>
      <xdr:colOff>63500</xdr:colOff>
      <xdr:row>57</xdr:row>
      <xdr:rowOff>100985</xdr:rowOff>
    </xdr:to>
    <xdr:cxnSp macro="">
      <xdr:nvCxnSpPr>
        <xdr:cNvPr id="114" name="直線コネクタ 113"/>
        <xdr:cNvCxnSpPr/>
      </xdr:nvCxnSpPr>
      <xdr:spPr>
        <a:xfrm>
          <a:off x="3797300" y="9462378"/>
          <a:ext cx="838200" cy="4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32628</xdr:rowOff>
    </xdr:from>
    <xdr:to>
      <xdr:col>19</xdr:col>
      <xdr:colOff>177800</xdr:colOff>
      <xdr:row>57</xdr:row>
      <xdr:rowOff>154015</xdr:rowOff>
    </xdr:to>
    <xdr:cxnSp macro="">
      <xdr:nvCxnSpPr>
        <xdr:cNvPr id="117" name="直線コネクタ 116"/>
        <xdr:cNvCxnSpPr/>
      </xdr:nvCxnSpPr>
      <xdr:spPr>
        <a:xfrm flipV="1">
          <a:off x="2908300" y="9462378"/>
          <a:ext cx="889000" cy="4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154015</xdr:rowOff>
    </xdr:from>
    <xdr:to>
      <xdr:col>15</xdr:col>
      <xdr:colOff>50800</xdr:colOff>
      <xdr:row>57</xdr:row>
      <xdr:rowOff>168197</xdr:rowOff>
    </xdr:to>
    <xdr:cxnSp macro="">
      <xdr:nvCxnSpPr>
        <xdr:cNvPr id="120" name="直線コネクタ 119"/>
        <xdr:cNvCxnSpPr/>
      </xdr:nvCxnSpPr>
      <xdr:spPr>
        <a:xfrm flipV="1">
          <a:off x="2019300" y="9926665"/>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168197</xdr:rowOff>
    </xdr:from>
    <xdr:to>
      <xdr:col>10</xdr:col>
      <xdr:colOff>114300</xdr:colOff>
      <xdr:row>57</xdr:row>
      <xdr:rowOff>168385</xdr:rowOff>
    </xdr:to>
    <xdr:cxnSp macro="">
      <xdr:nvCxnSpPr>
        <xdr:cNvPr id="123" name="直線コネクタ 122"/>
        <xdr:cNvCxnSpPr/>
      </xdr:nvCxnSpPr>
      <xdr:spPr>
        <a:xfrm flipV="1">
          <a:off x="1130300" y="9940847"/>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50185</xdr:rowOff>
    </xdr:from>
    <xdr:to>
      <xdr:col>24</xdr:col>
      <xdr:colOff>114300</xdr:colOff>
      <xdr:row>57</xdr:row>
      <xdr:rowOff>151785</xdr:rowOff>
    </xdr:to>
    <xdr:sp macro="" textlink="">
      <xdr:nvSpPr>
        <xdr:cNvPr id="133" name="楕円 132"/>
        <xdr:cNvSpPr/>
      </xdr:nvSpPr>
      <xdr:spPr>
        <a:xfrm>
          <a:off x="4584700" y="98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136562</xdr:rowOff>
    </xdr:from>
    <xdr:ext cx="534377" cy="259045"/>
    <xdr:sp macro="" textlink="">
      <xdr:nvSpPr>
        <xdr:cNvPr id="134" name="総務費該当値テキスト"/>
        <xdr:cNvSpPr txBox="1"/>
      </xdr:nvSpPr>
      <xdr:spPr>
        <a:xfrm>
          <a:off x="4686300" y="973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153278</xdr:rowOff>
    </xdr:from>
    <xdr:to>
      <xdr:col>20</xdr:col>
      <xdr:colOff>38100</xdr:colOff>
      <xdr:row>55</xdr:row>
      <xdr:rowOff>83428</xdr:rowOff>
    </xdr:to>
    <xdr:sp macro="" textlink="">
      <xdr:nvSpPr>
        <xdr:cNvPr id="135" name="楕円 134"/>
        <xdr:cNvSpPr/>
      </xdr:nvSpPr>
      <xdr:spPr>
        <a:xfrm>
          <a:off x="3746500" y="941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74555</xdr:rowOff>
    </xdr:from>
    <xdr:ext cx="599010" cy="259045"/>
    <xdr:sp macro="" textlink="">
      <xdr:nvSpPr>
        <xdr:cNvPr id="136" name="テキスト ボックス 135"/>
        <xdr:cNvSpPr txBox="1"/>
      </xdr:nvSpPr>
      <xdr:spPr>
        <a:xfrm>
          <a:off x="3497795" y="950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103215</xdr:rowOff>
    </xdr:from>
    <xdr:to>
      <xdr:col>15</xdr:col>
      <xdr:colOff>101600</xdr:colOff>
      <xdr:row>58</xdr:row>
      <xdr:rowOff>33365</xdr:rowOff>
    </xdr:to>
    <xdr:sp macro="" textlink="">
      <xdr:nvSpPr>
        <xdr:cNvPr id="137" name="楕円 136"/>
        <xdr:cNvSpPr/>
      </xdr:nvSpPr>
      <xdr:spPr>
        <a:xfrm>
          <a:off x="2857500" y="98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24492</xdr:rowOff>
    </xdr:from>
    <xdr:ext cx="534377" cy="259045"/>
    <xdr:sp macro="" textlink="">
      <xdr:nvSpPr>
        <xdr:cNvPr id="138" name="テキスト ボックス 137"/>
        <xdr:cNvSpPr txBox="1"/>
      </xdr:nvSpPr>
      <xdr:spPr>
        <a:xfrm>
          <a:off x="2641111" y="99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117397</xdr:rowOff>
    </xdr:from>
    <xdr:to>
      <xdr:col>10</xdr:col>
      <xdr:colOff>165100</xdr:colOff>
      <xdr:row>58</xdr:row>
      <xdr:rowOff>47547</xdr:rowOff>
    </xdr:to>
    <xdr:sp macro="" textlink="">
      <xdr:nvSpPr>
        <xdr:cNvPr id="139" name="楕円 138"/>
        <xdr:cNvSpPr/>
      </xdr:nvSpPr>
      <xdr:spPr>
        <a:xfrm>
          <a:off x="1968500" y="98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38674</xdr:rowOff>
    </xdr:from>
    <xdr:ext cx="534377" cy="259045"/>
    <xdr:sp macro="" textlink="">
      <xdr:nvSpPr>
        <xdr:cNvPr id="140" name="テキスト ボックス 139"/>
        <xdr:cNvSpPr txBox="1"/>
      </xdr:nvSpPr>
      <xdr:spPr>
        <a:xfrm>
          <a:off x="1752111" y="99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117585</xdr:rowOff>
    </xdr:from>
    <xdr:to>
      <xdr:col>6</xdr:col>
      <xdr:colOff>38100</xdr:colOff>
      <xdr:row>58</xdr:row>
      <xdr:rowOff>47735</xdr:rowOff>
    </xdr:to>
    <xdr:sp macro="" textlink="">
      <xdr:nvSpPr>
        <xdr:cNvPr id="141" name="楕円 140"/>
        <xdr:cNvSpPr/>
      </xdr:nvSpPr>
      <xdr:spPr>
        <a:xfrm>
          <a:off x="1079500" y="98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38862</xdr:rowOff>
    </xdr:from>
    <xdr:ext cx="534377" cy="259045"/>
    <xdr:sp macro="" textlink="">
      <xdr:nvSpPr>
        <xdr:cNvPr id="142" name="テキスト ボックス 141"/>
        <xdr:cNvSpPr txBox="1"/>
      </xdr:nvSpPr>
      <xdr:spPr>
        <a:xfrm>
          <a:off x="863111" y="99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75487</xdr:rowOff>
    </xdr:from>
    <xdr:to>
      <xdr:col>24</xdr:col>
      <xdr:colOff>63500</xdr:colOff>
      <xdr:row>78</xdr:row>
      <xdr:rowOff>160671</xdr:rowOff>
    </xdr:to>
    <xdr:cxnSp macro="">
      <xdr:nvCxnSpPr>
        <xdr:cNvPr id="172" name="直線コネクタ 171"/>
        <xdr:cNvCxnSpPr/>
      </xdr:nvCxnSpPr>
      <xdr:spPr>
        <a:xfrm flipV="1">
          <a:off x="3797300" y="13277137"/>
          <a:ext cx="838200" cy="25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3" name="民生費平均値テキスト"/>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160671</xdr:rowOff>
    </xdr:from>
    <xdr:to>
      <xdr:col>19</xdr:col>
      <xdr:colOff>177800</xdr:colOff>
      <xdr:row>79</xdr:row>
      <xdr:rowOff>20599</xdr:rowOff>
    </xdr:to>
    <xdr:cxnSp macro="">
      <xdr:nvCxnSpPr>
        <xdr:cNvPr id="175" name="直線コネクタ 174"/>
        <xdr:cNvCxnSpPr/>
      </xdr:nvCxnSpPr>
      <xdr:spPr>
        <a:xfrm flipV="1">
          <a:off x="2908300" y="13533771"/>
          <a:ext cx="889000" cy="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144513</xdr:rowOff>
    </xdr:from>
    <xdr:ext cx="599010" cy="259045"/>
    <xdr:sp macro="" textlink="">
      <xdr:nvSpPr>
        <xdr:cNvPr id="177" name="テキスト ボックス 176"/>
        <xdr:cNvSpPr txBox="1"/>
      </xdr:nvSpPr>
      <xdr:spPr>
        <a:xfrm>
          <a:off x="3497795" y="1317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20599</xdr:rowOff>
    </xdr:from>
    <xdr:to>
      <xdr:col>15</xdr:col>
      <xdr:colOff>50800</xdr:colOff>
      <xdr:row>79</xdr:row>
      <xdr:rowOff>102842</xdr:rowOff>
    </xdr:to>
    <xdr:cxnSp macro="">
      <xdr:nvCxnSpPr>
        <xdr:cNvPr id="178" name="直線コネクタ 177"/>
        <xdr:cNvCxnSpPr/>
      </xdr:nvCxnSpPr>
      <xdr:spPr>
        <a:xfrm flipV="1">
          <a:off x="2019300" y="13565149"/>
          <a:ext cx="889000" cy="8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160262</xdr:rowOff>
    </xdr:from>
    <xdr:ext cx="599010" cy="259045"/>
    <xdr:sp macro="" textlink="">
      <xdr:nvSpPr>
        <xdr:cNvPr id="180" name="テキスト ボックス 179"/>
        <xdr:cNvSpPr txBox="1"/>
      </xdr:nvSpPr>
      <xdr:spPr>
        <a:xfrm>
          <a:off x="2608795" y="131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98803</xdr:rowOff>
    </xdr:from>
    <xdr:to>
      <xdr:col>10</xdr:col>
      <xdr:colOff>114300</xdr:colOff>
      <xdr:row>79</xdr:row>
      <xdr:rowOff>102842</xdr:rowOff>
    </xdr:to>
    <xdr:cxnSp macro="">
      <xdr:nvCxnSpPr>
        <xdr:cNvPr id="181" name="直線コネクタ 180"/>
        <xdr:cNvCxnSpPr/>
      </xdr:nvCxnSpPr>
      <xdr:spPr>
        <a:xfrm>
          <a:off x="1130300" y="13643353"/>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42039</xdr:rowOff>
    </xdr:from>
    <xdr:ext cx="599010" cy="259045"/>
    <xdr:sp macro="" textlink="">
      <xdr:nvSpPr>
        <xdr:cNvPr id="183" name="テキスト ボックス 182"/>
        <xdr:cNvSpPr txBox="1"/>
      </xdr:nvSpPr>
      <xdr:spPr>
        <a:xfrm>
          <a:off x="1719795" y="1324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44028</xdr:rowOff>
    </xdr:from>
    <xdr:ext cx="599010" cy="259045"/>
    <xdr:sp macro="" textlink="">
      <xdr:nvSpPr>
        <xdr:cNvPr id="185" name="テキスト ボックス 184"/>
        <xdr:cNvSpPr txBox="1"/>
      </xdr:nvSpPr>
      <xdr:spPr>
        <a:xfrm>
          <a:off x="830795" y="1324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24687</xdr:rowOff>
    </xdr:from>
    <xdr:to>
      <xdr:col>24</xdr:col>
      <xdr:colOff>114300</xdr:colOff>
      <xdr:row>77</xdr:row>
      <xdr:rowOff>126287</xdr:rowOff>
    </xdr:to>
    <xdr:sp macro="" textlink="">
      <xdr:nvSpPr>
        <xdr:cNvPr id="191" name="楕円 190"/>
        <xdr:cNvSpPr/>
      </xdr:nvSpPr>
      <xdr:spPr>
        <a:xfrm>
          <a:off x="4584700" y="132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3114</xdr:rowOff>
    </xdr:from>
    <xdr:ext cx="599010" cy="259045"/>
    <xdr:sp macro="" textlink="">
      <xdr:nvSpPr>
        <xdr:cNvPr id="192" name="民生費該当値テキスト"/>
        <xdr:cNvSpPr txBox="1"/>
      </xdr:nvSpPr>
      <xdr:spPr>
        <a:xfrm>
          <a:off x="4686300" y="1320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109871</xdr:rowOff>
    </xdr:from>
    <xdr:to>
      <xdr:col>20</xdr:col>
      <xdr:colOff>38100</xdr:colOff>
      <xdr:row>79</xdr:row>
      <xdr:rowOff>40021</xdr:rowOff>
    </xdr:to>
    <xdr:sp macro="" textlink="">
      <xdr:nvSpPr>
        <xdr:cNvPr id="193" name="楕円 192"/>
        <xdr:cNvSpPr/>
      </xdr:nvSpPr>
      <xdr:spPr>
        <a:xfrm>
          <a:off x="3746500" y="134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31148</xdr:rowOff>
    </xdr:from>
    <xdr:ext cx="599010" cy="259045"/>
    <xdr:sp macro="" textlink="">
      <xdr:nvSpPr>
        <xdr:cNvPr id="194" name="テキスト ボックス 193"/>
        <xdr:cNvSpPr txBox="1"/>
      </xdr:nvSpPr>
      <xdr:spPr>
        <a:xfrm>
          <a:off x="3497795" y="1357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141249</xdr:rowOff>
    </xdr:from>
    <xdr:to>
      <xdr:col>15</xdr:col>
      <xdr:colOff>101600</xdr:colOff>
      <xdr:row>79</xdr:row>
      <xdr:rowOff>71399</xdr:rowOff>
    </xdr:to>
    <xdr:sp macro="" textlink="">
      <xdr:nvSpPr>
        <xdr:cNvPr id="195" name="楕円 194"/>
        <xdr:cNvSpPr/>
      </xdr:nvSpPr>
      <xdr:spPr>
        <a:xfrm>
          <a:off x="2857500" y="135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62526</xdr:rowOff>
    </xdr:from>
    <xdr:ext cx="599010" cy="259045"/>
    <xdr:sp macro="" textlink="">
      <xdr:nvSpPr>
        <xdr:cNvPr id="196" name="テキスト ボックス 195"/>
        <xdr:cNvSpPr txBox="1"/>
      </xdr:nvSpPr>
      <xdr:spPr>
        <a:xfrm>
          <a:off x="2608795" y="1360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52042</xdr:rowOff>
    </xdr:from>
    <xdr:to>
      <xdr:col>10</xdr:col>
      <xdr:colOff>165100</xdr:colOff>
      <xdr:row>79</xdr:row>
      <xdr:rowOff>153642</xdr:rowOff>
    </xdr:to>
    <xdr:sp macro="" textlink="">
      <xdr:nvSpPr>
        <xdr:cNvPr id="197" name="楕円 196"/>
        <xdr:cNvSpPr/>
      </xdr:nvSpPr>
      <xdr:spPr>
        <a:xfrm>
          <a:off x="1968500" y="1359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144769</xdr:rowOff>
    </xdr:from>
    <xdr:ext cx="599010" cy="259045"/>
    <xdr:sp macro="" textlink="">
      <xdr:nvSpPr>
        <xdr:cNvPr id="198" name="テキスト ボックス 197"/>
        <xdr:cNvSpPr txBox="1"/>
      </xdr:nvSpPr>
      <xdr:spPr>
        <a:xfrm>
          <a:off x="1719795" y="1368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48003</xdr:rowOff>
    </xdr:from>
    <xdr:to>
      <xdr:col>6</xdr:col>
      <xdr:colOff>38100</xdr:colOff>
      <xdr:row>79</xdr:row>
      <xdr:rowOff>149603</xdr:rowOff>
    </xdr:to>
    <xdr:sp macro="" textlink="">
      <xdr:nvSpPr>
        <xdr:cNvPr id="199" name="楕円 198"/>
        <xdr:cNvSpPr/>
      </xdr:nvSpPr>
      <xdr:spPr>
        <a:xfrm>
          <a:off x="1079500" y="135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140730</xdr:rowOff>
    </xdr:from>
    <xdr:ext cx="599010" cy="259045"/>
    <xdr:sp macro="" textlink="">
      <xdr:nvSpPr>
        <xdr:cNvPr id="200" name="テキスト ボックス 199"/>
        <xdr:cNvSpPr txBox="1"/>
      </xdr:nvSpPr>
      <xdr:spPr>
        <a:xfrm>
          <a:off x="830795" y="1368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147403</xdr:rowOff>
    </xdr:from>
    <xdr:to>
      <xdr:col>24</xdr:col>
      <xdr:colOff>63500</xdr:colOff>
      <xdr:row>96</xdr:row>
      <xdr:rowOff>7043</xdr:rowOff>
    </xdr:to>
    <xdr:cxnSp macro="">
      <xdr:nvCxnSpPr>
        <xdr:cNvPr id="228" name="直線コネクタ 227"/>
        <xdr:cNvCxnSpPr/>
      </xdr:nvCxnSpPr>
      <xdr:spPr>
        <a:xfrm flipV="1">
          <a:off x="3797300" y="16263703"/>
          <a:ext cx="8382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9" name="衛生費平均値テキスト"/>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5032</xdr:rowOff>
    </xdr:from>
    <xdr:to>
      <xdr:col>19</xdr:col>
      <xdr:colOff>177800</xdr:colOff>
      <xdr:row>96</xdr:row>
      <xdr:rowOff>7043</xdr:rowOff>
    </xdr:to>
    <xdr:cxnSp macro="">
      <xdr:nvCxnSpPr>
        <xdr:cNvPr id="231" name="直線コネクタ 230"/>
        <xdr:cNvCxnSpPr/>
      </xdr:nvCxnSpPr>
      <xdr:spPr>
        <a:xfrm>
          <a:off x="2908300" y="16292782"/>
          <a:ext cx="889000" cy="17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3" name="テキスト ボックス 232"/>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5032</xdr:rowOff>
    </xdr:from>
    <xdr:to>
      <xdr:col>15</xdr:col>
      <xdr:colOff>50800</xdr:colOff>
      <xdr:row>95</xdr:row>
      <xdr:rowOff>144957</xdr:rowOff>
    </xdr:to>
    <xdr:cxnSp macro="">
      <xdr:nvCxnSpPr>
        <xdr:cNvPr id="234" name="直線コネクタ 233"/>
        <xdr:cNvCxnSpPr/>
      </xdr:nvCxnSpPr>
      <xdr:spPr>
        <a:xfrm flipV="1">
          <a:off x="2019300" y="16292782"/>
          <a:ext cx="889000" cy="13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66389</xdr:rowOff>
    </xdr:from>
    <xdr:ext cx="534377" cy="259045"/>
    <xdr:sp macro="" textlink="">
      <xdr:nvSpPr>
        <xdr:cNvPr id="236" name="テキスト ボックス 235"/>
        <xdr:cNvSpPr txBox="1"/>
      </xdr:nvSpPr>
      <xdr:spPr>
        <a:xfrm>
          <a:off x="2641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144957</xdr:rowOff>
    </xdr:from>
    <xdr:to>
      <xdr:col>10</xdr:col>
      <xdr:colOff>114300</xdr:colOff>
      <xdr:row>96</xdr:row>
      <xdr:rowOff>81590</xdr:rowOff>
    </xdr:to>
    <xdr:cxnSp macro="">
      <xdr:nvCxnSpPr>
        <xdr:cNvPr id="237" name="直線コネクタ 236"/>
        <xdr:cNvCxnSpPr/>
      </xdr:nvCxnSpPr>
      <xdr:spPr>
        <a:xfrm flipV="1">
          <a:off x="1130300" y="16432707"/>
          <a:ext cx="889000" cy="10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2084</xdr:rowOff>
    </xdr:from>
    <xdr:ext cx="534377" cy="259045"/>
    <xdr:sp macro="" textlink="">
      <xdr:nvSpPr>
        <xdr:cNvPr id="239" name="テキスト ボックス 238"/>
        <xdr:cNvSpPr txBox="1"/>
      </xdr:nvSpPr>
      <xdr:spPr>
        <a:xfrm>
          <a:off x="1752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52948</xdr:rowOff>
    </xdr:from>
    <xdr:ext cx="534377" cy="259045"/>
    <xdr:sp macro="" textlink="">
      <xdr:nvSpPr>
        <xdr:cNvPr id="241" name="テキスト ボックス 240"/>
        <xdr:cNvSpPr txBox="1"/>
      </xdr:nvSpPr>
      <xdr:spPr>
        <a:xfrm>
          <a:off x="863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96603</xdr:rowOff>
    </xdr:from>
    <xdr:to>
      <xdr:col>24</xdr:col>
      <xdr:colOff>114300</xdr:colOff>
      <xdr:row>95</xdr:row>
      <xdr:rowOff>26753</xdr:rowOff>
    </xdr:to>
    <xdr:sp macro="" textlink="">
      <xdr:nvSpPr>
        <xdr:cNvPr id="247" name="楕円 246"/>
        <xdr:cNvSpPr/>
      </xdr:nvSpPr>
      <xdr:spPr>
        <a:xfrm>
          <a:off x="4584700" y="162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119480</xdr:rowOff>
    </xdr:from>
    <xdr:ext cx="534377" cy="259045"/>
    <xdr:sp macro="" textlink="">
      <xdr:nvSpPr>
        <xdr:cNvPr id="248" name="衛生費該当値テキスト"/>
        <xdr:cNvSpPr txBox="1"/>
      </xdr:nvSpPr>
      <xdr:spPr>
        <a:xfrm>
          <a:off x="4686300" y="160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127693</xdr:rowOff>
    </xdr:from>
    <xdr:to>
      <xdr:col>20</xdr:col>
      <xdr:colOff>38100</xdr:colOff>
      <xdr:row>96</xdr:row>
      <xdr:rowOff>57843</xdr:rowOff>
    </xdr:to>
    <xdr:sp macro="" textlink="">
      <xdr:nvSpPr>
        <xdr:cNvPr id="249" name="楕円 248"/>
        <xdr:cNvSpPr/>
      </xdr:nvSpPr>
      <xdr:spPr>
        <a:xfrm>
          <a:off x="3746500" y="164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74370</xdr:rowOff>
    </xdr:from>
    <xdr:ext cx="534377" cy="259045"/>
    <xdr:sp macro="" textlink="">
      <xdr:nvSpPr>
        <xdr:cNvPr id="250" name="テキスト ボックス 249"/>
        <xdr:cNvSpPr txBox="1"/>
      </xdr:nvSpPr>
      <xdr:spPr>
        <a:xfrm>
          <a:off x="3530111" y="161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125682</xdr:rowOff>
    </xdr:from>
    <xdr:to>
      <xdr:col>15</xdr:col>
      <xdr:colOff>101600</xdr:colOff>
      <xdr:row>95</xdr:row>
      <xdr:rowOff>55832</xdr:rowOff>
    </xdr:to>
    <xdr:sp macro="" textlink="">
      <xdr:nvSpPr>
        <xdr:cNvPr id="251" name="楕円 250"/>
        <xdr:cNvSpPr/>
      </xdr:nvSpPr>
      <xdr:spPr>
        <a:xfrm>
          <a:off x="2857500" y="1624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72359</xdr:rowOff>
    </xdr:from>
    <xdr:ext cx="534377" cy="259045"/>
    <xdr:sp macro="" textlink="">
      <xdr:nvSpPr>
        <xdr:cNvPr id="252" name="テキスト ボックス 251"/>
        <xdr:cNvSpPr txBox="1"/>
      </xdr:nvSpPr>
      <xdr:spPr>
        <a:xfrm>
          <a:off x="2641111" y="1601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94157</xdr:rowOff>
    </xdr:from>
    <xdr:to>
      <xdr:col>10</xdr:col>
      <xdr:colOff>165100</xdr:colOff>
      <xdr:row>96</xdr:row>
      <xdr:rowOff>24307</xdr:rowOff>
    </xdr:to>
    <xdr:sp macro="" textlink="">
      <xdr:nvSpPr>
        <xdr:cNvPr id="253" name="楕円 252"/>
        <xdr:cNvSpPr/>
      </xdr:nvSpPr>
      <xdr:spPr>
        <a:xfrm>
          <a:off x="1968500" y="163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40834</xdr:rowOff>
    </xdr:from>
    <xdr:ext cx="534377" cy="259045"/>
    <xdr:sp macro="" textlink="">
      <xdr:nvSpPr>
        <xdr:cNvPr id="254" name="テキスト ボックス 253"/>
        <xdr:cNvSpPr txBox="1"/>
      </xdr:nvSpPr>
      <xdr:spPr>
        <a:xfrm>
          <a:off x="1752111" y="16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30790</xdr:rowOff>
    </xdr:from>
    <xdr:to>
      <xdr:col>6</xdr:col>
      <xdr:colOff>38100</xdr:colOff>
      <xdr:row>96</xdr:row>
      <xdr:rowOff>132390</xdr:rowOff>
    </xdr:to>
    <xdr:sp macro="" textlink="">
      <xdr:nvSpPr>
        <xdr:cNvPr id="255" name="楕円 254"/>
        <xdr:cNvSpPr/>
      </xdr:nvSpPr>
      <xdr:spPr>
        <a:xfrm>
          <a:off x="1079500" y="164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148917</xdr:rowOff>
    </xdr:from>
    <xdr:ext cx="534377" cy="259045"/>
    <xdr:sp macro="" textlink="">
      <xdr:nvSpPr>
        <xdr:cNvPr id="256" name="テキスト ボックス 255"/>
        <xdr:cNvSpPr txBox="1"/>
      </xdr:nvSpPr>
      <xdr:spPr>
        <a:xfrm>
          <a:off x="863111" y="162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170332</xdr:rowOff>
    </xdr:from>
    <xdr:to>
      <xdr:col>55</xdr:col>
      <xdr:colOff>0</xdr:colOff>
      <xdr:row>37</xdr:row>
      <xdr:rowOff>37287</xdr:rowOff>
    </xdr:to>
    <xdr:cxnSp macro="">
      <xdr:nvCxnSpPr>
        <xdr:cNvPr id="283" name="直線コネクタ 282"/>
        <xdr:cNvCxnSpPr/>
      </xdr:nvCxnSpPr>
      <xdr:spPr>
        <a:xfrm flipV="1">
          <a:off x="9639300" y="6342532"/>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164846</xdr:rowOff>
    </xdr:from>
    <xdr:to>
      <xdr:col>50</xdr:col>
      <xdr:colOff>114300</xdr:colOff>
      <xdr:row>37</xdr:row>
      <xdr:rowOff>37287</xdr:rowOff>
    </xdr:to>
    <xdr:cxnSp macro="">
      <xdr:nvCxnSpPr>
        <xdr:cNvPr id="286" name="直線コネクタ 285"/>
        <xdr:cNvCxnSpPr/>
      </xdr:nvCxnSpPr>
      <xdr:spPr>
        <a:xfrm>
          <a:off x="8750300" y="6337046"/>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138786</xdr:rowOff>
    </xdr:from>
    <xdr:to>
      <xdr:col>45</xdr:col>
      <xdr:colOff>177800</xdr:colOff>
      <xdr:row>36</xdr:row>
      <xdr:rowOff>164846</xdr:rowOff>
    </xdr:to>
    <xdr:cxnSp macro="">
      <xdr:nvCxnSpPr>
        <xdr:cNvPr id="289" name="直線コネクタ 288"/>
        <xdr:cNvCxnSpPr/>
      </xdr:nvCxnSpPr>
      <xdr:spPr>
        <a:xfrm>
          <a:off x="7861300" y="631098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102667</xdr:rowOff>
    </xdr:from>
    <xdr:to>
      <xdr:col>41</xdr:col>
      <xdr:colOff>50800</xdr:colOff>
      <xdr:row>36</xdr:row>
      <xdr:rowOff>138786</xdr:rowOff>
    </xdr:to>
    <xdr:cxnSp macro="">
      <xdr:nvCxnSpPr>
        <xdr:cNvPr id="292" name="直線コネクタ 291"/>
        <xdr:cNvCxnSpPr/>
      </xdr:nvCxnSpPr>
      <xdr:spPr>
        <a:xfrm>
          <a:off x="6972300" y="6274867"/>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119532</xdr:rowOff>
    </xdr:from>
    <xdr:to>
      <xdr:col>55</xdr:col>
      <xdr:colOff>50800</xdr:colOff>
      <xdr:row>37</xdr:row>
      <xdr:rowOff>49682</xdr:rowOff>
    </xdr:to>
    <xdr:sp macro="" textlink="">
      <xdr:nvSpPr>
        <xdr:cNvPr id="302" name="楕円 301"/>
        <xdr:cNvSpPr/>
      </xdr:nvSpPr>
      <xdr:spPr>
        <a:xfrm>
          <a:off x="104267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97959</xdr:rowOff>
    </xdr:from>
    <xdr:ext cx="378565" cy="259045"/>
    <xdr:sp macro="" textlink="">
      <xdr:nvSpPr>
        <xdr:cNvPr id="303" name="労働費該当値テキスト"/>
        <xdr:cNvSpPr txBox="1"/>
      </xdr:nvSpPr>
      <xdr:spPr>
        <a:xfrm>
          <a:off x="10528300" y="6270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157937</xdr:rowOff>
    </xdr:from>
    <xdr:to>
      <xdr:col>50</xdr:col>
      <xdr:colOff>165100</xdr:colOff>
      <xdr:row>37</xdr:row>
      <xdr:rowOff>88087</xdr:rowOff>
    </xdr:to>
    <xdr:sp macro="" textlink="">
      <xdr:nvSpPr>
        <xdr:cNvPr id="304" name="楕円 303"/>
        <xdr:cNvSpPr/>
      </xdr:nvSpPr>
      <xdr:spPr>
        <a:xfrm>
          <a:off x="95885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79214</xdr:rowOff>
    </xdr:from>
    <xdr:ext cx="378565" cy="259045"/>
    <xdr:sp macro="" textlink="">
      <xdr:nvSpPr>
        <xdr:cNvPr id="305" name="テキスト ボックス 304"/>
        <xdr:cNvSpPr txBox="1"/>
      </xdr:nvSpPr>
      <xdr:spPr>
        <a:xfrm>
          <a:off x="9450017"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114046</xdr:rowOff>
    </xdr:from>
    <xdr:to>
      <xdr:col>46</xdr:col>
      <xdr:colOff>38100</xdr:colOff>
      <xdr:row>37</xdr:row>
      <xdr:rowOff>44196</xdr:rowOff>
    </xdr:to>
    <xdr:sp macro="" textlink="">
      <xdr:nvSpPr>
        <xdr:cNvPr id="306" name="楕円 305"/>
        <xdr:cNvSpPr/>
      </xdr:nvSpPr>
      <xdr:spPr>
        <a:xfrm>
          <a:off x="8699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35323</xdr:rowOff>
    </xdr:from>
    <xdr:ext cx="378565" cy="259045"/>
    <xdr:sp macro="" textlink="">
      <xdr:nvSpPr>
        <xdr:cNvPr id="307" name="テキスト ボックス 306"/>
        <xdr:cNvSpPr txBox="1"/>
      </xdr:nvSpPr>
      <xdr:spPr>
        <a:xfrm>
          <a:off x="8561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87986</xdr:rowOff>
    </xdr:from>
    <xdr:to>
      <xdr:col>41</xdr:col>
      <xdr:colOff>101600</xdr:colOff>
      <xdr:row>37</xdr:row>
      <xdr:rowOff>18136</xdr:rowOff>
    </xdr:to>
    <xdr:sp macro="" textlink="">
      <xdr:nvSpPr>
        <xdr:cNvPr id="308" name="楕円 307"/>
        <xdr:cNvSpPr/>
      </xdr:nvSpPr>
      <xdr:spPr>
        <a:xfrm>
          <a:off x="7810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9263</xdr:rowOff>
    </xdr:from>
    <xdr:ext cx="378565" cy="259045"/>
    <xdr:sp macro="" textlink="">
      <xdr:nvSpPr>
        <xdr:cNvPr id="309" name="テキスト ボックス 308"/>
        <xdr:cNvSpPr txBox="1"/>
      </xdr:nvSpPr>
      <xdr:spPr>
        <a:xfrm>
          <a:off x="7672017" y="63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51867</xdr:rowOff>
    </xdr:from>
    <xdr:to>
      <xdr:col>36</xdr:col>
      <xdr:colOff>165100</xdr:colOff>
      <xdr:row>36</xdr:row>
      <xdr:rowOff>153467</xdr:rowOff>
    </xdr:to>
    <xdr:sp macro="" textlink="">
      <xdr:nvSpPr>
        <xdr:cNvPr id="310" name="楕円 309"/>
        <xdr:cNvSpPr/>
      </xdr:nvSpPr>
      <xdr:spPr>
        <a:xfrm>
          <a:off x="6921500" y="62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144594</xdr:rowOff>
    </xdr:from>
    <xdr:ext cx="378565" cy="259045"/>
    <xdr:sp macro="" textlink="">
      <xdr:nvSpPr>
        <xdr:cNvPr id="311" name="テキスト ボックス 310"/>
        <xdr:cNvSpPr txBox="1"/>
      </xdr:nvSpPr>
      <xdr:spPr>
        <a:xfrm>
          <a:off x="6783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47985</xdr:rowOff>
    </xdr:from>
    <xdr:to>
      <xdr:col>55</xdr:col>
      <xdr:colOff>0</xdr:colOff>
      <xdr:row>57</xdr:row>
      <xdr:rowOff>87991</xdr:rowOff>
    </xdr:to>
    <xdr:cxnSp macro="">
      <xdr:nvCxnSpPr>
        <xdr:cNvPr id="338" name="直線コネクタ 337"/>
        <xdr:cNvCxnSpPr/>
      </xdr:nvCxnSpPr>
      <xdr:spPr>
        <a:xfrm>
          <a:off x="9639300" y="982063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9" name="農林水産業費平均値テキスト"/>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47985</xdr:rowOff>
    </xdr:from>
    <xdr:to>
      <xdr:col>50</xdr:col>
      <xdr:colOff>114300</xdr:colOff>
      <xdr:row>57</xdr:row>
      <xdr:rowOff>94300</xdr:rowOff>
    </xdr:to>
    <xdr:cxnSp macro="">
      <xdr:nvCxnSpPr>
        <xdr:cNvPr id="341" name="直線コネクタ 340"/>
        <xdr:cNvCxnSpPr/>
      </xdr:nvCxnSpPr>
      <xdr:spPr>
        <a:xfrm flipV="1">
          <a:off x="8750300" y="9820635"/>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macro="" textlink="">
      <xdr:nvSpPr>
        <xdr:cNvPr id="343" name="テキスト ボックス 342"/>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94300</xdr:rowOff>
    </xdr:from>
    <xdr:to>
      <xdr:col>45</xdr:col>
      <xdr:colOff>177800</xdr:colOff>
      <xdr:row>57</xdr:row>
      <xdr:rowOff>104176</xdr:rowOff>
    </xdr:to>
    <xdr:cxnSp macro="">
      <xdr:nvCxnSpPr>
        <xdr:cNvPr id="344" name="直線コネクタ 343"/>
        <xdr:cNvCxnSpPr/>
      </xdr:nvCxnSpPr>
      <xdr:spPr>
        <a:xfrm flipV="1">
          <a:off x="7861300" y="9866950"/>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6" name="テキスト ボックス 345"/>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76881</xdr:rowOff>
    </xdr:from>
    <xdr:to>
      <xdr:col>41</xdr:col>
      <xdr:colOff>50800</xdr:colOff>
      <xdr:row>57</xdr:row>
      <xdr:rowOff>104176</xdr:rowOff>
    </xdr:to>
    <xdr:cxnSp macro="">
      <xdr:nvCxnSpPr>
        <xdr:cNvPr id="347" name="直線コネクタ 346"/>
        <xdr:cNvCxnSpPr/>
      </xdr:nvCxnSpPr>
      <xdr:spPr>
        <a:xfrm>
          <a:off x="6972300" y="9678081"/>
          <a:ext cx="889000" cy="19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macro="" textlink="">
      <xdr:nvSpPr>
        <xdr:cNvPr id="349" name="テキスト ボックス 348"/>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151406</xdr:rowOff>
    </xdr:from>
    <xdr:ext cx="469744" cy="259045"/>
    <xdr:sp macro="" textlink="">
      <xdr:nvSpPr>
        <xdr:cNvPr id="351" name="テキスト ボックス 350"/>
        <xdr:cNvSpPr txBox="1"/>
      </xdr:nvSpPr>
      <xdr:spPr>
        <a:xfrm>
          <a:off x="6737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37191</xdr:rowOff>
    </xdr:from>
    <xdr:to>
      <xdr:col>55</xdr:col>
      <xdr:colOff>50800</xdr:colOff>
      <xdr:row>57</xdr:row>
      <xdr:rowOff>138791</xdr:rowOff>
    </xdr:to>
    <xdr:sp macro="" textlink="">
      <xdr:nvSpPr>
        <xdr:cNvPr id="357" name="楕円 356"/>
        <xdr:cNvSpPr/>
      </xdr:nvSpPr>
      <xdr:spPr>
        <a:xfrm>
          <a:off x="10426700" y="98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60068</xdr:rowOff>
    </xdr:from>
    <xdr:ext cx="469744" cy="259045"/>
    <xdr:sp macro="" textlink="">
      <xdr:nvSpPr>
        <xdr:cNvPr id="358" name="農林水産業費該当値テキスト"/>
        <xdr:cNvSpPr txBox="1"/>
      </xdr:nvSpPr>
      <xdr:spPr>
        <a:xfrm>
          <a:off x="10528300" y="966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168635</xdr:rowOff>
    </xdr:from>
    <xdr:to>
      <xdr:col>50</xdr:col>
      <xdr:colOff>165100</xdr:colOff>
      <xdr:row>57</xdr:row>
      <xdr:rowOff>98785</xdr:rowOff>
    </xdr:to>
    <xdr:sp macro="" textlink="">
      <xdr:nvSpPr>
        <xdr:cNvPr id="359" name="楕円 358"/>
        <xdr:cNvSpPr/>
      </xdr:nvSpPr>
      <xdr:spPr>
        <a:xfrm>
          <a:off x="9588500" y="97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115312</xdr:rowOff>
    </xdr:from>
    <xdr:ext cx="469744" cy="259045"/>
    <xdr:sp macro="" textlink="">
      <xdr:nvSpPr>
        <xdr:cNvPr id="360" name="テキスト ボックス 359"/>
        <xdr:cNvSpPr txBox="1"/>
      </xdr:nvSpPr>
      <xdr:spPr>
        <a:xfrm>
          <a:off x="9404428" y="954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43500</xdr:rowOff>
    </xdr:from>
    <xdr:to>
      <xdr:col>46</xdr:col>
      <xdr:colOff>38100</xdr:colOff>
      <xdr:row>57</xdr:row>
      <xdr:rowOff>145100</xdr:rowOff>
    </xdr:to>
    <xdr:sp macro="" textlink="">
      <xdr:nvSpPr>
        <xdr:cNvPr id="361" name="楕円 360"/>
        <xdr:cNvSpPr/>
      </xdr:nvSpPr>
      <xdr:spPr>
        <a:xfrm>
          <a:off x="8699500" y="98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161627</xdr:rowOff>
    </xdr:from>
    <xdr:ext cx="469744" cy="259045"/>
    <xdr:sp macro="" textlink="">
      <xdr:nvSpPr>
        <xdr:cNvPr id="362" name="テキスト ボックス 361"/>
        <xdr:cNvSpPr txBox="1"/>
      </xdr:nvSpPr>
      <xdr:spPr>
        <a:xfrm>
          <a:off x="8515428" y="95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53376</xdr:rowOff>
    </xdr:from>
    <xdr:to>
      <xdr:col>41</xdr:col>
      <xdr:colOff>101600</xdr:colOff>
      <xdr:row>57</xdr:row>
      <xdr:rowOff>154976</xdr:rowOff>
    </xdr:to>
    <xdr:sp macro="" textlink="">
      <xdr:nvSpPr>
        <xdr:cNvPr id="363" name="楕円 362"/>
        <xdr:cNvSpPr/>
      </xdr:nvSpPr>
      <xdr:spPr>
        <a:xfrm>
          <a:off x="7810500" y="98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xdr:rowOff>
    </xdr:from>
    <xdr:ext cx="469744" cy="259045"/>
    <xdr:sp macro="" textlink="">
      <xdr:nvSpPr>
        <xdr:cNvPr id="364" name="テキスト ボックス 363"/>
        <xdr:cNvSpPr txBox="1"/>
      </xdr:nvSpPr>
      <xdr:spPr>
        <a:xfrm>
          <a:off x="7626428" y="960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26081</xdr:rowOff>
    </xdr:from>
    <xdr:to>
      <xdr:col>36</xdr:col>
      <xdr:colOff>165100</xdr:colOff>
      <xdr:row>56</xdr:row>
      <xdr:rowOff>127681</xdr:rowOff>
    </xdr:to>
    <xdr:sp macro="" textlink="">
      <xdr:nvSpPr>
        <xdr:cNvPr id="365" name="楕円 364"/>
        <xdr:cNvSpPr/>
      </xdr:nvSpPr>
      <xdr:spPr>
        <a:xfrm>
          <a:off x="6921500" y="96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144208</xdr:rowOff>
    </xdr:from>
    <xdr:ext cx="469744" cy="259045"/>
    <xdr:sp macro="" textlink="">
      <xdr:nvSpPr>
        <xdr:cNvPr id="366" name="テキスト ボックス 365"/>
        <xdr:cNvSpPr txBox="1"/>
      </xdr:nvSpPr>
      <xdr:spPr>
        <a:xfrm>
          <a:off x="6737428" y="940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120286</xdr:rowOff>
    </xdr:from>
    <xdr:to>
      <xdr:col>55</xdr:col>
      <xdr:colOff>0</xdr:colOff>
      <xdr:row>77</xdr:row>
      <xdr:rowOff>152893</xdr:rowOff>
    </xdr:to>
    <xdr:cxnSp macro="">
      <xdr:nvCxnSpPr>
        <xdr:cNvPr id="397" name="直線コネクタ 396"/>
        <xdr:cNvCxnSpPr/>
      </xdr:nvCxnSpPr>
      <xdr:spPr>
        <a:xfrm flipV="1">
          <a:off x="9639300" y="13150486"/>
          <a:ext cx="838200" cy="20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152893</xdr:rowOff>
    </xdr:from>
    <xdr:to>
      <xdr:col>50</xdr:col>
      <xdr:colOff>114300</xdr:colOff>
      <xdr:row>78</xdr:row>
      <xdr:rowOff>47591</xdr:rowOff>
    </xdr:to>
    <xdr:cxnSp macro="">
      <xdr:nvCxnSpPr>
        <xdr:cNvPr id="400" name="直線コネクタ 399"/>
        <xdr:cNvCxnSpPr/>
      </xdr:nvCxnSpPr>
      <xdr:spPr>
        <a:xfrm flipV="1">
          <a:off x="8750300" y="13354543"/>
          <a:ext cx="889000" cy="6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2" name="テキスト ボックス 401"/>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43459</xdr:rowOff>
    </xdr:from>
    <xdr:to>
      <xdr:col>45</xdr:col>
      <xdr:colOff>177800</xdr:colOff>
      <xdr:row>78</xdr:row>
      <xdr:rowOff>47591</xdr:rowOff>
    </xdr:to>
    <xdr:cxnSp macro="">
      <xdr:nvCxnSpPr>
        <xdr:cNvPr id="403" name="直線コネクタ 402"/>
        <xdr:cNvCxnSpPr/>
      </xdr:nvCxnSpPr>
      <xdr:spPr>
        <a:xfrm>
          <a:off x="7861300" y="13416559"/>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5" name="テキスト ボックス 404"/>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34936</xdr:rowOff>
    </xdr:from>
    <xdr:to>
      <xdr:col>41</xdr:col>
      <xdr:colOff>50800</xdr:colOff>
      <xdr:row>78</xdr:row>
      <xdr:rowOff>43459</xdr:rowOff>
    </xdr:to>
    <xdr:cxnSp macro="">
      <xdr:nvCxnSpPr>
        <xdr:cNvPr id="406" name="直線コネクタ 405"/>
        <xdr:cNvCxnSpPr/>
      </xdr:nvCxnSpPr>
      <xdr:spPr>
        <a:xfrm>
          <a:off x="6972300" y="13408036"/>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08" name="テキスト ボックス 407"/>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16431</xdr:rowOff>
    </xdr:from>
    <xdr:ext cx="469744" cy="259045"/>
    <xdr:sp macro="" textlink="">
      <xdr:nvSpPr>
        <xdr:cNvPr id="410" name="テキスト ボックス 409"/>
        <xdr:cNvSpPr txBox="1"/>
      </xdr:nvSpPr>
      <xdr:spPr>
        <a:xfrm>
          <a:off x="6737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69486</xdr:rowOff>
    </xdr:from>
    <xdr:to>
      <xdr:col>55</xdr:col>
      <xdr:colOff>50800</xdr:colOff>
      <xdr:row>76</xdr:row>
      <xdr:rowOff>171086</xdr:rowOff>
    </xdr:to>
    <xdr:sp macro="" textlink="">
      <xdr:nvSpPr>
        <xdr:cNvPr id="416" name="楕円 415"/>
        <xdr:cNvSpPr/>
      </xdr:nvSpPr>
      <xdr:spPr>
        <a:xfrm>
          <a:off x="10426700" y="130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92363</xdr:rowOff>
    </xdr:from>
    <xdr:ext cx="534377" cy="259045"/>
    <xdr:sp macro="" textlink="">
      <xdr:nvSpPr>
        <xdr:cNvPr id="417" name="商工費該当値テキスト"/>
        <xdr:cNvSpPr txBox="1"/>
      </xdr:nvSpPr>
      <xdr:spPr>
        <a:xfrm>
          <a:off x="10528300" y="129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102093</xdr:rowOff>
    </xdr:from>
    <xdr:to>
      <xdr:col>50</xdr:col>
      <xdr:colOff>165100</xdr:colOff>
      <xdr:row>78</xdr:row>
      <xdr:rowOff>32243</xdr:rowOff>
    </xdr:to>
    <xdr:sp macro="" textlink="">
      <xdr:nvSpPr>
        <xdr:cNvPr id="418" name="楕円 417"/>
        <xdr:cNvSpPr/>
      </xdr:nvSpPr>
      <xdr:spPr>
        <a:xfrm>
          <a:off x="9588500" y="133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48770</xdr:rowOff>
    </xdr:from>
    <xdr:ext cx="534377" cy="259045"/>
    <xdr:sp macro="" textlink="">
      <xdr:nvSpPr>
        <xdr:cNvPr id="419" name="テキスト ボックス 418"/>
        <xdr:cNvSpPr txBox="1"/>
      </xdr:nvSpPr>
      <xdr:spPr>
        <a:xfrm>
          <a:off x="9372111" y="1307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168241</xdr:rowOff>
    </xdr:from>
    <xdr:to>
      <xdr:col>46</xdr:col>
      <xdr:colOff>38100</xdr:colOff>
      <xdr:row>78</xdr:row>
      <xdr:rowOff>98391</xdr:rowOff>
    </xdr:to>
    <xdr:sp macro="" textlink="">
      <xdr:nvSpPr>
        <xdr:cNvPr id="420" name="楕円 419"/>
        <xdr:cNvSpPr/>
      </xdr:nvSpPr>
      <xdr:spPr>
        <a:xfrm>
          <a:off x="8699500" y="133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114918</xdr:rowOff>
    </xdr:from>
    <xdr:ext cx="534377" cy="259045"/>
    <xdr:sp macro="" textlink="">
      <xdr:nvSpPr>
        <xdr:cNvPr id="421" name="テキスト ボックス 420"/>
        <xdr:cNvSpPr txBox="1"/>
      </xdr:nvSpPr>
      <xdr:spPr>
        <a:xfrm>
          <a:off x="8483111" y="1314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164109</xdr:rowOff>
    </xdr:from>
    <xdr:to>
      <xdr:col>41</xdr:col>
      <xdr:colOff>101600</xdr:colOff>
      <xdr:row>78</xdr:row>
      <xdr:rowOff>94259</xdr:rowOff>
    </xdr:to>
    <xdr:sp macro="" textlink="">
      <xdr:nvSpPr>
        <xdr:cNvPr id="422" name="楕円 421"/>
        <xdr:cNvSpPr/>
      </xdr:nvSpPr>
      <xdr:spPr>
        <a:xfrm>
          <a:off x="78105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110786</xdr:rowOff>
    </xdr:from>
    <xdr:ext cx="534377" cy="259045"/>
    <xdr:sp macro="" textlink="">
      <xdr:nvSpPr>
        <xdr:cNvPr id="423" name="テキスト ボックス 422"/>
        <xdr:cNvSpPr txBox="1"/>
      </xdr:nvSpPr>
      <xdr:spPr>
        <a:xfrm>
          <a:off x="7594111" y="1314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155586</xdr:rowOff>
    </xdr:from>
    <xdr:to>
      <xdr:col>36</xdr:col>
      <xdr:colOff>165100</xdr:colOff>
      <xdr:row>78</xdr:row>
      <xdr:rowOff>85736</xdr:rowOff>
    </xdr:to>
    <xdr:sp macro="" textlink="">
      <xdr:nvSpPr>
        <xdr:cNvPr id="424" name="楕円 423"/>
        <xdr:cNvSpPr/>
      </xdr:nvSpPr>
      <xdr:spPr>
        <a:xfrm>
          <a:off x="6921500" y="133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102263</xdr:rowOff>
    </xdr:from>
    <xdr:ext cx="534377" cy="259045"/>
    <xdr:sp macro="" textlink="">
      <xdr:nvSpPr>
        <xdr:cNvPr id="425" name="テキスト ボックス 424"/>
        <xdr:cNvSpPr txBox="1"/>
      </xdr:nvSpPr>
      <xdr:spPr>
        <a:xfrm>
          <a:off x="6705111" y="131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126380</xdr:rowOff>
    </xdr:from>
    <xdr:to>
      <xdr:col>55</xdr:col>
      <xdr:colOff>0</xdr:colOff>
      <xdr:row>97</xdr:row>
      <xdr:rowOff>45372</xdr:rowOff>
    </xdr:to>
    <xdr:cxnSp macro="">
      <xdr:nvCxnSpPr>
        <xdr:cNvPr id="454" name="直線コネクタ 453"/>
        <xdr:cNvCxnSpPr/>
      </xdr:nvCxnSpPr>
      <xdr:spPr>
        <a:xfrm flipV="1">
          <a:off x="9639300" y="16585580"/>
          <a:ext cx="838200" cy="9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10467</xdr:rowOff>
    </xdr:from>
    <xdr:ext cx="534377" cy="259045"/>
    <xdr:sp macro="" textlink="">
      <xdr:nvSpPr>
        <xdr:cNvPr id="455" name="土木費平均値テキスト"/>
        <xdr:cNvSpPr txBox="1"/>
      </xdr:nvSpPr>
      <xdr:spPr>
        <a:xfrm>
          <a:off x="10528300" y="1664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140249</xdr:rowOff>
    </xdr:from>
    <xdr:to>
      <xdr:col>50</xdr:col>
      <xdr:colOff>114300</xdr:colOff>
      <xdr:row>97</xdr:row>
      <xdr:rowOff>45372</xdr:rowOff>
    </xdr:to>
    <xdr:cxnSp macro="">
      <xdr:nvCxnSpPr>
        <xdr:cNvPr id="457" name="直線コネクタ 456"/>
        <xdr:cNvCxnSpPr/>
      </xdr:nvCxnSpPr>
      <xdr:spPr>
        <a:xfrm>
          <a:off x="8750300" y="16599449"/>
          <a:ext cx="889000" cy="7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136349</xdr:rowOff>
    </xdr:from>
    <xdr:ext cx="534377" cy="259045"/>
    <xdr:sp macro="" textlink="">
      <xdr:nvSpPr>
        <xdr:cNvPr id="459" name="テキスト ボックス 458"/>
        <xdr:cNvSpPr txBox="1"/>
      </xdr:nvSpPr>
      <xdr:spPr>
        <a:xfrm>
          <a:off x="9372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107795</xdr:rowOff>
    </xdr:from>
    <xdr:to>
      <xdr:col>45</xdr:col>
      <xdr:colOff>177800</xdr:colOff>
      <xdr:row>96</xdr:row>
      <xdr:rowOff>140249</xdr:rowOff>
    </xdr:to>
    <xdr:cxnSp macro="">
      <xdr:nvCxnSpPr>
        <xdr:cNvPr id="460" name="直線コネクタ 459"/>
        <xdr:cNvCxnSpPr/>
      </xdr:nvCxnSpPr>
      <xdr:spPr>
        <a:xfrm>
          <a:off x="7861300" y="16566995"/>
          <a:ext cx="889000" cy="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141143</xdr:rowOff>
    </xdr:from>
    <xdr:ext cx="534377" cy="259045"/>
    <xdr:sp macro="" textlink="">
      <xdr:nvSpPr>
        <xdr:cNvPr id="462" name="テキスト ボックス 461"/>
        <xdr:cNvSpPr txBox="1"/>
      </xdr:nvSpPr>
      <xdr:spPr>
        <a:xfrm>
          <a:off x="8483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107795</xdr:rowOff>
    </xdr:from>
    <xdr:to>
      <xdr:col>41</xdr:col>
      <xdr:colOff>50800</xdr:colOff>
      <xdr:row>96</xdr:row>
      <xdr:rowOff>112816</xdr:rowOff>
    </xdr:to>
    <xdr:cxnSp macro="">
      <xdr:nvCxnSpPr>
        <xdr:cNvPr id="463" name="直線コネクタ 462"/>
        <xdr:cNvCxnSpPr/>
      </xdr:nvCxnSpPr>
      <xdr:spPr>
        <a:xfrm flipV="1">
          <a:off x="6972300" y="16566995"/>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133636</xdr:rowOff>
    </xdr:from>
    <xdr:ext cx="534377" cy="259045"/>
    <xdr:sp macro="" textlink="">
      <xdr:nvSpPr>
        <xdr:cNvPr id="465" name="テキスト ボックス 464"/>
        <xdr:cNvSpPr txBox="1"/>
      </xdr:nvSpPr>
      <xdr:spPr>
        <a:xfrm>
          <a:off x="7594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7" name="テキスト ボックス 466"/>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75580</xdr:rowOff>
    </xdr:from>
    <xdr:to>
      <xdr:col>55</xdr:col>
      <xdr:colOff>50800</xdr:colOff>
      <xdr:row>97</xdr:row>
      <xdr:rowOff>5730</xdr:rowOff>
    </xdr:to>
    <xdr:sp macro="" textlink="">
      <xdr:nvSpPr>
        <xdr:cNvPr id="473" name="楕円 472"/>
        <xdr:cNvSpPr/>
      </xdr:nvSpPr>
      <xdr:spPr>
        <a:xfrm>
          <a:off x="10426700" y="165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98457</xdr:rowOff>
    </xdr:from>
    <xdr:ext cx="534377" cy="259045"/>
    <xdr:sp macro="" textlink="">
      <xdr:nvSpPr>
        <xdr:cNvPr id="474" name="土木費該当値テキスト"/>
        <xdr:cNvSpPr txBox="1"/>
      </xdr:nvSpPr>
      <xdr:spPr>
        <a:xfrm>
          <a:off x="10528300" y="163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166022</xdr:rowOff>
    </xdr:from>
    <xdr:to>
      <xdr:col>50</xdr:col>
      <xdr:colOff>165100</xdr:colOff>
      <xdr:row>97</xdr:row>
      <xdr:rowOff>96172</xdr:rowOff>
    </xdr:to>
    <xdr:sp macro="" textlink="">
      <xdr:nvSpPr>
        <xdr:cNvPr id="475" name="楕円 474"/>
        <xdr:cNvSpPr/>
      </xdr:nvSpPr>
      <xdr:spPr>
        <a:xfrm>
          <a:off x="9588500" y="166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112699</xdr:rowOff>
    </xdr:from>
    <xdr:ext cx="534377" cy="259045"/>
    <xdr:sp macro="" textlink="">
      <xdr:nvSpPr>
        <xdr:cNvPr id="476" name="テキスト ボックス 475"/>
        <xdr:cNvSpPr txBox="1"/>
      </xdr:nvSpPr>
      <xdr:spPr>
        <a:xfrm>
          <a:off x="9372111" y="164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89449</xdr:rowOff>
    </xdr:from>
    <xdr:to>
      <xdr:col>46</xdr:col>
      <xdr:colOff>38100</xdr:colOff>
      <xdr:row>97</xdr:row>
      <xdr:rowOff>19599</xdr:rowOff>
    </xdr:to>
    <xdr:sp macro="" textlink="">
      <xdr:nvSpPr>
        <xdr:cNvPr id="477" name="楕円 476"/>
        <xdr:cNvSpPr/>
      </xdr:nvSpPr>
      <xdr:spPr>
        <a:xfrm>
          <a:off x="8699500" y="1654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36126</xdr:rowOff>
    </xdr:from>
    <xdr:ext cx="534377" cy="259045"/>
    <xdr:sp macro="" textlink="">
      <xdr:nvSpPr>
        <xdr:cNvPr id="478" name="テキスト ボックス 477"/>
        <xdr:cNvSpPr txBox="1"/>
      </xdr:nvSpPr>
      <xdr:spPr>
        <a:xfrm>
          <a:off x="8483111" y="163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56995</xdr:rowOff>
    </xdr:from>
    <xdr:to>
      <xdr:col>41</xdr:col>
      <xdr:colOff>101600</xdr:colOff>
      <xdr:row>96</xdr:row>
      <xdr:rowOff>158595</xdr:rowOff>
    </xdr:to>
    <xdr:sp macro="" textlink="">
      <xdr:nvSpPr>
        <xdr:cNvPr id="479" name="楕円 478"/>
        <xdr:cNvSpPr/>
      </xdr:nvSpPr>
      <xdr:spPr>
        <a:xfrm>
          <a:off x="7810500" y="165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3672</xdr:rowOff>
    </xdr:from>
    <xdr:ext cx="534377" cy="259045"/>
    <xdr:sp macro="" textlink="">
      <xdr:nvSpPr>
        <xdr:cNvPr id="480" name="テキスト ボックス 479"/>
        <xdr:cNvSpPr txBox="1"/>
      </xdr:nvSpPr>
      <xdr:spPr>
        <a:xfrm>
          <a:off x="7594111" y="1629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62016</xdr:rowOff>
    </xdr:from>
    <xdr:to>
      <xdr:col>36</xdr:col>
      <xdr:colOff>165100</xdr:colOff>
      <xdr:row>96</xdr:row>
      <xdr:rowOff>163616</xdr:rowOff>
    </xdr:to>
    <xdr:sp macro="" textlink="">
      <xdr:nvSpPr>
        <xdr:cNvPr id="481" name="楕円 480"/>
        <xdr:cNvSpPr/>
      </xdr:nvSpPr>
      <xdr:spPr>
        <a:xfrm>
          <a:off x="6921500" y="165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8693</xdr:rowOff>
    </xdr:from>
    <xdr:ext cx="534377" cy="259045"/>
    <xdr:sp macro="" textlink="">
      <xdr:nvSpPr>
        <xdr:cNvPr id="482" name="テキスト ボックス 481"/>
        <xdr:cNvSpPr txBox="1"/>
      </xdr:nvSpPr>
      <xdr:spPr>
        <a:xfrm>
          <a:off x="6705111" y="162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71120</xdr:rowOff>
    </xdr:from>
    <xdr:to>
      <xdr:col>85</xdr:col>
      <xdr:colOff>127000</xdr:colOff>
      <xdr:row>38</xdr:row>
      <xdr:rowOff>89027</xdr:rowOff>
    </xdr:to>
    <xdr:cxnSp macro="">
      <xdr:nvCxnSpPr>
        <xdr:cNvPr id="512" name="直線コネクタ 511"/>
        <xdr:cNvCxnSpPr/>
      </xdr:nvCxnSpPr>
      <xdr:spPr>
        <a:xfrm flipV="1">
          <a:off x="15481300" y="6586220"/>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89027</xdr:rowOff>
    </xdr:from>
    <xdr:to>
      <xdr:col>81</xdr:col>
      <xdr:colOff>50800</xdr:colOff>
      <xdr:row>38</xdr:row>
      <xdr:rowOff>128524</xdr:rowOff>
    </xdr:to>
    <xdr:cxnSp macro="">
      <xdr:nvCxnSpPr>
        <xdr:cNvPr id="515" name="直線コネクタ 514"/>
        <xdr:cNvCxnSpPr/>
      </xdr:nvCxnSpPr>
      <xdr:spPr>
        <a:xfrm flipV="1">
          <a:off x="14592300" y="6604127"/>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109601</xdr:rowOff>
    </xdr:from>
    <xdr:to>
      <xdr:col>76</xdr:col>
      <xdr:colOff>114300</xdr:colOff>
      <xdr:row>38</xdr:row>
      <xdr:rowOff>128524</xdr:rowOff>
    </xdr:to>
    <xdr:cxnSp macro="">
      <xdr:nvCxnSpPr>
        <xdr:cNvPr id="518" name="直線コネクタ 517"/>
        <xdr:cNvCxnSpPr/>
      </xdr:nvCxnSpPr>
      <xdr:spPr>
        <a:xfrm>
          <a:off x="13703300" y="6453251"/>
          <a:ext cx="889000" cy="1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109601</xdr:rowOff>
    </xdr:from>
    <xdr:to>
      <xdr:col>71</xdr:col>
      <xdr:colOff>177800</xdr:colOff>
      <xdr:row>38</xdr:row>
      <xdr:rowOff>114046</xdr:rowOff>
    </xdr:to>
    <xdr:cxnSp macro="">
      <xdr:nvCxnSpPr>
        <xdr:cNvPr id="521" name="直線コネクタ 520"/>
        <xdr:cNvCxnSpPr/>
      </xdr:nvCxnSpPr>
      <xdr:spPr>
        <a:xfrm flipV="1">
          <a:off x="12814300" y="6453251"/>
          <a:ext cx="889000" cy="1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20320</xdr:rowOff>
    </xdr:from>
    <xdr:to>
      <xdr:col>85</xdr:col>
      <xdr:colOff>177800</xdr:colOff>
      <xdr:row>38</xdr:row>
      <xdr:rowOff>121920</xdr:rowOff>
    </xdr:to>
    <xdr:sp macro="" textlink="">
      <xdr:nvSpPr>
        <xdr:cNvPr id="531" name="楕円 530"/>
        <xdr:cNvSpPr/>
      </xdr:nvSpPr>
      <xdr:spPr>
        <a:xfrm>
          <a:off x="16268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170197</xdr:rowOff>
    </xdr:from>
    <xdr:ext cx="534377" cy="259045"/>
    <xdr:sp macro="" textlink="">
      <xdr:nvSpPr>
        <xdr:cNvPr id="532" name="消防費該当値テキスト"/>
        <xdr:cNvSpPr txBox="1"/>
      </xdr:nvSpPr>
      <xdr:spPr>
        <a:xfrm>
          <a:off x="16370300" y="65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38227</xdr:rowOff>
    </xdr:from>
    <xdr:to>
      <xdr:col>81</xdr:col>
      <xdr:colOff>101600</xdr:colOff>
      <xdr:row>38</xdr:row>
      <xdr:rowOff>139827</xdr:rowOff>
    </xdr:to>
    <xdr:sp macro="" textlink="">
      <xdr:nvSpPr>
        <xdr:cNvPr id="533" name="楕円 532"/>
        <xdr:cNvSpPr/>
      </xdr:nvSpPr>
      <xdr:spPr>
        <a:xfrm>
          <a:off x="15430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130954</xdr:rowOff>
    </xdr:from>
    <xdr:ext cx="469744" cy="259045"/>
    <xdr:sp macro="" textlink="">
      <xdr:nvSpPr>
        <xdr:cNvPr id="534" name="テキスト ボックス 533"/>
        <xdr:cNvSpPr txBox="1"/>
      </xdr:nvSpPr>
      <xdr:spPr>
        <a:xfrm>
          <a:off x="15246428" y="664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77724</xdr:rowOff>
    </xdr:from>
    <xdr:to>
      <xdr:col>76</xdr:col>
      <xdr:colOff>165100</xdr:colOff>
      <xdr:row>39</xdr:row>
      <xdr:rowOff>7874</xdr:rowOff>
    </xdr:to>
    <xdr:sp macro="" textlink="">
      <xdr:nvSpPr>
        <xdr:cNvPr id="535" name="楕円 534"/>
        <xdr:cNvSpPr/>
      </xdr:nvSpPr>
      <xdr:spPr>
        <a:xfrm>
          <a:off x="14541500" y="65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170451</xdr:rowOff>
    </xdr:from>
    <xdr:ext cx="469744" cy="259045"/>
    <xdr:sp macro="" textlink="">
      <xdr:nvSpPr>
        <xdr:cNvPr id="536" name="テキスト ボックス 535"/>
        <xdr:cNvSpPr txBox="1"/>
      </xdr:nvSpPr>
      <xdr:spPr>
        <a:xfrm>
          <a:off x="14357428" y="668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58801</xdr:rowOff>
    </xdr:from>
    <xdr:to>
      <xdr:col>72</xdr:col>
      <xdr:colOff>38100</xdr:colOff>
      <xdr:row>37</xdr:row>
      <xdr:rowOff>160401</xdr:rowOff>
    </xdr:to>
    <xdr:sp macro="" textlink="">
      <xdr:nvSpPr>
        <xdr:cNvPr id="537" name="楕円 536"/>
        <xdr:cNvSpPr/>
      </xdr:nvSpPr>
      <xdr:spPr>
        <a:xfrm>
          <a:off x="13652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151528</xdr:rowOff>
    </xdr:from>
    <xdr:ext cx="534377" cy="259045"/>
    <xdr:sp macro="" textlink="">
      <xdr:nvSpPr>
        <xdr:cNvPr id="538" name="テキスト ボックス 537"/>
        <xdr:cNvSpPr txBox="1"/>
      </xdr:nvSpPr>
      <xdr:spPr>
        <a:xfrm>
          <a:off x="13436111" y="64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63246</xdr:rowOff>
    </xdr:from>
    <xdr:to>
      <xdr:col>67</xdr:col>
      <xdr:colOff>101600</xdr:colOff>
      <xdr:row>38</xdr:row>
      <xdr:rowOff>164846</xdr:rowOff>
    </xdr:to>
    <xdr:sp macro="" textlink="">
      <xdr:nvSpPr>
        <xdr:cNvPr id="539" name="楕円 538"/>
        <xdr:cNvSpPr/>
      </xdr:nvSpPr>
      <xdr:spPr>
        <a:xfrm>
          <a:off x="12763500" y="65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155973</xdr:rowOff>
    </xdr:from>
    <xdr:ext cx="469744" cy="259045"/>
    <xdr:sp macro="" textlink="">
      <xdr:nvSpPr>
        <xdr:cNvPr id="540" name="テキスト ボックス 539"/>
        <xdr:cNvSpPr txBox="1"/>
      </xdr:nvSpPr>
      <xdr:spPr>
        <a:xfrm>
          <a:off x="12579428" y="667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46774</xdr:rowOff>
    </xdr:from>
    <xdr:to>
      <xdr:col>85</xdr:col>
      <xdr:colOff>127000</xdr:colOff>
      <xdr:row>57</xdr:row>
      <xdr:rowOff>51841</xdr:rowOff>
    </xdr:to>
    <xdr:cxnSp macro="">
      <xdr:nvCxnSpPr>
        <xdr:cNvPr id="570" name="直線コネクタ 569"/>
        <xdr:cNvCxnSpPr/>
      </xdr:nvCxnSpPr>
      <xdr:spPr>
        <a:xfrm>
          <a:off x="15481300" y="9647974"/>
          <a:ext cx="838200" cy="1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46774</xdr:rowOff>
    </xdr:from>
    <xdr:to>
      <xdr:col>81</xdr:col>
      <xdr:colOff>50800</xdr:colOff>
      <xdr:row>57</xdr:row>
      <xdr:rowOff>163837</xdr:rowOff>
    </xdr:to>
    <xdr:cxnSp macro="">
      <xdr:nvCxnSpPr>
        <xdr:cNvPr id="573" name="直線コネクタ 572"/>
        <xdr:cNvCxnSpPr/>
      </xdr:nvCxnSpPr>
      <xdr:spPr>
        <a:xfrm flipV="1">
          <a:off x="14592300" y="9647974"/>
          <a:ext cx="889000" cy="28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163837</xdr:rowOff>
    </xdr:from>
    <xdr:to>
      <xdr:col>76</xdr:col>
      <xdr:colOff>114300</xdr:colOff>
      <xdr:row>58</xdr:row>
      <xdr:rowOff>41249</xdr:rowOff>
    </xdr:to>
    <xdr:cxnSp macro="">
      <xdr:nvCxnSpPr>
        <xdr:cNvPr id="576" name="直線コネクタ 575"/>
        <xdr:cNvCxnSpPr/>
      </xdr:nvCxnSpPr>
      <xdr:spPr>
        <a:xfrm flipV="1">
          <a:off x="13703300" y="9936487"/>
          <a:ext cx="889000" cy="4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3664</xdr:rowOff>
    </xdr:from>
    <xdr:to>
      <xdr:col>71</xdr:col>
      <xdr:colOff>177800</xdr:colOff>
      <xdr:row>58</xdr:row>
      <xdr:rowOff>41249</xdr:rowOff>
    </xdr:to>
    <xdr:cxnSp macro="">
      <xdr:nvCxnSpPr>
        <xdr:cNvPr id="579" name="直線コネクタ 578"/>
        <xdr:cNvCxnSpPr/>
      </xdr:nvCxnSpPr>
      <xdr:spPr>
        <a:xfrm>
          <a:off x="12814300" y="9947764"/>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1" name="テキスト ボックス 580"/>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3" name="テキスト ボックス 582"/>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1041</xdr:rowOff>
    </xdr:from>
    <xdr:to>
      <xdr:col>85</xdr:col>
      <xdr:colOff>177800</xdr:colOff>
      <xdr:row>57</xdr:row>
      <xdr:rowOff>102641</xdr:rowOff>
    </xdr:to>
    <xdr:sp macro="" textlink="">
      <xdr:nvSpPr>
        <xdr:cNvPr id="589" name="楕円 588"/>
        <xdr:cNvSpPr/>
      </xdr:nvSpPr>
      <xdr:spPr>
        <a:xfrm>
          <a:off x="16268700" y="97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150918</xdr:rowOff>
    </xdr:from>
    <xdr:ext cx="534377" cy="259045"/>
    <xdr:sp macro="" textlink="">
      <xdr:nvSpPr>
        <xdr:cNvPr id="590" name="教育費該当値テキスト"/>
        <xdr:cNvSpPr txBox="1"/>
      </xdr:nvSpPr>
      <xdr:spPr>
        <a:xfrm>
          <a:off x="16370300" y="97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167424</xdr:rowOff>
    </xdr:from>
    <xdr:to>
      <xdr:col>81</xdr:col>
      <xdr:colOff>101600</xdr:colOff>
      <xdr:row>56</xdr:row>
      <xdr:rowOff>97574</xdr:rowOff>
    </xdr:to>
    <xdr:sp macro="" textlink="">
      <xdr:nvSpPr>
        <xdr:cNvPr id="591" name="楕円 590"/>
        <xdr:cNvSpPr/>
      </xdr:nvSpPr>
      <xdr:spPr>
        <a:xfrm>
          <a:off x="15430500" y="95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88701</xdr:rowOff>
    </xdr:from>
    <xdr:ext cx="534377" cy="259045"/>
    <xdr:sp macro="" textlink="">
      <xdr:nvSpPr>
        <xdr:cNvPr id="592" name="テキスト ボックス 591"/>
        <xdr:cNvSpPr txBox="1"/>
      </xdr:nvSpPr>
      <xdr:spPr>
        <a:xfrm>
          <a:off x="15214111" y="96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113037</xdr:rowOff>
    </xdr:from>
    <xdr:to>
      <xdr:col>76</xdr:col>
      <xdr:colOff>165100</xdr:colOff>
      <xdr:row>58</xdr:row>
      <xdr:rowOff>43187</xdr:rowOff>
    </xdr:to>
    <xdr:sp macro="" textlink="">
      <xdr:nvSpPr>
        <xdr:cNvPr id="593" name="楕円 592"/>
        <xdr:cNvSpPr/>
      </xdr:nvSpPr>
      <xdr:spPr>
        <a:xfrm>
          <a:off x="14541500" y="98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34314</xdr:rowOff>
    </xdr:from>
    <xdr:ext cx="534377" cy="259045"/>
    <xdr:sp macro="" textlink="">
      <xdr:nvSpPr>
        <xdr:cNvPr id="594" name="テキスト ボックス 593"/>
        <xdr:cNvSpPr txBox="1"/>
      </xdr:nvSpPr>
      <xdr:spPr>
        <a:xfrm>
          <a:off x="14325111" y="99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161899</xdr:rowOff>
    </xdr:from>
    <xdr:to>
      <xdr:col>72</xdr:col>
      <xdr:colOff>38100</xdr:colOff>
      <xdr:row>58</xdr:row>
      <xdr:rowOff>92049</xdr:rowOff>
    </xdr:to>
    <xdr:sp macro="" textlink="">
      <xdr:nvSpPr>
        <xdr:cNvPr id="595" name="楕円 594"/>
        <xdr:cNvSpPr/>
      </xdr:nvSpPr>
      <xdr:spPr>
        <a:xfrm>
          <a:off x="136525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83176</xdr:rowOff>
    </xdr:from>
    <xdr:ext cx="534377" cy="259045"/>
    <xdr:sp macro="" textlink="">
      <xdr:nvSpPr>
        <xdr:cNvPr id="596" name="テキスト ボックス 595"/>
        <xdr:cNvSpPr txBox="1"/>
      </xdr:nvSpPr>
      <xdr:spPr>
        <a:xfrm>
          <a:off x="13436111" y="100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124314</xdr:rowOff>
    </xdr:from>
    <xdr:to>
      <xdr:col>67</xdr:col>
      <xdr:colOff>101600</xdr:colOff>
      <xdr:row>58</xdr:row>
      <xdr:rowOff>54464</xdr:rowOff>
    </xdr:to>
    <xdr:sp macro="" textlink="">
      <xdr:nvSpPr>
        <xdr:cNvPr id="597" name="楕円 596"/>
        <xdr:cNvSpPr/>
      </xdr:nvSpPr>
      <xdr:spPr>
        <a:xfrm>
          <a:off x="12763500" y="98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45591</xdr:rowOff>
    </xdr:from>
    <xdr:ext cx="534377" cy="259045"/>
    <xdr:sp macro="" textlink="">
      <xdr:nvSpPr>
        <xdr:cNvPr id="598" name="テキスト ボックス 597"/>
        <xdr:cNvSpPr txBox="1"/>
      </xdr:nvSpPr>
      <xdr:spPr>
        <a:xfrm>
          <a:off x="12547111" y="998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70865</xdr:rowOff>
    </xdr:from>
    <xdr:to>
      <xdr:col>81</xdr:col>
      <xdr:colOff>50800</xdr:colOff>
      <xdr:row>79</xdr:row>
      <xdr:rowOff>44450</xdr:rowOff>
    </xdr:to>
    <xdr:cxnSp macro="">
      <xdr:nvCxnSpPr>
        <xdr:cNvPr id="630" name="直線コネクタ 629"/>
        <xdr:cNvCxnSpPr/>
      </xdr:nvCxnSpPr>
      <xdr:spPr>
        <a:xfrm>
          <a:off x="14592300" y="13443965"/>
          <a:ext cx="889000" cy="1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98679</xdr:rowOff>
    </xdr:from>
    <xdr:to>
      <xdr:col>76</xdr:col>
      <xdr:colOff>114300</xdr:colOff>
      <xdr:row>78</xdr:row>
      <xdr:rowOff>70865</xdr:rowOff>
    </xdr:to>
    <xdr:cxnSp macro="">
      <xdr:nvCxnSpPr>
        <xdr:cNvPr id="633" name="直線コネクタ 632"/>
        <xdr:cNvCxnSpPr/>
      </xdr:nvCxnSpPr>
      <xdr:spPr>
        <a:xfrm>
          <a:off x="13703300" y="13300329"/>
          <a:ext cx="889000" cy="14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98679</xdr:rowOff>
    </xdr:from>
    <xdr:to>
      <xdr:col>71</xdr:col>
      <xdr:colOff>177800</xdr:colOff>
      <xdr:row>79</xdr:row>
      <xdr:rowOff>44450</xdr:rowOff>
    </xdr:to>
    <xdr:cxnSp macro="">
      <xdr:nvCxnSpPr>
        <xdr:cNvPr id="636" name="直線コネクタ 635"/>
        <xdr:cNvCxnSpPr/>
      </xdr:nvCxnSpPr>
      <xdr:spPr>
        <a:xfrm flipV="1">
          <a:off x="12814300" y="13300329"/>
          <a:ext cx="889000" cy="2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79012</xdr:rowOff>
    </xdr:from>
    <xdr:ext cx="469744" cy="259045"/>
    <xdr:sp macro="" textlink="">
      <xdr:nvSpPr>
        <xdr:cNvPr id="638" name="テキスト ボックス 637"/>
        <xdr:cNvSpPr txBox="1"/>
      </xdr:nvSpPr>
      <xdr:spPr>
        <a:xfrm>
          <a:off x="13468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20065</xdr:rowOff>
    </xdr:from>
    <xdr:to>
      <xdr:col>76</xdr:col>
      <xdr:colOff>165100</xdr:colOff>
      <xdr:row>78</xdr:row>
      <xdr:rowOff>121665</xdr:rowOff>
    </xdr:to>
    <xdr:sp macro="" textlink="">
      <xdr:nvSpPr>
        <xdr:cNvPr id="650" name="楕円 649"/>
        <xdr:cNvSpPr/>
      </xdr:nvSpPr>
      <xdr:spPr>
        <a:xfrm>
          <a:off x="145415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112792</xdr:rowOff>
    </xdr:from>
    <xdr:ext cx="469744" cy="259045"/>
    <xdr:sp macro="" textlink="">
      <xdr:nvSpPr>
        <xdr:cNvPr id="651" name="テキスト ボックス 650"/>
        <xdr:cNvSpPr txBox="1"/>
      </xdr:nvSpPr>
      <xdr:spPr>
        <a:xfrm>
          <a:off x="14357428" y="1348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47879</xdr:rowOff>
    </xdr:from>
    <xdr:to>
      <xdr:col>72</xdr:col>
      <xdr:colOff>38100</xdr:colOff>
      <xdr:row>77</xdr:row>
      <xdr:rowOff>149479</xdr:rowOff>
    </xdr:to>
    <xdr:sp macro="" textlink="">
      <xdr:nvSpPr>
        <xdr:cNvPr id="652" name="楕円 651"/>
        <xdr:cNvSpPr/>
      </xdr:nvSpPr>
      <xdr:spPr>
        <a:xfrm>
          <a:off x="13652500" y="132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166006</xdr:rowOff>
    </xdr:from>
    <xdr:ext cx="469744" cy="259045"/>
    <xdr:sp macro="" textlink="">
      <xdr:nvSpPr>
        <xdr:cNvPr id="653" name="テキスト ボックス 652"/>
        <xdr:cNvSpPr txBox="1"/>
      </xdr:nvSpPr>
      <xdr:spPr>
        <a:xfrm>
          <a:off x="13468428" y="130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138900</xdr:rowOff>
    </xdr:from>
    <xdr:to>
      <xdr:col>85</xdr:col>
      <xdr:colOff>127000</xdr:colOff>
      <xdr:row>95</xdr:row>
      <xdr:rowOff>155473</xdr:rowOff>
    </xdr:to>
    <xdr:cxnSp macro="">
      <xdr:nvCxnSpPr>
        <xdr:cNvPr id="684" name="直線コネクタ 683"/>
        <xdr:cNvCxnSpPr/>
      </xdr:nvCxnSpPr>
      <xdr:spPr>
        <a:xfrm flipV="1">
          <a:off x="15481300" y="16426650"/>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151321</xdr:rowOff>
    </xdr:from>
    <xdr:to>
      <xdr:col>81</xdr:col>
      <xdr:colOff>50800</xdr:colOff>
      <xdr:row>95</xdr:row>
      <xdr:rowOff>155473</xdr:rowOff>
    </xdr:to>
    <xdr:cxnSp macro="">
      <xdr:nvCxnSpPr>
        <xdr:cNvPr id="687" name="直線コネクタ 686"/>
        <xdr:cNvCxnSpPr/>
      </xdr:nvCxnSpPr>
      <xdr:spPr>
        <a:xfrm>
          <a:off x="14592300" y="16439071"/>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125698</xdr:rowOff>
    </xdr:from>
    <xdr:to>
      <xdr:col>76</xdr:col>
      <xdr:colOff>114300</xdr:colOff>
      <xdr:row>95</xdr:row>
      <xdr:rowOff>151321</xdr:rowOff>
    </xdr:to>
    <xdr:cxnSp macro="">
      <xdr:nvCxnSpPr>
        <xdr:cNvPr id="690" name="直線コネクタ 689"/>
        <xdr:cNvCxnSpPr/>
      </xdr:nvCxnSpPr>
      <xdr:spPr>
        <a:xfrm>
          <a:off x="13703300" y="16413448"/>
          <a:ext cx="8890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99600</xdr:rowOff>
    </xdr:from>
    <xdr:to>
      <xdr:col>71</xdr:col>
      <xdr:colOff>177800</xdr:colOff>
      <xdr:row>95</xdr:row>
      <xdr:rowOff>125698</xdr:rowOff>
    </xdr:to>
    <xdr:cxnSp macro="">
      <xdr:nvCxnSpPr>
        <xdr:cNvPr id="693" name="直線コネクタ 692"/>
        <xdr:cNvCxnSpPr/>
      </xdr:nvCxnSpPr>
      <xdr:spPr>
        <a:xfrm>
          <a:off x="12814300" y="16387350"/>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88100</xdr:rowOff>
    </xdr:from>
    <xdr:to>
      <xdr:col>85</xdr:col>
      <xdr:colOff>177800</xdr:colOff>
      <xdr:row>96</xdr:row>
      <xdr:rowOff>18250</xdr:rowOff>
    </xdr:to>
    <xdr:sp macro="" textlink="">
      <xdr:nvSpPr>
        <xdr:cNvPr id="703" name="楕円 702"/>
        <xdr:cNvSpPr/>
      </xdr:nvSpPr>
      <xdr:spPr>
        <a:xfrm>
          <a:off x="16268700" y="163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66527</xdr:rowOff>
    </xdr:from>
    <xdr:ext cx="534377" cy="259045"/>
    <xdr:sp macro="" textlink="">
      <xdr:nvSpPr>
        <xdr:cNvPr id="704" name="公債費該当値テキスト"/>
        <xdr:cNvSpPr txBox="1"/>
      </xdr:nvSpPr>
      <xdr:spPr>
        <a:xfrm>
          <a:off x="16370300" y="163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104673</xdr:rowOff>
    </xdr:from>
    <xdr:to>
      <xdr:col>81</xdr:col>
      <xdr:colOff>101600</xdr:colOff>
      <xdr:row>96</xdr:row>
      <xdr:rowOff>34823</xdr:rowOff>
    </xdr:to>
    <xdr:sp macro="" textlink="">
      <xdr:nvSpPr>
        <xdr:cNvPr id="705" name="楕円 704"/>
        <xdr:cNvSpPr/>
      </xdr:nvSpPr>
      <xdr:spPr>
        <a:xfrm>
          <a:off x="15430500" y="163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25950</xdr:rowOff>
    </xdr:from>
    <xdr:ext cx="534377" cy="259045"/>
    <xdr:sp macro="" textlink="">
      <xdr:nvSpPr>
        <xdr:cNvPr id="706" name="テキスト ボックス 705"/>
        <xdr:cNvSpPr txBox="1"/>
      </xdr:nvSpPr>
      <xdr:spPr>
        <a:xfrm>
          <a:off x="15214111" y="1648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100521</xdr:rowOff>
    </xdr:from>
    <xdr:to>
      <xdr:col>76</xdr:col>
      <xdr:colOff>165100</xdr:colOff>
      <xdr:row>96</xdr:row>
      <xdr:rowOff>30671</xdr:rowOff>
    </xdr:to>
    <xdr:sp macro="" textlink="">
      <xdr:nvSpPr>
        <xdr:cNvPr id="707" name="楕円 706"/>
        <xdr:cNvSpPr/>
      </xdr:nvSpPr>
      <xdr:spPr>
        <a:xfrm>
          <a:off x="14541500" y="163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21798</xdr:rowOff>
    </xdr:from>
    <xdr:ext cx="534377" cy="259045"/>
    <xdr:sp macro="" textlink="">
      <xdr:nvSpPr>
        <xdr:cNvPr id="708" name="テキスト ボックス 707"/>
        <xdr:cNvSpPr txBox="1"/>
      </xdr:nvSpPr>
      <xdr:spPr>
        <a:xfrm>
          <a:off x="14325111" y="164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74898</xdr:rowOff>
    </xdr:from>
    <xdr:to>
      <xdr:col>72</xdr:col>
      <xdr:colOff>38100</xdr:colOff>
      <xdr:row>96</xdr:row>
      <xdr:rowOff>5048</xdr:rowOff>
    </xdr:to>
    <xdr:sp macro="" textlink="">
      <xdr:nvSpPr>
        <xdr:cNvPr id="709" name="楕円 708"/>
        <xdr:cNvSpPr/>
      </xdr:nvSpPr>
      <xdr:spPr>
        <a:xfrm>
          <a:off x="13652500" y="163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167625</xdr:rowOff>
    </xdr:from>
    <xdr:ext cx="534377" cy="259045"/>
    <xdr:sp macro="" textlink="">
      <xdr:nvSpPr>
        <xdr:cNvPr id="710" name="テキスト ボックス 709"/>
        <xdr:cNvSpPr txBox="1"/>
      </xdr:nvSpPr>
      <xdr:spPr>
        <a:xfrm>
          <a:off x="13436111" y="164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48800</xdr:rowOff>
    </xdr:from>
    <xdr:to>
      <xdr:col>67</xdr:col>
      <xdr:colOff>101600</xdr:colOff>
      <xdr:row>95</xdr:row>
      <xdr:rowOff>150400</xdr:rowOff>
    </xdr:to>
    <xdr:sp macro="" textlink="">
      <xdr:nvSpPr>
        <xdr:cNvPr id="711" name="楕円 710"/>
        <xdr:cNvSpPr/>
      </xdr:nvSpPr>
      <xdr:spPr>
        <a:xfrm>
          <a:off x="12763500" y="163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141527</xdr:rowOff>
    </xdr:from>
    <xdr:ext cx="534377" cy="259045"/>
    <xdr:sp macro="" textlink="">
      <xdr:nvSpPr>
        <xdr:cNvPr id="712" name="テキスト ボックス 711"/>
        <xdr:cNvSpPr txBox="1"/>
      </xdr:nvSpPr>
      <xdr:spPr>
        <a:xfrm>
          <a:off x="12547111" y="1642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特別定額給付金</a:t>
          </a:r>
          <a:r>
            <a:rPr kumimoji="1" lang="ja-JP" altLang="en-US" sz="1100">
              <a:solidFill>
                <a:schemeClr val="dk1"/>
              </a:solidFill>
              <a:effectLst/>
              <a:latin typeface="+mn-lt"/>
              <a:ea typeface="+mn-ea"/>
              <a:cs typeface="+mn-cs"/>
            </a:rPr>
            <a:t>の支給を行ったこと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衛生費については、病院事業会計の資金不足に対応した長期貸付を行るなどしたため、類似団体平均よりも高い数値となっている。</a:t>
          </a:r>
          <a:endParaRPr lang="ja-JP" altLang="ja-JP" sz="1400">
            <a:effectLst/>
          </a:endParaRPr>
        </a:p>
        <a:p>
          <a:r>
            <a:rPr kumimoji="1" lang="ja-JP" altLang="ja-JP" sz="1100">
              <a:solidFill>
                <a:schemeClr val="dk1"/>
              </a:solidFill>
              <a:effectLst/>
              <a:latin typeface="+mn-lt"/>
              <a:ea typeface="+mn-ea"/>
              <a:cs typeface="+mn-cs"/>
            </a:rPr>
            <a:t>　商工費については、制度融資の預託額が大きいため、類似団体平均よりも高い数値となって</a:t>
          </a:r>
          <a:r>
            <a:rPr kumimoji="1" lang="ja-JP" altLang="en-US" sz="1100">
              <a:solidFill>
                <a:schemeClr val="dk1"/>
              </a:solidFill>
              <a:effectLst/>
              <a:latin typeface="+mn-lt"/>
              <a:ea typeface="+mn-ea"/>
              <a:cs typeface="+mn-cs"/>
            </a:rPr>
            <a:t>おり、新型コロナウイルス感染症対策経費により令和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年度は大幅に増加している。</a:t>
          </a:r>
          <a:endParaRPr lang="ja-JP" altLang="ja-JP" sz="1400">
            <a:effectLst/>
          </a:endParaRPr>
        </a:p>
        <a:p>
          <a:r>
            <a:rPr kumimoji="1" lang="ja-JP" altLang="ja-JP" sz="1100">
              <a:solidFill>
                <a:schemeClr val="dk1"/>
              </a:solidFill>
              <a:effectLst/>
              <a:latin typeface="+mn-lt"/>
              <a:ea typeface="+mn-ea"/>
              <a:cs typeface="+mn-cs"/>
            </a:rPr>
            <a:t>　土木費については、除排雪経費が大きいため、類似団体平均よりも高い数値となって</a:t>
          </a:r>
          <a:r>
            <a:rPr kumimoji="1" lang="ja-JP" altLang="en-US" sz="1100">
              <a:solidFill>
                <a:schemeClr val="dk1"/>
              </a:solidFill>
              <a:effectLst/>
              <a:latin typeface="+mn-lt"/>
              <a:ea typeface="+mn-ea"/>
              <a:cs typeface="+mn-cs"/>
            </a:rPr>
            <a:t>おり、記録的な大雪の影響により令和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年度は大幅に増加している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教育費については、小中学校の耐震改築、建替等の大型事業終了により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年度以降は低い数値で推移して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スクール構想の推進に係るタブレット等の整備</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のため令和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000">
              <a:solidFill>
                <a:schemeClr val="dk1"/>
              </a:solidFill>
              <a:effectLst/>
              <a:latin typeface="+mn-lt"/>
              <a:ea typeface="+mn-ea"/>
              <a:cs typeface="+mn-cs"/>
            </a:rPr>
            <a:t>財政調整基金は、病院事業会計の資金不足に対応した長期貸付金等や除排雪事業の財源として取り崩したことにより残高は減少傾向にあったが、病院事業会計の経営改善により令和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以降</a:t>
          </a:r>
          <a:r>
            <a:rPr kumimoji="1" lang="ja-JP" altLang="ja-JP" sz="1000">
              <a:solidFill>
                <a:schemeClr val="dk1"/>
              </a:solidFill>
              <a:effectLst/>
              <a:latin typeface="+mn-lt"/>
              <a:ea typeface="+mn-ea"/>
              <a:cs typeface="+mn-cs"/>
            </a:rPr>
            <a:t>は貸付</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行わず、基金残高の増加により数値も改善している。</a:t>
          </a:r>
          <a:endParaRPr lang="ja-JP" altLang="ja-JP" sz="1100">
            <a:effectLst/>
          </a:endParaRPr>
        </a:p>
        <a:p>
          <a:r>
            <a:rPr kumimoji="1" lang="ja-JP" altLang="ja-JP" sz="1000">
              <a:solidFill>
                <a:schemeClr val="dk1"/>
              </a:solidFill>
              <a:effectLst/>
              <a:latin typeface="+mn-lt"/>
              <a:ea typeface="+mn-ea"/>
              <a:cs typeface="+mn-cs"/>
            </a:rPr>
            <a:t>　実質単年度収支は、病院事業会計に対する長期貸付金、中心市街地の活性化事業や学校改築等の大型事業の実施に加え、地方交付税をはじめとした一般財源が減少のため、</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年度以降赤字が続いていたが、病院事業会計の経営改善や大型事業の完了に伴い令和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以降</a:t>
          </a:r>
          <a:r>
            <a:rPr kumimoji="1" lang="ja-JP" altLang="ja-JP" sz="1000">
              <a:solidFill>
                <a:schemeClr val="dk1"/>
              </a:solidFill>
              <a:effectLst/>
              <a:latin typeface="+mn-lt"/>
              <a:ea typeface="+mn-ea"/>
              <a:cs typeface="+mn-cs"/>
            </a:rPr>
            <a:t>は黒字に転じた。</a:t>
          </a:r>
          <a:endParaRPr lang="ja-JP" altLang="ja-JP" sz="1100">
            <a:effectLst/>
          </a:endParaRPr>
        </a:p>
        <a:p>
          <a:r>
            <a:rPr kumimoji="1" lang="ja-JP" altLang="ja-JP" sz="1000">
              <a:solidFill>
                <a:schemeClr val="dk1"/>
              </a:solidFill>
              <a:effectLst/>
              <a:latin typeface="+mn-lt"/>
              <a:ea typeface="+mn-ea"/>
              <a:cs typeface="+mn-cs"/>
            </a:rPr>
            <a:t>　引き続き事務事業の見直し等により経費の削減に図り、健全な財政運営に努める。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年度から令和元年度は病院事業会計が赤字となっていたが、令和元年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月に「江別市立病院の役割とあり方を検討する委員会」を設置し、令和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年度までを集中改革期間と位置づけ、組織体制の見直しや経営改善策を着実に実行して経営健全化を図ることにより、令和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は赤字を脱した。</a:t>
          </a:r>
          <a:endParaRPr lang="ja-JP" altLang="ja-JP" sz="1400">
            <a:effectLst/>
          </a:endParaRPr>
        </a:p>
        <a:p>
          <a:r>
            <a:rPr kumimoji="1" lang="ja-JP" altLang="ja-JP" sz="1100">
              <a:solidFill>
                <a:schemeClr val="dk1"/>
              </a:solidFill>
              <a:effectLst/>
              <a:latin typeface="+mn-lt"/>
              <a:ea typeface="+mn-ea"/>
              <a:cs typeface="+mn-cs"/>
            </a:rPr>
            <a:t>　また、他の会計は黒字であるため、連結実質赤字比率は「なし」となっている。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2000_&#36001;&#21209;&#23460;&#36001;&#25919;&#35506;/1&#36001;&#25919;&#35506;&#20849;&#26377;/&#36001;&#25919;&#20998;&#26512;&#65288;&#36001;&#25919;&#29366;&#27841;&#36039;&#26009;&#38598;&#65289;/&#36001;&#25919;&#29366;&#27841;&#36039;&#26009;&#38598;&#65288;&#20840;&#22269;&#24066;&#30010;&#26449;&#36001;&#25919;&#27604;&#36611;&#20998;&#26512;&#34920;&#65289;/R3/02_2&#22238;&#30446;/&#25552;&#20986;&#29992;/&#12304;&#36001;&#25919;&#29366;&#27841;&#36039;&#26009;&#38598;&#12305;_012173_&#27743;&#2102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30.9</v>
          </cell>
          <cell r="BX51">
            <v>29.4</v>
          </cell>
          <cell r="CF51">
            <v>27.1</v>
          </cell>
          <cell r="CN51">
            <v>16.8</v>
          </cell>
          <cell r="CV51">
            <v>1.3</v>
          </cell>
        </row>
        <row r="53">
          <cell r="BP53">
            <v>81</v>
          </cell>
          <cell r="BX53">
            <v>80.8</v>
          </cell>
          <cell r="CF53">
            <v>80.7</v>
          </cell>
          <cell r="CN53">
            <v>80.900000000000006</v>
          </cell>
          <cell r="CV53">
            <v>81.3</v>
          </cell>
        </row>
        <row r="55">
          <cell r="AN55" t="str">
            <v>類似団体内平均値</v>
          </cell>
          <cell r="BP55">
            <v>12.2</v>
          </cell>
          <cell r="BX55">
            <v>5</v>
          </cell>
          <cell r="CF55">
            <v>5.4</v>
          </cell>
          <cell r="CN55">
            <v>3.9</v>
          </cell>
          <cell r="CV55">
            <v>0</v>
          </cell>
        </row>
        <row r="57">
          <cell r="BP57">
            <v>61.2</v>
          </cell>
          <cell r="BX57">
            <v>61.6</v>
          </cell>
          <cell r="CF57">
            <v>62.5</v>
          </cell>
          <cell r="CN57">
            <v>63.1</v>
          </cell>
          <cell r="CV57">
            <v>63</v>
          </cell>
        </row>
        <row r="72">
          <cell r="BP72" t="str">
            <v>H29</v>
          </cell>
          <cell r="BX72" t="str">
            <v>H30</v>
          </cell>
          <cell r="CF72" t="str">
            <v>R01</v>
          </cell>
          <cell r="CN72" t="str">
            <v>R02</v>
          </cell>
          <cell r="CV72" t="str">
            <v>R03</v>
          </cell>
        </row>
        <row r="73">
          <cell r="AN73" t="str">
            <v>当該団体値</v>
          </cell>
          <cell r="BP73">
            <v>30.9</v>
          </cell>
          <cell r="BX73">
            <v>29.4</v>
          </cell>
          <cell r="CF73">
            <v>27.1</v>
          </cell>
          <cell r="CN73">
            <v>16.8</v>
          </cell>
          <cell r="CV73">
            <v>1.3</v>
          </cell>
        </row>
        <row r="75">
          <cell r="BP75">
            <v>8.6</v>
          </cell>
          <cell r="BX75">
            <v>8.1</v>
          </cell>
          <cell r="CF75">
            <v>7.1</v>
          </cell>
          <cell r="CN75">
            <v>6.3</v>
          </cell>
          <cell r="CV75">
            <v>5.6</v>
          </cell>
        </row>
        <row r="77">
          <cell r="AN77" t="str">
            <v>類似団体内平均値</v>
          </cell>
          <cell r="BP77">
            <v>12.2</v>
          </cell>
          <cell r="BX77">
            <v>5</v>
          </cell>
          <cell r="CF77">
            <v>5.4</v>
          </cell>
          <cell r="CN77">
            <v>3.9</v>
          </cell>
          <cell r="CV77">
            <v>0</v>
          </cell>
        </row>
        <row r="79">
          <cell r="BP79">
            <v>4.8</v>
          </cell>
          <cell r="BX79">
            <v>4.5</v>
          </cell>
          <cell r="CF79">
            <v>4.2</v>
          </cell>
          <cell r="CN79">
            <v>4.2</v>
          </cell>
          <cell r="CV79">
            <v>4.5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56610753</v>
      </c>
      <c r="BO4" s="453"/>
      <c r="BP4" s="453"/>
      <c r="BQ4" s="453"/>
      <c r="BR4" s="453"/>
      <c r="BS4" s="453"/>
      <c r="BT4" s="453"/>
      <c r="BU4" s="454"/>
      <c r="BV4" s="452">
        <v>60052016</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5.7</v>
      </c>
      <c r="CU4" s="593"/>
      <c r="CV4" s="593"/>
      <c r="CW4" s="593"/>
      <c r="CX4" s="593"/>
      <c r="CY4" s="593"/>
      <c r="CZ4" s="593"/>
      <c r="DA4" s="594"/>
      <c r="DB4" s="592">
        <v>3.9</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55077207</v>
      </c>
      <c r="BO5" s="424"/>
      <c r="BP5" s="424"/>
      <c r="BQ5" s="424"/>
      <c r="BR5" s="424"/>
      <c r="BS5" s="424"/>
      <c r="BT5" s="424"/>
      <c r="BU5" s="425"/>
      <c r="BV5" s="423">
        <v>58982728</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87.5</v>
      </c>
      <c r="CU5" s="421"/>
      <c r="CV5" s="421"/>
      <c r="CW5" s="421"/>
      <c r="CX5" s="421"/>
      <c r="CY5" s="421"/>
      <c r="CZ5" s="421"/>
      <c r="DA5" s="422"/>
      <c r="DB5" s="420">
        <v>92.6</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1533546</v>
      </c>
      <c r="BO6" s="424"/>
      <c r="BP6" s="424"/>
      <c r="BQ6" s="424"/>
      <c r="BR6" s="424"/>
      <c r="BS6" s="424"/>
      <c r="BT6" s="424"/>
      <c r="BU6" s="425"/>
      <c r="BV6" s="423">
        <v>1069288</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92.9</v>
      </c>
      <c r="CU6" s="567"/>
      <c r="CV6" s="567"/>
      <c r="CW6" s="567"/>
      <c r="CX6" s="567"/>
      <c r="CY6" s="567"/>
      <c r="CZ6" s="567"/>
      <c r="DA6" s="568"/>
      <c r="DB6" s="566">
        <v>97.7</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13514</v>
      </c>
      <c r="BO7" s="424"/>
      <c r="BP7" s="424"/>
      <c r="BQ7" s="424"/>
      <c r="BR7" s="424"/>
      <c r="BS7" s="424"/>
      <c r="BT7" s="424"/>
      <c r="BU7" s="425"/>
      <c r="BV7" s="423">
        <v>74004</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26870390</v>
      </c>
      <c r="CU7" s="424"/>
      <c r="CV7" s="424"/>
      <c r="CW7" s="424"/>
      <c r="CX7" s="424"/>
      <c r="CY7" s="424"/>
      <c r="CZ7" s="424"/>
      <c r="DA7" s="425"/>
      <c r="DB7" s="423">
        <v>25451905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110</v>
      </c>
      <c r="AV8" s="482"/>
      <c r="AW8" s="482"/>
      <c r="AX8" s="482"/>
      <c r="AY8" s="437" t="s">
        <v>111</v>
      </c>
      <c r="AZ8" s="438"/>
      <c r="BA8" s="438"/>
      <c r="BB8" s="438"/>
      <c r="BC8" s="438"/>
      <c r="BD8" s="438"/>
      <c r="BE8" s="438"/>
      <c r="BF8" s="438"/>
      <c r="BG8" s="438"/>
      <c r="BH8" s="438"/>
      <c r="BI8" s="438"/>
      <c r="BJ8" s="438"/>
      <c r="BK8" s="438"/>
      <c r="BL8" s="438"/>
      <c r="BM8" s="439"/>
      <c r="BN8" s="423">
        <v>1520032</v>
      </c>
      <c r="BO8" s="424"/>
      <c r="BP8" s="424"/>
      <c r="BQ8" s="424"/>
      <c r="BR8" s="424"/>
      <c r="BS8" s="424"/>
      <c r="BT8" s="424"/>
      <c r="BU8" s="425"/>
      <c r="BV8" s="423">
        <v>995284</v>
      </c>
      <c r="BW8" s="424"/>
      <c r="BX8" s="424"/>
      <c r="BY8" s="424"/>
      <c r="BZ8" s="424"/>
      <c r="CA8" s="424"/>
      <c r="CB8" s="424"/>
      <c r="CC8" s="425"/>
      <c r="CD8" s="463" t="s">
        <v>112</v>
      </c>
      <c r="CE8" s="383"/>
      <c r="CF8" s="383"/>
      <c r="CG8" s="383"/>
      <c r="CH8" s="383"/>
      <c r="CI8" s="383"/>
      <c r="CJ8" s="383"/>
      <c r="CK8" s="383"/>
      <c r="CL8" s="383"/>
      <c r="CM8" s="383"/>
      <c r="CN8" s="383"/>
      <c r="CO8" s="383"/>
      <c r="CP8" s="383"/>
      <c r="CQ8" s="383"/>
      <c r="CR8" s="383"/>
      <c r="CS8" s="464"/>
      <c r="CT8" s="526">
        <v>0.55000000000000004</v>
      </c>
      <c r="CU8" s="527"/>
      <c r="CV8" s="527"/>
      <c r="CW8" s="527"/>
      <c r="CX8" s="527"/>
      <c r="CY8" s="527"/>
      <c r="CZ8" s="527"/>
      <c r="DA8" s="528"/>
      <c r="DB8" s="526">
        <v>0.56000000000000005</v>
      </c>
      <c r="DC8" s="527"/>
      <c r="DD8" s="527"/>
      <c r="DE8" s="527"/>
      <c r="DF8" s="527"/>
      <c r="DG8" s="527"/>
      <c r="DH8" s="527"/>
      <c r="DI8" s="528"/>
    </row>
    <row r="9" spans="1:119" ht="18.75" customHeight="1" thickBot="1" x14ac:dyDescent="0.2">
      <c r="A9" s="178"/>
      <c r="B9" s="555" t="s">
        <v>113</v>
      </c>
      <c r="C9" s="556"/>
      <c r="D9" s="556"/>
      <c r="E9" s="556"/>
      <c r="F9" s="556"/>
      <c r="G9" s="556"/>
      <c r="H9" s="556"/>
      <c r="I9" s="556"/>
      <c r="J9" s="556"/>
      <c r="K9" s="474"/>
      <c r="L9" s="557" t="s">
        <v>114</v>
      </c>
      <c r="M9" s="558"/>
      <c r="N9" s="558"/>
      <c r="O9" s="558"/>
      <c r="P9" s="558"/>
      <c r="Q9" s="559"/>
      <c r="R9" s="560">
        <v>121056</v>
      </c>
      <c r="S9" s="561"/>
      <c r="T9" s="561"/>
      <c r="U9" s="561"/>
      <c r="V9" s="562"/>
      <c r="W9" s="492" t="s">
        <v>115</v>
      </c>
      <c r="X9" s="493"/>
      <c r="Y9" s="493"/>
      <c r="Z9" s="493"/>
      <c r="AA9" s="493"/>
      <c r="AB9" s="493"/>
      <c r="AC9" s="493"/>
      <c r="AD9" s="493"/>
      <c r="AE9" s="493"/>
      <c r="AF9" s="493"/>
      <c r="AG9" s="493"/>
      <c r="AH9" s="493"/>
      <c r="AI9" s="493"/>
      <c r="AJ9" s="493"/>
      <c r="AK9" s="493"/>
      <c r="AL9" s="563"/>
      <c r="AM9" s="480" t="s">
        <v>116</v>
      </c>
      <c r="AN9" s="380"/>
      <c r="AO9" s="380"/>
      <c r="AP9" s="380"/>
      <c r="AQ9" s="380"/>
      <c r="AR9" s="380"/>
      <c r="AS9" s="380"/>
      <c r="AT9" s="381"/>
      <c r="AU9" s="481" t="s">
        <v>117</v>
      </c>
      <c r="AV9" s="482"/>
      <c r="AW9" s="482"/>
      <c r="AX9" s="482"/>
      <c r="AY9" s="437" t="s">
        <v>118</v>
      </c>
      <c r="AZ9" s="438"/>
      <c r="BA9" s="438"/>
      <c r="BB9" s="438"/>
      <c r="BC9" s="438"/>
      <c r="BD9" s="438"/>
      <c r="BE9" s="438"/>
      <c r="BF9" s="438"/>
      <c r="BG9" s="438"/>
      <c r="BH9" s="438"/>
      <c r="BI9" s="438"/>
      <c r="BJ9" s="438"/>
      <c r="BK9" s="438"/>
      <c r="BL9" s="438"/>
      <c r="BM9" s="439"/>
      <c r="BN9" s="423">
        <v>524748</v>
      </c>
      <c r="BO9" s="424"/>
      <c r="BP9" s="424"/>
      <c r="BQ9" s="424"/>
      <c r="BR9" s="424"/>
      <c r="BS9" s="424"/>
      <c r="BT9" s="424"/>
      <c r="BU9" s="425"/>
      <c r="BV9" s="423">
        <v>501743</v>
      </c>
      <c r="BW9" s="424"/>
      <c r="BX9" s="424"/>
      <c r="BY9" s="424"/>
      <c r="BZ9" s="424"/>
      <c r="CA9" s="424"/>
      <c r="CB9" s="424"/>
      <c r="CC9" s="425"/>
      <c r="CD9" s="463" t="s">
        <v>119</v>
      </c>
      <c r="CE9" s="383"/>
      <c r="CF9" s="383"/>
      <c r="CG9" s="383"/>
      <c r="CH9" s="383"/>
      <c r="CI9" s="383"/>
      <c r="CJ9" s="383"/>
      <c r="CK9" s="383"/>
      <c r="CL9" s="383"/>
      <c r="CM9" s="383"/>
      <c r="CN9" s="383"/>
      <c r="CO9" s="383"/>
      <c r="CP9" s="383"/>
      <c r="CQ9" s="383"/>
      <c r="CR9" s="383"/>
      <c r="CS9" s="464"/>
      <c r="CT9" s="420">
        <v>10.9</v>
      </c>
      <c r="CU9" s="421"/>
      <c r="CV9" s="421"/>
      <c r="CW9" s="421"/>
      <c r="CX9" s="421"/>
      <c r="CY9" s="421"/>
      <c r="CZ9" s="421"/>
      <c r="DA9" s="422"/>
      <c r="DB9" s="420">
        <v>11.7</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120</v>
      </c>
      <c r="M10" s="380"/>
      <c r="N10" s="380"/>
      <c r="O10" s="380"/>
      <c r="P10" s="380"/>
      <c r="Q10" s="381"/>
      <c r="R10" s="376">
        <v>120636</v>
      </c>
      <c r="S10" s="377"/>
      <c r="T10" s="377"/>
      <c r="U10" s="377"/>
      <c r="V10" s="436"/>
      <c r="W10" s="564"/>
      <c r="X10" s="374"/>
      <c r="Y10" s="374"/>
      <c r="Z10" s="374"/>
      <c r="AA10" s="374"/>
      <c r="AB10" s="374"/>
      <c r="AC10" s="374"/>
      <c r="AD10" s="374"/>
      <c r="AE10" s="374"/>
      <c r="AF10" s="374"/>
      <c r="AG10" s="374"/>
      <c r="AH10" s="374"/>
      <c r="AI10" s="374"/>
      <c r="AJ10" s="374"/>
      <c r="AK10" s="374"/>
      <c r="AL10" s="565"/>
      <c r="AM10" s="480" t="s">
        <v>121</v>
      </c>
      <c r="AN10" s="380"/>
      <c r="AO10" s="380"/>
      <c r="AP10" s="380"/>
      <c r="AQ10" s="380"/>
      <c r="AR10" s="380"/>
      <c r="AS10" s="380"/>
      <c r="AT10" s="381"/>
      <c r="AU10" s="481" t="s">
        <v>122</v>
      </c>
      <c r="AV10" s="482"/>
      <c r="AW10" s="482"/>
      <c r="AX10" s="482"/>
      <c r="AY10" s="437" t="s">
        <v>123</v>
      </c>
      <c r="AZ10" s="438"/>
      <c r="BA10" s="438"/>
      <c r="BB10" s="438"/>
      <c r="BC10" s="438"/>
      <c r="BD10" s="438"/>
      <c r="BE10" s="438"/>
      <c r="BF10" s="438"/>
      <c r="BG10" s="438"/>
      <c r="BH10" s="438"/>
      <c r="BI10" s="438"/>
      <c r="BJ10" s="438"/>
      <c r="BK10" s="438"/>
      <c r="BL10" s="438"/>
      <c r="BM10" s="439"/>
      <c r="BN10" s="423">
        <v>1145937</v>
      </c>
      <c r="BO10" s="424"/>
      <c r="BP10" s="424"/>
      <c r="BQ10" s="424"/>
      <c r="BR10" s="424"/>
      <c r="BS10" s="424"/>
      <c r="BT10" s="424"/>
      <c r="BU10" s="425"/>
      <c r="BV10" s="423">
        <v>297827</v>
      </c>
      <c r="BW10" s="424"/>
      <c r="BX10" s="424"/>
      <c r="BY10" s="424"/>
      <c r="BZ10" s="424"/>
      <c r="CA10" s="424"/>
      <c r="CB10" s="424"/>
      <c r="CC10" s="425"/>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125</v>
      </c>
      <c r="M11" s="385"/>
      <c r="N11" s="385"/>
      <c r="O11" s="385"/>
      <c r="P11" s="385"/>
      <c r="Q11" s="386"/>
      <c r="R11" s="552" t="s">
        <v>126</v>
      </c>
      <c r="S11" s="553"/>
      <c r="T11" s="553"/>
      <c r="U11" s="553"/>
      <c r="V11" s="554"/>
      <c r="W11" s="564"/>
      <c r="X11" s="374"/>
      <c r="Y11" s="374"/>
      <c r="Z11" s="374"/>
      <c r="AA11" s="374"/>
      <c r="AB11" s="374"/>
      <c r="AC11" s="374"/>
      <c r="AD11" s="374"/>
      <c r="AE11" s="374"/>
      <c r="AF11" s="374"/>
      <c r="AG11" s="374"/>
      <c r="AH11" s="374"/>
      <c r="AI11" s="374"/>
      <c r="AJ11" s="374"/>
      <c r="AK11" s="374"/>
      <c r="AL11" s="565"/>
      <c r="AM11" s="480" t="s">
        <v>127</v>
      </c>
      <c r="AN11" s="380"/>
      <c r="AO11" s="380"/>
      <c r="AP11" s="380"/>
      <c r="AQ11" s="380"/>
      <c r="AR11" s="380"/>
      <c r="AS11" s="380"/>
      <c r="AT11" s="381"/>
      <c r="AU11" s="481" t="s">
        <v>102</v>
      </c>
      <c r="AV11" s="482"/>
      <c r="AW11" s="482"/>
      <c r="AX11" s="482"/>
      <c r="AY11" s="437" t="s">
        <v>128</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131</v>
      </c>
      <c r="DC11" s="527"/>
      <c r="DD11" s="527"/>
      <c r="DE11" s="527"/>
      <c r="DF11" s="527"/>
      <c r="DG11" s="527"/>
      <c r="DH11" s="527"/>
      <c r="DI11" s="528"/>
    </row>
    <row r="12" spans="1:119" ht="18.75" customHeight="1" x14ac:dyDescent="0.15">
      <c r="A12" s="178"/>
      <c r="B12" s="529" t="s">
        <v>132</v>
      </c>
      <c r="C12" s="530"/>
      <c r="D12" s="530"/>
      <c r="E12" s="530"/>
      <c r="F12" s="530"/>
      <c r="G12" s="530"/>
      <c r="H12" s="530"/>
      <c r="I12" s="530"/>
      <c r="J12" s="530"/>
      <c r="K12" s="531"/>
      <c r="L12" s="538" t="s">
        <v>133</v>
      </c>
      <c r="M12" s="539"/>
      <c r="N12" s="539"/>
      <c r="O12" s="539"/>
      <c r="P12" s="539"/>
      <c r="Q12" s="540"/>
      <c r="R12" s="541">
        <v>119701</v>
      </c>
      <c r="S12" s="542"/>
      <c r="T12" s="542"/>
      <c r="U12" s="542"/>
      <c r="V12" s="543"/>
      <c r="W12" s="544" t="s">
        <v>1</v>
      </c>
      <c r="X12" s="482"/>
      <c r="Y12" s="482"/>
      <c r="Z12" s="482"/>
      <c r="AA12" s="482"/>
      <c r="AB12" s="545"/>
      <c r="AC12" s="546" t="s">
        <v>134</v>
      </c>
      <c r="AD12" s="547"/>
      <c r="AE12" s="547"/>
      <c r="AF12" s="547"/>
      <c r="AG12" s="548"/>
      <c r="AH12" s="546" t="s">
        <v>135</v>
      </c>
      <c r="AI12" s="547"/>
      <c r="AJ12" s="547"/>
      <c r="AK12" s="547"/>
      <c r="AL12" s="549"/>
      <c r="AM12" s="480" t="s">
        <v>136</v>
      </c>
      <c r="AN12" s="380"/>
      <c r="AO12" s="380"/>
      <c r="AP12" s="380"/>
      <c r="AQ12" s="380"/>
      <c r="AR12" s="380"/>
      <c r="AS12" s="380"/>
      <c r="AT12" s="381"/>
      <c r="AU12" s="481" t="s">
        <v>106</v>
      </c>
      <c r="AV12" s="482"/>
      <c r="AW12" s="482"/>
      <c r="AX12" s="482"/>
      <c r="AY12" s="437" t="s">
        <v>137</v>
      </c>
      <c r="AZ12" s="438"/>
      <c r="BA12" s="438"/>
      <c r="BB12" s="438"/>
      <c r="BC12" s="438"/>
      <c r="BD12" s="438"/>
      <c r="BE12" s="438"/>
      <c r="BF12" s="438"/>
      <c r="BG12" s="438"/>
      <c r="BH12" s="438"/>
      <c r="BI12" s="438"/>
      <c r="BJ12" s="438"/>
      <c r="BK12" s="438"/>
      <c r="BL12" s="438"/>
      <c r="BM12" s="439"/>
      <c r="BN12" s="423">
        <v>400</v>
      </c>
      <c r="BO12" s="424"/>
      <c r="BP12" s="424"/>
      <c r="BQ12" s="424"/>
      <c r="BR12" s="424"/>
      <c r="BS12" s="424"/>
      <c r="BT12" s="424"/>
      <c r="BU12" s="425"/>
      <c r="BV12" s="423">
        <v>50400</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139</v>
      </c>
      <c r="CU12" s="527"/>
      <c r="CV12" s="527"/>
      <c r="CW12" s="527"/>
      <c r="CX12" s="527"/>
      <c r="CY12" s="527"/>
      <c r="CZ12" s="527"/>
      <c r="DA12" s="528"/>
      <c r="DB12" s="526" t="s">
        <v>139</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140</v>
      </c>
      <c r="N13" s="508"/>
      <c r="O13" s="508"/>
      <c r="P13" s="508"/>
      <c r="Q13" s="509"/>
      <c r="R13" s="510">
        <v>119008</v>
      </c>
      <c r="S13" s="511"/>
      <c r="T13" s="511"/>
      <c r="U13" s="511"/>
      <c r="V13" s="512"/>
      <c r="W13" s="513" t="s">
        <v>141</v>
      </c>
      <c r="X13" s="409"/>
      <c r="Y13" s="409"/>
      <c r="Z13" s="409"/>
      <c r="AA13" s="409"/>
      <c r="AB13" s="410"/>
      <c r="AC13" s="376">
        <v>1480</v>
      </c>
      <c r="AD13" s="377"/>
      <c r="AE13" s="377"/>
      <c r="AF13" s="377"/>
      <c r="AG13" s="378"/>
      <c r="AH13" s="376">
        <v>1439</v>
      </c>
      <c r="AI13" s="377"/>
      <c r="AJ13" s="377"/>
      <c r="AK13" s="377"/>
      <c r="AL13" s="436"/>
      <c r="AM13" s="480" t="s">
        <v>142</v>
      </c>
      <c r="AN13" s="380"/>
      <c r="AO13" s="380"/>
      <c r="AP13" s="380"/>
      <c r="AQ13" s="380"/>
      <c r="AR13" s="380"/>
      <c r="AS13" s="380"/>
      <c r="AT13" s="381"/>
      <c r="AU13" s="481" t="s">
        <v>143</v>
      </c>
      <c r="AV13" s="482"/>
      <c r="AW13" s="482"/>
      <c r="AX13" s="482"/>
      <c r="AY13" s="437" t="s">
        <v>144</v>
      </c>
      <c r="AZ13" s="438"/>
      <c r="BA13" s="438"/>
      <c r="BB13" s="438"/>
      <c r="BC13" s="438"/>
      <c r="BD13" s="438"/>
      <c r="BE13" s="438"/>
      <c r="BF13" s="438"/>
      <c r="BG13" s="438"/>
      <c r="BH13" s="438"/>
      <c r="BI13" s="438"/>
      <c r="BJ13" s="438"/>
      <c r="BK13" s="438"/>
      <c r="BL13" s="438"/>
      <c r="BM13" s="439"/>
      <c r="BN13" s="423">
        <v>1670285</v>
      </c>
      <c r="BO13" s="424"/>
      <c r="BP13" s="424"/>
      <c r="BQ13" s="424"/>
      <c r="BR13" s="424"/>
      <c r="BS13" s="424"/>
      <c r="BT13" s="424"/>
      <c r="BU13" s="425"/>
      <c r="BV13" s="423">
        <v>749170</v>
      </c>
      <c r="BW13" s="424"/>
      <c r="BX13" s="424"/>
      <c r="BY13" s="424"/>
      <c r="BZ13" s="424"/>
      <c r="CA13" s="424"/>
      <c r="CB13" s="424"/>
      <c r="CC13" s="425"/>
      <c r="CD13" s="463" t="s">
        <v>145</v>
      </c>
      <c r="CE13" s="383"/>
      <c r="CF13" s="383"/>
      <c r="CG13" s="383"/>
      <c r="CH13" s="383"/>
      <c r="CI13" s="383"/>
      <c r="CJ13" s="383"/>
      <c r="CK13" s="383"/>
      <c r="CL13" s="383"/>
      <c r="CM13" s="383"/>
      <c r="CN13" s="383"/>
      <c r="CO13" s="383"/>
      <c r="CP13" s="383"/>
      <c r="CQ13" s="383"/>
      <c r="CR13" s="383"/>
      <c r="CS13" s="464"/>
      <c r="CT13" s="420">
        <v>5.6</v>
      </c>
      <c r="CU13" s="421"/>
      <c r="CV13" s="421"/>
      <c r="CW13" s="421"/>
      <c r="CX13" s="421"/>
      <c r="CY13" s="421"/>
      <c r="CZ13" s="421"/>
      <c r="DA13" s="422"/>
      <c r="DB13" s="420">
        <v>6.3</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146</v>
      </c>
      <c r="M14" s="550"/>
      <c r="N14" s="550"/>
      <c r="O14" s="550"/>
      <c r="P14" s="550"/>
      <c r="Q14" s="551"/>
      <c r="R14" s="510">
        <v>119815</v>
      </c>
      <c r="S14" s="511"/>
      <c r="T14" s="511"/>
      <c r="U14" s="511"/>
      <c r="V14" s="512"/>
      <c r="W14" s="514"/>
      <c r="X14" s="412"/>
      <c r="Y14" s="412"/>
      <c r="Z14" s="412"/>
      <c r="AA14" s="412"/>
      <c r="AB14" s="413"/>
      <c r="AC14" s="503">
        <v>2.9</v>
      </c>
      <c r="AD14" s="504"/>
      <c r="AE14" s="504"/>
      <c r="AF14" s="504"/>
      <c r="AG14" s="505"/>
      <c r="AH14" s="503">
        <v>2.9</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147</v>
      </c>
      <c r="CE14" s="461"/>
      <c r="CF14" s="461"/>
      <c r="CG14" s="461"/>
      <c r="CH14" s="461"/>
      <c r="CI14" s="461"/>
      <c r="CJ14" s="461"/>
      <c r="CK14" s="461"/>
      <c r="CL14" s="461"/>
      <c r="CM14" s="461"/>
      <c r="CN14" s="461"/>
      <c r="CO14" s="461"/>
      <c r="CP14" s="461"/>
      <c r="CQ14" s="461"/>
      <c r="CR14" s="461"/>
      <c r="CS14" s="462"/>
      <c r="CT14" s="520">
        <v>1.3</v>
      </c>
      <c r="CU14" s="521"/>
      <c r="CV14" s="521"/>
      <c r="CW14" s="521"/>
      <c r="CX14" s="521"/>
      <c r="CY14" s="521"/>
      <c r="CZ14" s="521"/>
      <c r="DA14" s="522"/>
      <c r="DB14" s="520">
        <v>16.8</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148</v>
      </c>
      <c r="N15" s="508"/>
      <c r="O15" s="508"/>
      <c r="P15" s="508"/>
      <c r="Q15" s="509"/>
      <c r="R15" s="510">
        <v>119115</v>
      </c>
      <c r="S15" s="511"/>
      <c r="T15" s="511"/>
      <c r="U15" s="511"/>
      <c r="V15" s="512"/>
      <c r="W15" s="513" t="s">
        <v>149</v>
      </c>
      <c r="X15" s="409"/>
      <c r="Y15" s="409"/>
      <c r="Z15" s="409"/>
      <c r="AA15" s="409"/>
      <c r="AB15" s="410"/>
      <c r="AC15" s="376">
        <v>9256</v>
      </c>
      <c r="AD15" s="377"/>
      <c r="AE15" s="377"/>
      <c r="AF15" s="377"/>
      <c r="AG15" s="378"/>
      <c r="AH15" s="376">
        <v>9540</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11720974</v>
      </c>
      <c r="BO15" s="453"/>
      <c r="BP15" s="453"/>
      <c r="BQ15" s="453"/>
      <c r="BR15" s="453"/>
      <c r="BS15" s="453"/>
      <c r="BT15" s="453"/>
      <c r="BU15" s="454"/>
      <c r="BV15" s="452">
        <v>12062115</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18</v>
      </c>
      <c r="AD16" s="504"/>
      <c r="AE16" s="504"/>
      <c r="AF16" s="504"/>
      <c r="AG16" s="505"/>
      <c r="AH16" s="503">
        <v>19</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22401356</v>
      </c>
      <c r="BO16" s="424"/>
      <c r="BP16" s="424"/>
      <c r="BQ16" s="424"/>
      <c r="BR16" s="424"/>
      <c r="BS16" s="424"/>
      <c r="BT16" s="424"/>
      <c r="BU16" s="425"/>
      <c r="BV16" s="423">
        <v>21330147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155</v>
      </c>
      <c r="N17" s="517"/>
      <c r="O17" s="517"/>
      <c r="P17" s="517"/>
      <c r="Q17" s="518"/>
      <c r="R17" s="500" t="s">
        <v>153</v>
      </c>
      <c r="S17" s="501"/>
      <c r="T17" s="501"/>
      <c r="U17" s="501"/>
      <c r="V17" s="502"/>
      <c r="W17" s="513" t="s">
        <v>156</v>
      </c>
      <c r="X17" s="409"/>
      <c r="Y17" s="409"/>
      <c r="Z17" s="409"/>
      <c r="AA17" s="409"/>
      <c r="AB17" s="410"/>
      <c r="AC17" s="376">
        <v>40708</v>
      </c>
      <c r="AD17" s="377"/>
      <c r="AE17" s="377"/>
      <c r="AF17" s="377"/>
      <c r="AG17" s="378"/>
      <c r="AH17" s="376">
        <v>39322</v>
      </c>
      <c r="AI17" s="377"/>
      <c r="AJ17" s="377"/>
      <c r="AK17" s="377"/>
      <c r="AL17" s="436"/>
      <c r="AM17" s="480"/>
      <c r="AN17" s="380"/>
      <c r="AO17" s="380"/>
      <c r="AP17" s="380"/>
      <c r="AQ17" s="380"/>
      <c r="AR17" s="380"/>
      <c r="AS17" s="380"/>
      <c r="AT17" s="381"/>
      <c r="AU17" s="481"/>
      <c r="AV17" s="482"/>
      <c r="AW17" s="482"/>
      <c r="AX17" s="482"/>
      <c r="AY17" s="437" t="s">
        <v>157</v>
      </c>
      <c r="AZ17" s="438"/>
      <c r="BA17" s="438"/>
      <c r="BB17" s="438"/>
      <c r="BC17" s="438"/>
      <c r="BD17" s="438"/>
      <c r="BE17" s="438"/>
      <c r="BF17" s="438"/>
      <c r="BG17" s="438"/>
      <c r="BH17" s="438"/>
      <c r="BI17" s="438"/>
      <c r="BJ17" s="438"/>
      <c r="BK17" s="438"/>
      <c r="BL17" s="438"/>
      <c r="BM17" s="439"/>
      <c r="BN17" s="423">
        <v>14585747</v>
      </c>
      <c r="BO17" s="424"/>
      <c r="BP17" s="424"/>
      <c r="BQ17" s="424"/>
      <c r="BR17" s="424"/>
      <c r="BS17" s="424"/>
      <c r="BT17" s="424"/>
      <c r="BU17" s="425"/>
      <c r="BV17" s="423">
        <v>15046104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158</v>
      </c>
      <c r="C18" s="474"/>
      <c r="D18" s="474"/>
      <c r="E18" s="475"/>
      <c r="F18" s="475"/>
      <c r="G18" s="475"/>
      <c r="H18" s="475"/>
      <c r="I18" s="475"/>
      <c r="J18" s="475"/>
      <c r="K18" s="475"/>
      <c r="L18" s="476">
        <v>187.38</v>
      </c>
      <c r="M18" s="476"/>
      <c r="N18" s="476"/>
      <c r="O18" s="476"/>
      <c r="P18" s="476"/>
      <c r="Q18" s="476"/>
      <c r="R18" s="477"/>
      <c r="S18" s="477"/>
      <c r="T18" s="477"/>
      <c r="U18" s="477"/>
      <c r="V18" s="478"/>
      <c r="W18" s="494"/>
      <c r="X18" s="495"/>
      <c r="Y18" s="495"/>
      <c r="Z18" s="495"/>
      <c r="AA18" s="495"/>
      <c r="AB18" s="519"/>
      <c r="AC18" s="393">
        <v>79.099999999999994</v>
      </c>
      <c r="AD18" s="394"/>
      <c r="AE18" s="394"/>
      <c r="AF18" s="394"/>
      <c r="AG18" s="479"/>
      <c r="AH18" s="393">
        <v>78.2</v>
      </c>
      <c r="AI18" s="394"/>
      <c r="AJ18" s="394"/>
      <c r="AK18" s="394"/>
      <c r="AL18" s="395"/>
      <c r="AM18" s="480"/>
      <c r="AN18" s="380"/>
      <c r="AO18" s="380"/>
      <c r="AP18" s="380"/>
      <c r="AQ18" s="380"/>
      <c r="AR18" s="380"/>
      <c r="AS18" s="380"/>
      <c r="AT18" s="381"/>
      <c r="AU18" s="481"/>
      <c r="AV18" s="482"/>
      <c r="AW18" s="482"/>
      <c r="AX18" s="482"/>
      <c r="AY18" s="437" t="s">
        <v>159</v>
      </c>
      <c r="AZ18" s="438"/>
      <c r="BA18" s="438"/>
      <c r="BB18" s="438"/>
      <c r="BC18" s="438"/>
      <c r="BD18" s="438"/>
      <c r="BE18" s="438"/>
      <c r="BF18" s="438"/>
      <c r="BG18" s="438"/>
      <c r="BH18" s="438"/>
      <c r="BI18" s="438"/>
      <c r="BJ18" s="438"/>
      <c r="BK18" s="438"/>
      <c r="BL18" s="438"/>
      <c r="BM18" s="439"/>
      <c r="BN18" s="423">
        <v>24341553</v>
      </c>
      <c r="BO18" s="424"/>
      <c r="BP18" s="424"/>
      <c r="BQ18" s="424"/>
      <c r="BR18" s="424"/>
      <c r="BS18" s="424"/>
      <c r="BT18" s="424"/>
      <c r="BU18" s="425"/>
      <c r="BV18" s="423">
        <v>23774479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160</v>
      </c>
      <c r="C19" s="474"/>
      <c r="D19" s="474"/>
      <c r="E19" s="475"/>
      <c r="F19" s="475"/>
      <c r="G19" s="475"/>
      <c r="H19" s="475"/>
      <c r="I19" s="475"/>
      <c r="J19" s="475"/>
      <c r="K19" s="475"/>
      <c r="L19" s="483">
        <v>646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161</v>
      </c>
      <c r="AZ19" s="438"/>
      <c r="BA19" s="438"/>
      <c r="BB19" s="438"/>
      <c r="BC19" s="438"/>
      <c r="BD19" s="438"/>
      <c r="BE19" s="438"/>
      <c r="BF19" s="438"/>
      <c r="BG19" s="438"/>
      <c r="BH19" s="438"/>
      <c r="BI19" s="438"/>
      <c r="BJ19" s="438"/>
      <c r="BK19" s="438"/>
      <c r="BL19" s="438"/>
      <c r="BM19" s="439"/>
      <c r="BN19" s="423">
        <v>32353374</v>
      </c>
      <c r="BO19" s="424"/>
      <c r="BP19" s="424"/>
      <c r="BQ19" s="424"/>
      <c r="BR19" s="424"/>
      <c r="BS19" s="424"/>
      <c r="BT19" s="424"/>
      <c r="BU19" s="425"/>
      <c r="BV19" s="423">
        <v>29727056</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162</v>
      </c>
      <c r="C20" s="474"/>
      <c r="D20" s="474"/>
      <c r="E20" s="475"/>
      <c r="F20" s="475"/>
      <c r="G20" s="475"/>
      <c r="H20" s="475"/>
      <c r="I20" s="475"/>
      <c r="J20" s="475"/>
      <c r="K20" s="475"/>
      <c r="L20" s="483">
        <v>53977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37541834</v>
      </c>
      <c r="BO22" s="453"/>
      <c r="BP22" s="453"/>
      <c r="BQ22" s="453"/>
      <c r="BR22" s="453"/>
      <c r="BS22" s="453"/>
      <c r="BT22" s="453"/>
      <c r="BU22" s="454"/>
      <c r="BV22" s="452">
        <v>37875011</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27937250</v>
      </c>
      <c r="BO23" s="424"/>
      <c r="BP23" s="424"/>
      <c r="BQ23" s="424"/>
      <c r="BR23" s="424"/>
      <c r="BS23" s="424"/>
      <c r="BT23" s="424"/>
      <c r="BU23" s="425"/>
      <c r="BV23" s="423">
        <v>28020984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172</v>
      </c>
      <c r="F24" s="380"/>
      <c r="G24" s="380"/>
      <c r="H24" s="380"/>
      <c r="I24" s="380"/>
      <c r="J24" s="380"/>
      <c r="K24" s="381"/>
      <c r="L24" s="376">
        <v>1</v>
      </c>
      <c r="M24" s="377"/>
      <c r="N24" s="377"/>
      <c r="O24" s="377"/>
      <c r="P24" s="378"/>
      <c r="Q24" s="376">
        <v>6251</v>
      </c>
      <c r="R24" s="377"/>
      <c r="S24" s="377"/>
      <c r="T24" s="377"/>
      <c r="U24" s="377"/>
      <c r="V24" s="378"/>
      <c r="W24" s="466"/>
      <c r="X24" s="403"/>
      <c r="Y24" s="404"/>
      <c r="Z24" s="379" t="s">
        <v>173</v>
      </c>
      <c r="AA24" s="380"/>
      <c r="AB24" s="380"/>
      <c r="AC24" s="380"/>
      <c r="AD24" s="380"/>
      <c r="AE24" s="380"/>
      <c r="AF24" s="380"/>
      <c r="AG24" s="381"/>
      <c r="AH24" s="376">
        <v>714</v>
      </c>
      <c r="AI24" s="377"/>
      <c r="AJ24" s="377"/>
      <c r="AK24" s="377"/>
      <c r="AL24" s="378"/>
      <c r="AM24" s="376">
        <v>2154138</v>
      </c>
      <c r="AN24" s="377"/>
      <c r="AO24" s="377"/>
      <c r="AP24" s="377"/>
      <c r="AQ24" s="377"/>
      <c r="AR24" s="378"/>
      <c r="AS24" s="376">
        <v>3017</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20120194</v>
      </c>
      <c r="BO24" s="424"/>
      <c r="BP24" s="424"/>
      <c r="BQ24" s="424"/>
      <c r="BR24" s="424"/>
      <c r="BS24" s="424"/>
      <c r="BT24" s="424"/>
      <c r="BU24" s="425"/>
      <c r="BV24" s="423">
        <v>20638296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175</v>
      </c>
      <c r="F25" s="380"/>
      <c r="G25" s="380"/>
      <c r="H25" s="380"/>
      <c r="I25" s="380"/>
      <c r="J25" s="380"/>
      <c r="K25" s="381"/>
      <c r="L25" s="376">
        <v>1</v>
      </c>
      <c r="M25" s="377"/>
      <c r="N25" s="377"/>
      <c r="O25" s="377"/>
      <c r="P25" s="378"/>
      <c r="Q25" s="376">
        <v>5776</v>
      </c>
      <c r="R25" s="377"/>
      <c r="S25" s="377"/>
      <c r="T25" s="377"/>
      <c r="U25" s="377"/>
      <c r="V25" s="378"/>
      <c r="W25" s="466"/>
      <c r="X25" s="403"/>
      <c r="Y25" s="404"/>
      <c r="Z25" s="379" t="s">
        <v>176</v>
      </c>
      <c r="AA25" s="380"/>
      <c r="AB25" s="380"/>
      <c r="AC25" s="380"/>
      <c r="AD25" s="380"/>
      <c r="AE25" s="380"/>
      <c r="AF25" s="380"/>
      <c r="AG25" s="381"/>
      <c r="AH25" s="376">
        <v>129</v>
      </c>
      <c r="AI25" s="377"/>
      <c r="AJ25" s="377"/>
      <c r="AK25" s="377"/>
      <c r="AL25" s="378"/>
      <c r="AM25" s="376">
        <v>366489</v>
      </c>
      <c r="AN25" s="377"/>
      <c r="AO25" s="377"/>
      <c r="AP25" s="377"/>
      <c r="AQ25" s="377"/>
      <c r="AR25" s="378"/>
      <c r="AS25" s="376">
        <v>2841</v>
      </c>
      <c r="AT25" s="377"/>
      <c r="AU25" s="377"/>
      <c r="AV25" s="377"/>
      <c r="AW25" s="377"/>
      <c r="AX25" s="436"/>
      <c r="AY25" s="449" t="s">
        <v>177</v>
      </c>
      <c r="AZ25" s="450"/>
      <c r="BA25" s="450"/>
      <c r="BB25" s="450"/>
      <c r="BC25" s="450"/>
      <c r="BD25" s="450"/>
      <c r="BE25" s="450"/>
      <c r="BF25" s="450"/>
      <c r="BG25" s="450"/>
      <c r="BH25" s="450"/>
      <c r="BI25" s="450"/>
      <c r="BJ25" s="450"/>
      <c r="BK25" s="450"/>
      <c r="BL25" s="450"/>
      <c r="BM25" s="451"/>
      <c r="BN25" s="452">
        <v>20331466</v>
      </c>
      <c r="BO25" s="453"/>
      <c r="BP25" s="453"/>
      <c r="BQ25" s="453"/>
      <c r="BR25" s="453"/>
      <c r="BS25" s="453"/>
      <c r="BT25" s="453"/>
      <c r="BU25" s="454"/>
      <c r="BV25" s="452">
        <v>4355705</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178</v>
      </c>
      <c r="F26" s="380"/>
      <c r="G26" s="380"/>
      <c r="H26" s="380"/>
      <c r="I26" s="380"/>
      <c r="J26" s="380"/>
      <c r="K26" s="381"/>
      <c r="L26" s="376">
        <v>1</v>
      </c>
      <c r="M26" s="377"/>
      <c r="N26" s="377"/>
      <c r="O26" s="377"/>
      <c r="P26" s="378"/>
      <c r="Q26" s="376">
        <v>5562</v>
      </c>
      <c r="R26" s="377"/>
      <c r="S26" s="377"/>
      <c r="T26" s="377"/>
      <c r="U26" s="377"/>
      <c r="V26" s="378"/>
      <c r="W26" s="466"/>
      <c r="X26" s="403"/>
      <c r="Y26" s="404"/>
      <c r="Z26" s="379" t="s">
        <v>179</v>
      </c>
      <c r="AA26" s="434"/>
      <c r="AB26" s="434"/>
      <c r="AC26" s="434"/>
      <c r="AD26" s="434"/>
      <c r="AE26" s="434"/>
      <c r="AF26" s="434"/>
      <c r="AG26" s="435"/>
      <c r="AH26" s="376">
        <v>34</v>
      </c>
      <c r="AI26" s="377"/>
      <c r="AJ26" s="377"/>
      <c r="AK26" s="377"/>
      <c r="AL26" s="378"/>
      <c r="AM26" s="376">
        <v>115294</v>
      </c>
      <c r="AN26" s="377"/>
      <c r="AO26" s="377"/>
      <c r="AP26" s="377"/>
      <c r="AQ26" s="377"/>
      <c r="AR26" s="378"/>
      <c r="AS26" s="376">
        <v>3391</v>
      </c>
      <c r="AT26" s="377"/>
      <c r="AU26" s="377"/>
      <c r="AV26" s="377"/>
      <c r="AW26" s="377"/>
      <c r="AX26" s="436"/>
      <c r="AY26" s="463" t="s">
        <v>180</v>
      </c>
      <c r="AZ26" s="383"/>
      <c r="BA26" s="383"/>
      <c r="BB26" s="383"/>
      <c r="BC26" s="383"/>
      <c r="BD26" s="383"/>
      <c r="BE26" s="383"/>
      <c r="BF26" s="383"/>
      <c r="BG26" s="383"/>
      <c r="BH26" s="383"/>
      <c r="BI26" s="383"/>
      <c r="BJ26" s="383"/>
      <c r="BK26" s="383"/>
      <c r="BL26" s="383"/>
      <c r="BM26" s="464"/>
      <c r="BN26" s="423" t="s">
        <v>131</v>
      </c>
      <c r="BO26" s="424"/>
      <c r="BP26" s="424"/>
      <c r="BQ26" s="424"/>
      <c r="BR26" s="424"/>
      <c r="BS26" s="424"/>
      <c r="BT26" s="424"/>
      <c r="BU26" s="425"/>
      <c r="BV26" s="423" t="s">
        <v>131</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181</v>
      </c>
      <c r="F27" s="380"/>
      <c r="G27" s="380"/>
      <c r="H27" s="380"/>
      <c r="I27" s="380"/>
      <c r="J27" s="380"/>
      <c r="K27" s="381"/>
      <c r="L27" s="376">
        <v>1</v>
      </c>
      <c r="M27" s="377"/>
      <c r="N27" s="377"/>
      <c r="O27" s="377"/>
      <c r="P27" s="378"/>
      <c r="Q27" s="376">
        <v>4446</v>
      </c>
      <c r="R27" s="377"/>
      <c r="S27" s="377"/>
      <c r="T27" s="377"/>
      <c r="U27" s="377"/>
      <c r="V27" s="378"/>
      <c r="W27" s="466"/>
      <c r="X27" s="403"/>
      <c r="Y27" s="404"/>
      <c r="Z27" s="379" t="s">
        <v>182</v>
      </c>
      <c r="AA27" s="380"/>
      <c r="AB27" s="380"/>
      <c r="AC27" s="380"/>
      <c r="AD27" s="380"/>
      <c r="AE27" s="380"/>
      <c r="AF27" s="380"/>
      <c r="AG27" s="381"/>
      <c r="AH27" s="376">
        <v>2</v>
      </c>
      <c r="AI27" s="377"/>
      <c r="AJ27" s="377"/>
      <c r="AK27" s="377"/>
      <c r="AL27" s="378"/>
      <c r="AM27" s="376" t="s">
        <v>183</v>
      </c>
      <c r="AN27" s="377"/>
      <c r="AO27" s="377"/>
      <c r="AP27" s="377"/>
      <c r="AQ27" s="377"/>
      <c r="AR27" s="378"/>
      <c r="AS27" s="376" t="s">
        <v>184</v>
      </c>
      <c r="AT27" s="377"/>
      <c r="AU27" s="377"/>
      <c r="AV27" s="377"/>
      <c r="AW27" s="377"/>
      <c r="AX27" s="436"/>
      <c r="AY27" s="460" t="s">
        <v>185</v>
      </c>
      <c r="AZ27" s="461"/>
      <c r="BA27" s="461"/>
      <c r="BB27" s="461"/>
      <c r="BC27" s="461"/>
      <c r="BD27" s="461"/>
      <c r="BE27" s="461"/>
      <c r="BF27" s="461"/>
      <c r="BG27" s="461"/>
      <c r="BH27" s="461"/>
      <c r="BI27" s="461"/>
      <c r="BJ27" s="461"/>
      <c r="BK27" s="461"/>
      <c r="BL27" s="461"/>
      <c r="BM27" s="462"/>
      <c r="BN27" s="457">
        <v>909980</v>
      </c>
      <c r="BO27" s="458"/>
      <c r="BP27" s="458"/>
      <c r="BQ27" s="458"/>
      <c r="BR27" s="458"/>
      <c r="BS27" s="458"/>
      <c r="BT27" s="458"/>
      <c r="BU27" s="459"/>
      <c r="BV27" s="457">
        <v>893776</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186</v>
      </c>
      <c r="F28" s="380"/>
      <c r="G28" s="380"/>
      <c r="H28" s="380"/>
      <c r="I28" s="380"/>
      <c r="J28" s="380"/>
      <c r="K28" s="381"/>
      <c r="L28" s="376">
        <v>1</v>
      </c>
      <c r="M28" s="377"/>
      <c r="N28" s="377"/>
      <c r="O28" s="377"/>
      <c r="P28" s="378"/>
      <c r="Q28" s="376">
        <v>3978</v>
      </c>
      <c r="R28" s="377"/>
      <c r="S28" s="377"/>
      <c r="T28" s="377"/>
      <c r="U28" s="377"/>
      <c r="V28" s="378"/>
      <c r="W28" s="466"/>
      <c r="X28" s="403"/>
      <c r="Y28" s="404"/>
      <c r="Z28" s="379" t="s">
        <v>187</v>
      </c>
      <c r="AA28" s="380"/>
      <c r="AB28" s="380"/>
      <c r="AC28" s="380"/>
      <c r="AD28" s="380"/>
      <c r="AE28" s="380"/>
      <c r="AF28" s="380"/>
      <c r="AG28" s="381"/>
      <c r="AH28" s="376" t="s">
        <v>188</v>
      </c>
      <c r="AI28" s="377"/>
      <c r="AJ28" s="377"/>
      <c r="AK28" s="377"/>
      <c r="AL28" s="378"/>
      <c r="AM28" s="376" t="s">
        <v>131</v>
      </c>
      <c r="AN28" s="377"/>
      <c r="AO28" s="377"/>
      <c r="AP28" s="377"/>
      <c r="AQ28" s="377"/>
      <c r="AR28" s="378"/>
      <c r="AS28" s="376" t="s">
        <v>131</v>
      </c>
      <c r="AT28" s="377"/>
      <c r="AU28" s="377"/>
      <c r="AV28" s="377"/>
      <c r="AW28" s="377"/>
      <c r="AX28" s="436"/>
      <c r="AY28" s="440" t="s">
        <v>189</v>
      </c>
      <c r="AZ28" s="441"/>
      <c r="BA28" s="441"/>
      <c r="BB28" s="442"/>
      <c r="BC28" s="449" t="s">
        <v>48</v>
      </c>
      <c r="BD28" s="450"/>
      <c r="BE28" s="450"/>
      <c r="BF28" s="450"/>
      <c r="BG28" s="450"/>
      <c r="BH28" s="450"/>
      <c r="BI28" s="450"/>
      <c r="BJ28" s="450"/>
      <c r="BK28" s="450"/>
      <c r="BL28" s="450"/>
      <c r="BM28" s="451"/>
      <c r="BN28" s="452">
        <v>2395111</v>
      </c>
      <c r="BO28" s="453"/>
      <c r="BP28" s="453"/>
      <c r="BQ28" s="453"/>
      <c r="BR28" s="453"/>
      <c r="BS28" s="453"/>
      <c r="BT28" s="453"/>
      <c r="BU28" s="454"/>
      <c r="BV28" s="452">
        <v>1249574</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190</v>
      </c>
      <c r="F29" s="380"/>
      <c r="G29" s="380"/>
      <c r="H29" s="380"/>
      <c r="I29" s="380"/>
      <c r="J29" s="380"/>
      <c r="K29" s="381"/>
      <c r="L29" s="376">
        <v>23</v>
      </c>
      <c r="M29" s="377"/>
      <c r="N29" s="377"/>
      <c r="O29" s="377"/>
      <c r="P29" s="378"/>
      <c r="Q29" s="376">
        <v>3704</v>
      </c>
      <c r="R29" s="377"/>
      <c r="S29" s="377"/>
      <c r="T29" s="377"/>
      <c r="U29" s="377"/>
      <c r="V29" s="378"/>
      <c r="W29" s="467"/>
      <c r="X29" s="468"/>
      <c r="Y29" s="469"/>
      <c r="Z29" s="379" t="s">
        <v>191</v>
      </c>
      <c r="AA29" s="380"/>
      <c r="AB29" s="380"/>
      <c r="AC29" s="380"/>
      <c r="AD29" s="380"/>
      <c r="AE29" s="380"/>
      <c r="AF29" s="380"/>
      <c r="AG29" s="381"/>
      <c r="AH29" s="376">
        <v>716</v>
      </c>
      <c r="AI29" s="377"/>
      <c r="AJ29" s="377"/>
      <c r="AK29" s="377"/>
      <c r="AL29" s="378"/>
      <c r="AM29" s="376">
        <v>2160206</v>
      </c>
      <c r="AN29" s="377"/>
      <c r="AO29" s="377"/>
      <c r="AP29" s="377"/>
      <c r="AQ29" s="377"/>
      <c r="AR29" s="378"/>
      <c r="AS29" s="376">
        <v>3017</v>
      </c>
      <c r="AT29" s="377"/>
      <c r="AU29" s="377"/>
      <c r="AV29" s="377"/>
      <c r="AW29" s="377"/>
      <c r="AX29" s="436"/>
      <c r="AY29" s="443"/>
      <c r="AZ29" s="444"/>
      <c r="BA29" s="444"/>
      <c r="BB29" s="445"/>
      <c r="BC29" s="437" t="s">
        <v>192</v>
      </c>
      <c r="BD29" s="438"/>
      <c r="BE29" s="438"/>
      <c r="BF29" s="438"/>
      <c r="BG29" s="438"/>
      <c r="BH29" s="438"/>
      <c r="BI29" s="438"/>
      <c r="BJ29" s="438"/>
      <c r="BK29" s="438"/>
      <c r="BL29" s="438"/>
      <c r="BM29" s="439"/>
      <c r="BN29" s="423">
        <v>1268025</v>
      </c>
      <c r="BO29" s="424"/>
      <c r="BP29" s="424"/>
      <c r="BQ29" s="424"/>
      <c r="BR29" s="424"/>
      <c r="BS29" s="424"/>
      <c r="BT29" s="424"/>
      <c r="BU29" s="425"/>
      <c r="BV29" s="423">
        <v>828442</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193</v>
      </c>
      <c r="X30" s="391"/>
      <c r="Y30" s="391"/>
      <c r="Z30" s="391"/>
      <c r="AA30" s="391"/>
      <c r="AB30" s="391"/>
      <c r="AC30" s="391"/>
      <c r="AD30" s="391"/>
      <c r="AE30" s="391"/>
      <c r="AF30" s="391"/>
      <c r="AG30" s="392"/>
      <c r="AH30" s="393">
        <v>96.4</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2204900</v>
      </c>
      <c r="BO30" s="458"/>
      <c r="BP30" s="458"/>
      <c r="BQ30" s="458"/>
      <c r="BR30" s="458"/>
      <c r="BS30" s="458"/>
      <c r="BT30" s="458"/>
      <c r="BU30" s="459"/>
      <c r="BV30" s="457">
        <v>2100694</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194</v>
      </c>
      <c r="D32" s="382"/>
      <c r="E32" s="382"/>
      <c r="F32" s="382"/>
      <c r="G32" s="382"/>
      <c r="H32" s="382"/>
      <c r="I32" s="382"/>
      <c r="J32" s="382"/>
      <c r="K32" s="382"/>
      <c r="L32" s="382"/>
      <c r="M32" s="382"/>
      <c r="N32" s="382"/>
      <c r="O32" s="382"/>
      <c r="P32" s="382"/>
      <c r="Q32" s="382"/>
      <c r="R32" s="382"/>
      <c r="S32" s="382"/>
      <c r="U32" s="383" t="s">
        <v>195</v>
      </c>
      <c r="V32" s="383"/>
      <c r="W32" s="383"/>
      <c r="X32" s="383"/>
      <c r="Y32" s="383"/>
      <c r="Z32" s="383"/>
      <c r="AA32" s="383"/>
      <c r="AB32" s="383"/>
      <c r="AC32" s="383"/>
      <c r="AD32" s="383"/>
      <c r="AE32" s="383"/>
      <c r="AF32" s="383"/>
      <c r="AG32" s="383"/>
      <c r="AH32" s="383"/>
      <c r="AI32" s="383"/>
      <c r="AJ32" s="383"/>
      <c r="AK32" s="383"/>
      <c r="AM32" s="383" t="s">
        <v>196</v>
      </c>
      <c r="AN32" s="383"/>
      <c r="AO32" s="383"/>
      <c r="AP32" s="383"/>
      <c r="AQ32" s="383"/>
      <c r="AR32" s="383"/>
      <c r="AS32" s="383"/>
      <c r="AT32" s="383"/>
      <c r="AU32" s="383"/>
      <c r="AV32" s="383"/>
      <c r="AW32" s="383"/>
      <c r="AX32" s="383"/>
      <c r="AY32" s="383"/>
      <c r="AZ32" s="383"/>
      <c r="BA32" s="383"/>
      <c r="BB32" s="383"/>
      <c r="BC32" s="383"/>
      <c r="BE32" s="383" t="s">
        <v>197</v>
      </c>
      <c r="BF32" s="383"/>
      <c r="BG32" s="383"/>
      <c r="BH32" s="383"/>
      <c r="BI32" s="383"/>
      <c r="BJ32" s="383"/>
      <c r="BK32" s="383"/>
      <c r="BL32" s="383"/>
      <c r="BM32" s="383"/>
      <c r="BN32" s="383"/>
      <c r="BO32" s="383"/>
      <c r="BP32" s="383"/>
      <c r="BQ32" s="383"/>
      <c r="BR32" s="383"/>
      <c r="BS32" s="383"/>
      <c r="BT32" s="383"/>
      <c r="BU32" s="383"/>
      <c r="BW32" s="383" t="s">
        <v>198</v>
      </c>
      <c r="BX32" s="383"/>
      <c r="BY32" s="383"/>
      <c r="BZ32" s="383"/>
      <c r="CA32" s="383"/>
      <c r="CB32" s="383"/>
      <c r="CC32" s="383"/>
      <c r="CD32" s="383"/>
      <c r="CE32" s="383"/>
      <c r="CF32" s="383"/>
      <c r="CG32" s="383"/>
      <c r="CH32" s="383"/>
      <c r="CI32" s="383"/>
      <c r="CJ32" s="383"/>
      <c r="CK32" s="383"/>
      <c r="CL32" s="383"/>
      <c r="CM32" s="383"/>
      <c r="CO32" s="383" t="s">
        <v>199</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200</v>
      </c>
      <c r="D33" s="375"/>
      <c r="E33" s="374" t="s">
        <v>201</v>
      </c>
      <c r="F33" s="374"/>
      <c r="G33" s="374"/>
      <c r="H33" s="374"/>
      <c r="I33" s="374"/>
      <c r="J33" s="374"/>
      <c r="K33" s="374"/>
      <c r="L33" s="374"/>
      <c r="M33" s="374"/>
      <c r="N33" s="374"/>
      <c r="O33" s="374"/>
      <c r="P33" s="374"/>
      <c r="Q33" s="374"/>
      <c r="R33" s="374"/>
      <c r="S33" s="374"/>
      <c r="T33" s="203"/>
      <c r="U33" s="375" t="s">
        <v>202</v>
      </c>
      <c r="V33" s="375"/>
      <c r="W33" s="374" t="s">
        <v>203</v>
      </c>
      <c r="X33" s="374"/>
      <c r="Y33" s="374"/>
      <c r="Z33" s="374"/>
      <c r="AA33" s="374"/>
      <c r="AB33" s="374"/>
      <c r="AC33" s="374"/>
      <c r="AD33" s="374"/>
      <c r="AE33" s="374"/>
      <c r="AF33" s="374"/>
      <c r="AG33" s="374"/>
      <c r="AH33" s="374"/>
      <c r="AI33" s="374"/>
      <c r="AJ33" s="374"/>
      <c r="AK33" s="374"/>
      <c r="AL33" s="203"/>
      <c r="AM33" s="375" t="s">
        <v>200</v>
      </c>
      <c r="AN33" s="375"/>
      <c r="AO33" s="374" t="s">
        <v>201</v>
      </c>
      <c r="AP33" s="374"/>
      <c r="AQ33" s="374"/>
      <c r="AR33" s="374"/>
      <c r="AS33" s="374"/>
      <c r="AT33" s="374"/>
      <c r="AU33" s="374"/>
      <c r="AV33" s="374"/>
      <c r="AW33" s="374"/>
      <c r="AX33" s="374"/>
      <c r="AY33" s="374"/>
      <c r="AZ33" s="374"/>
      <c r="BA33" s="374"/>
      <c r="BB33" s="374"/>
      <c r="BC33" s="374"/>
      <c r="BD33" s="204"/>
      <c r="BE33" s="374" t="s">
        <v>204</v>
      </c>
      <c r="BF33" s="374"/>
      <c r="BG33" s="374" t="s">
        <v>205</v>
      </c>
      <c r="BH33" s="374"/>
      <c r="BI33" s="374"/>
      <c r="BJ33" s="374"/>
      <c r="BK33" s="374"/>
      <c r="BL33" s="374"/>
      <c r="BM33" s="374"/>
      <c r="BN33" s="374"/>
      <c r="BO33" s="374"/>
      <c r="BP33" s="374"/>
      <c r="BQ33" s="374"/>
      <c r="BR33" s="374"/>
      <c r="BS33" s="374"/>
      <c r="BT33" s="374"/>
      <c r="BU33" s="374"/>
      <c r="BV33" s="204"/>
      <c r="BW33" s="375" t="s">
        <v>204</v>
      </c>
      <c r="BX33" s="375"/>
      <c r="BY33" s="374" t="s">
        <v>206</v>
      </c>
      <c r="BZ33" s="374"/>
      <c r="CA33" s="374"/>
      <c r="CB33" s="374"/>
      <c r="CC33" s="374"/>
      <c r="CD33" s="374"/>
      <c r="CE33" s="374"/>
      <c r="CF33" s="374"/>
      <c r="CG33" s="374"/>
      <c r="CH33" s="374"/>
      <c r="CI33" s="374"/>
      <c r="CJ33" s="374"/>
      <c r="CK33" s="374"/>
      <c r="CL33" s="374"/>
      <c r="CM33" s="374"/>
      <c r="CN33" s="203"/>
      <c r="CO33" s="375" t="s">
        <v>200</v>
      </c>
      <c r="CP33" s="375"/>
      <c r="CQ33" s="374" t="s">
        <v>207</v>
      </c>
      <c r="CR33" s="374"/>
      <c r="CS33" s="374"/>
      <c r="CT33" s="374"/>
      <c r="CU33" s="374"/>
      <c r="CV33" s="374"/>
      <c r="CW33" s="374"/>
      <c r="CX33" s="374"/>
      <c r="CY33" s="374"/>
      <c r="CZ33" s="374"/>
      <c r="DA33" s="374"/>
      <c r="DB33" s="374"/>
      <c r="DC33" s="374"/>
      <c r="DD33" s="374"/>
      <c r="DE33" s="374"/>
      <c r="DF33" s="203"/>
      <c r="DG33" s="373" t="s">
        <v>208</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石狩教育研修センター組合一般会計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10</v>
      </c>
      <c r="CP34" s="371"/>
      <c r="CQ34" s="372" t="str">
        <f>IF('各会計、関係団体の財政状況及び健全化判断比率'!BS7="","",'各会計、関係団体の財政状況及び健全化判断比率'!BS7)</f>
        <v>江別振興公社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基本財産基金運用特別会計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t="str">
        <f t="shared" ref="BW35:BW43" si="2">IF(BY35="","",BW34+1)</f>
        <v/>
      </c>
      <c r="BX35" s="371"/>
      <c r="BY35" s="372" t="str">
        <f>IF('各会計、関係団体の財政状況及び健全化判断比率'!B69="","",'各会計、関係団体の財政状況及び健全化判断比率'!B69)</f>
        <v/>
      </c>
      <c r="BZ35" s="372"/>
      <c r="CA35" s="372"/>
      <c r="CB35" s="372"/>
      <c r="CC35" s="372"/>
      <c r="CD35" s="372"/>
      <c r="CE35" s="372"/>
      <c r="CF35" s="372"/>
      <c r="CG35" s="372"/>
      <c r="CH35" s="372"/>
      <c r="CI35" s="372"/>
      <c r="CJ35" s="372"/>
      <c r="CK35" s="372"/>
      <c r="CL35" s="372"/>
      <c r="CM35" s="372"/>
      <c r="CN35" s="178"/>
      <c r="CO35" s="371">
        <f t="shared" ref="CO35:CO43" si="3">IF(CQ35="","",CO34+1)</f>
        <v>11</v>
      </c>
      <c r="CP35" s="371"/>
      <c r="CQ35" s="372" t="str">
        <f>IF('各会計、関係団体の財政状況及び健全化判断比率'!BS8="","",'各会計、関係団体の財政状況及び健全化判断比率'!BS8)</f>
        <v>江別市スポーツ振興財団</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8</v>
      </c>
      <c r="AN36" s="371"/>
      <c r="AO36" s="372" t="str">
        <f>IF('各会計、関係団体の財政状況及び健全化判断比率'!B33="","",'各会計、関係団体の財政状況及び健全化判断比率'!B33)</f>
        <v>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t="str">
        <f t="shared" si="2"/>
        <v/>
      </c>
      <c r="BX36" s="371"/>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78"/>
      <c r="CO36" s="371">
        <f t="shared" si="3"/>
        <v>12</v>
      </c>
      <c r="CP36" s="371"/>
      <c r="CQ36" s="372" t="str">
        <f>IF('各会計、関係団体の財政状況及び健全化判断比率'!BS9="","",'各会計、関係団体の財政状況及び健全化判断比率'!BS9)</f>
        <v>フラワーテクニカえべつ</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8" t="s">
        <v>210</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211</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212</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213</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214</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215</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216</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530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492</v>
      </c>
      <c r="G33" s="29" t="s">
        <v>493</v>
      </c>
      <c r="H33" s="29" t="s">
        <v>494</v>
      </c>
      <c r="I33" s="29" t="s">
        <v>495</v>
      </c>
      <c r="J33" s="30" t="s">
        <v>496</v>
      </c>
      <c r="K33" s="22"/>
      <c r="L33" s="22"/>
      <c r="M33" s="22"/>
      <c r="N33" s="22"/>
      <c r="O33" s="22"/>
      <c r="P33" s="22"/>
    </row>
    <row r="34" spans="1:16" ht="39" customHeight="1" x14ac:dyDescent="0.15">
      <c r="A34" s="22"/>
      <c r="B34" s="31"/>
      <c r="C34" s="1180" t="s">
        <v>500</v>
      </c>
      <c r="D34" s="1180"/>
      <c r="E34" s="1181"/>
      <c r="F34" s="32">
        <v>5.54</v>
      </c>
      <c r="G34" s="33">
        <v>6.41</v>
      </c>
      <c r="H34" s="33">
        <v>6.04</v>
      </c>
      <c r="I34" s="33">
        <v>6</v>
      </c>
      <c r="J34" s="34">
        <v>6.32</v>
      </c>
      <c r="K34" s="22"/>
      <c r="L34" s="22"/>
      <c r="M34" s="22"/>
      <c r="N34" s="22"/>
      <c r="O34" s="22"/>
      <c r="P34" s="22"/>
    </row>
    <row r="35" spans="1:16" ht="39" customHeight="1" x14ac:dyDescent="0.15">
      <c r="A35" s="22"/>
      <c r="B35" s="35"/>
      <c r="C35" s="1174" t="s">
        <v>501</v>
      </c>
      <c r="D35" s="1175"/>
      <c r="E35" s="1176"/>
      <c r="F35" s="36">
        <v>2.5099999999999998</v>
      </c>
      <c r="G35" s="37">
        <v>3.38</v>
      </c>
      <c r="H35" s="37">
        <v>1.99</v>
      </c>
      <c r="I35" s="37">
        <v>3.9</v>
      </c>
      <c r="J35" s="38">
        <v>5.65</v>
      </c>
      <c r="K35" s="22"/>
      <c r="L35" s="22"/>
      <c r="M35" s="22"/>
      <c r="N35" s="22"/>
      <c r="O35" s="22"/>
      <c r="P35" s="22"/>
    </row>
    <row r="36" spans="1:16" ht="39" customHeight="1" x14ac:dyDescent="0.15">
      <c r="A36" s="22"/>
      <c r="B36" s="35"/>
      <c r="C36" s="1174" t="s">
        <v>502</v>
      </c>
      <c r="D36" s="1175"/>
      <c r="E36" s="1176"/>
      <c r="F36" s="36">
        <v>3.23</v>
      </c>
      <c r="G36" s="37">
        <v>2.41</v>
      </c>
      <c r="H36" s="37">
        <v>2.66</v>
      </c>
      <c r="I36" s="37">
        <v>3.14</v>
      </c>
      <c r="J36" s="38">
        <v>3.34</v>
      </c>
      <c r="K36" s="22"/>
      <c r="L36" s="22"/>
      <c r="M36" s="22"/>
      <c r="N36" s="22"/>
      <c r="O36" s="22"/>
      <c r="P36" s="22"/>
    </row>
    <row r="37" spans="1:16" ht="39" customHeight="1" x14ac:dyDescent="0.15">
      <c r="A37" s="22"/>
      <c r="B37" s="35"/>
      <c r="C37" s="1174" t="s">
        <v>503</v>
      </c>
      <c r="D37" s="1175"/>
      <c r="E37" s="1176"/>
      <c r="F37" s="36">
        <v>1.57</v>
      </c>
      <c r="G37" s="37">
        <v>1.54</v>
      </c>
      <c r="H37" s="37">
        <v>1.1399999999999999</v>
      </c>
      <c r="I37" s="37">
        <v>1.4</v>
      </c>
      <c r="J37" s="38">
        <v>1.98</v>
      </c>
      <c r="K37" s="22"/>
      <c r="L37" s="22"/>
      <c r="M37" s="22"/>
      <c r="N37" s="22"/>
      <c r="O37" s="22"/>
      <c r="P37" s="22"/>
    </row>
    <row r="38" spans="1:16" ht="39" customHeight="1" x14ac:dyDescent="0.15">
      <c r="A38" s="22"/>
      <c r="B38" s="35"/>
      <c r="C38" s="1174" t="s">
        <v>504</v>
      </c>
      <c r="D38" s="1175"/>
      <c r="E38" s="1176"/>
      <c r="F38" s="36">
        <v>1.74</v>
      </c>
      <c r="G38" s="37">
        <v>0.78</v>
      </c>
      <c r="H38" s="37">
        <v>0.67</v>
      </c>
      <c r="I38" s="37">
        <v>0.46</v>
      </c>
      <c r="J38" s="38">
        <v>0.66</v>
      </c>
      <c r="K38" s="22"/>
      <c r="L38" s="22"/>
      <c r="M38" s="22"/>
      <c r="N38" s="22"/>
      <c r="O38" s="22"/>
      <c r="P38" s="22"/>
    </row>
    <row r="39" spans="1:16" ht="39" customHeight="1" x14ac:dyDescent="0.15">
      <c r="A39" s="22"/>
      <c r="B39" s="35"/>
      <c r="C39" s="1174" t="s">
        <v>505</v>
      </c>
      <c r="D39" s="1175"/>
      <c r="E39" s="1176"/>
      <c r="F39" s="36">
        <v>0.02</v>
      </c>
      <c r="G39" s="37">
        <v>0.02</v>
      </c>
      <c r="H39" s="37">
        <v>0.02</v>
      </c>
      <c r="I39" s="37">
        <v>0.01</v>
      </c>
      <c r="J39" s="38">
        <v>0.01</v>
      </c>
      <c r="K39" s="22"/>
      <c r="L39" s="22"/>
      <c r="M39" s="22"/>
      <c r="N39" s="22"/>
      <c r="O39" s="22"/>
      <c r="P39" s="22"/>
    </row>
    <row r="40" spans="1:16" ht="39" customHeight="1" x14ac:dyDescent="0.15">
      <c r="A40" s="22"/>
      <c r="B40" s="35"/>
      <c r="C40" s="1174" t="s">
        <v>506</v>
      </c>
      <c r="D40" s="1175"/>
      <c r="E40" s="1176"/>
      <c r="F40" s="36">
        <v>0</v>
      </c>
      <c r="G40" s="37">
        <v>0</v>
      </c>
      <c r="H40" s="37">
        <v>0</v>
      </c>
      <c r="I40" s="37">
        <v>0</v>
      </c>
      <c r="J40" s="38">
        <v>0</v>
      </c>
      <c r="K40" s="22"/>
      <c r="L40" s="22"/>
      <c r="M40" s="22"/>
      <c r="N40" s="22"/>
      <c r="O40" s="22"/>
      <c r="P40" s="22"/>
    </row>
    <row r="41" spans="1:16" ht="39" customHeight="1" x14ac:dyDescent="0.15">
      <c r="A41" s="22"/>
      <c r="B41" s="35"/>
      <c r="C41" s="1174" t="s">
        <v>507</v>
      </c>
      <c r="D41" s="1175"/>
      <c r="E41" s="1176"/>
      <c r="F41" s="36" t="s">
        <v>508</v>
      </c>
      <c r="G41" s="37" t="s">
        <v>509</v>
      </c>
      <c r="H41" s="37" t="s">
        <v>510</v>
      </c>
      <c r="I41" s="37">
        <v>0</v>
      </c>
      <c r="J41" s="38">
        <v>0</v>
      </c>
      <c r="K41" s="22"/>
      <c r="L41" s="22"/>
      <c r="M41" s="22"/>
      <c r="N41" s="22"/>
      <c r="O41" s="22"/>
      <c r="P41" s="22"/>
    </row>
    <row r="42" spans="1:16" ht="39" customHeight="1" x14ac:dyDescent="0.15">
      <c r="A42" s="22"/>
      <c r="B42" s="39"/>
      <c r="C42" s="1174" t="s">
        <v>511</v>
      </c>
      <c r="D42" s="1175"/>
      <c r="E42" s="1176"/>
      <c r="F42" s="36" t="s">
        <v>451</v>
      </c>
      <c r="G42" s="37" t="s">
        <v>451</v>
      </c>
      <c r="H42" s="37" t="s">
        <v>451</v>
      </c>
      <c r="I42" s="37" t="s">
        <v>451</v>
      </c>
      <c r="J42" s="38" t="s">
        <v>451</v>
      </c>
      <c r="K42" s="22"/>
      <c r="L42" s="22"/>
      <c r="M42" s="22"/>
      <c r="N42" s="22"/>
      <c r="O42" s="22"/>
      <c r="P42" s="22"/>
    </row>
    <row r="43" spans="1:16" ht="39" customHeight="1" thickBot="1" x14ac:dyDescent="0.2">
      <c r="A43" s="22"/>
      <c r="B43" s="40"/>
      <c r="C43" s="1177" t="s">
        <v>512</v>
      </c>
      <c r="D43" s="1178"/>
      <c r="E43" s="1179"/>
      <c r="F43" s="41" t="s">
        <v>451</v>
      </c>
      <c r="G43" s="42" t="s">
        <v>451</v>
      </c>
      <c r="H43" s="42" t="s">
        <v>451</v>
      </c>
      <c r="I43" s="42" t="s">
        <v>451</v>
      </c>
      <c r="J43" s="43" t="s">
        <v>451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JdlqzYEgDA9qHp2cjNi7qiUIl2/AN3v5oVOzheCVcF4TGdqXqgSx/dmLoI0fDIsEFb1nau5wU4jeNDE3owf0w==" saltValue="6dpugHLGKJuWlgrlJ53i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492</v>
      </c>
      <c r="L44" s="56" t="s">
        <v>493</v>
      </c>
      <c r="M44" s="56" t="s">
        <v>494</v>
      </c>
      <c r="N44" s="56" t="s">
        <v>495</v>
      </c>
      <c r="O44" s="57" t="s">
        <v>496</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3939</v>
      </c>
      <c r="L45" s="60">
        <v>3776</v>
      </c>
      <c r="M45" s="60">
        <v>3634</v>
      </c>
      <c r="N45" s="60">
        <v>3615</v>
      </c>
      <c r="O45" s="61">
        <v>3716</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451</v>
      </c>
      <c r="L46" s="64" t="s">
        <v>451</v>
      </c>
      <c r="M46" s="64" t="s">
        <v>451</v>
      </c>
      <c r="N46" s="64" t="s">
        <v>451</v>
      </c>
      <c r="O46" s="65" t="s">
        <v>451</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451</v>
      </c>
      <c r="L47" s="64" t="s">
        <v>451</v>
      </c>
      <c r="M47" s="64" t="s">
        <v>451</v>
      </c>
      <c r="N47" s="64" t="s">
        <v>451</v>
      </c>
      <c r="O47" s="65" t="s">
        <v>451</v>
      </c>
      <c r="P47" s="48"/>
      <c r="Q47" s="48"/>
      <c r="R47" s="48"/>
      <c r="S47" s="48"/>
      <c r="T47" s="48"/>
      <c r="U47" s="48"/>
    </row>
    <row r="48" spans="1:21" ht="30.75" customHeight="1" x14ac:dyDescent="0.15">
      <c r="A48" s="48"/>
      <c r="B48" s="1202"/>
      <c r="C48" s="1203"/>
      <c r="D48" s="62"/>
      <c r="E48" s="1184" t="s">
        <v>15</v>
      </c>
      <c r="F48" s="1184"/>
      <c r="G48" s="1184"/>
      <c r="H48" s="1184"/>
      <c r="I48" s="1184"/>
      <c r="J48" s="1185"/>
      <c r="K48" s="63">
        <v>1383</v>
      </c>
      <c r="L48" s="64">
        <v>1329</v>
      </c>
      <c r="M48" s="64">
        <v>1283</v>
      </c>
      <c r="N48" s="64">
        <v>1244</v>
      </c>
      <c r="O48" s="65">
        <v>1176</v>
      </c>
      <c r="P48" s="48"/>
      <c r="Q48" s="48"/>
      <c r="R48" s="48"/>
      <c r="S48" s="48"/>
      <c r="T48" s="48"/>
      <c r="U48" s="48"/>
    </row>
    <row r="49" spans="1:21" ht="30.75" customHeight="1" x14ac:dyDescent="0.15">
      <c r="A49" s="48"/>
      <c r="B49" s="1202"/>
      <c r="C49" s="1203"/>
      <c r="D49" s="62"/>
      <c r="E49" s="1184" t="s">
        <v>16</v>
      </c>
      <c r="F49" s="1184"/>
      <c r="G49" s="1184"/>
      <c r="H49" s="1184"/>
      <c r="I49" s="1184"/>
      <c r="J49" s="1185"/>
      <c r="K49" s="63">
        <v>29</v>
      </c>
      <c r="L49" s="64">
        <v>31</v>
      </c>
      <c r="M49" s="64">
        <v>33</v>
      </c>
      <c r="N49" s="64">
        <v>32</v>
      </c>
      <c r="O49" s="65">
        <v>30</v>
      </c>
      <c r="P49" s="48"/>
      <c r="Q49" s="48"/>
      <c r="R49" s="48"/>
      <c r="S49" s="48"/>
      <c r="T49" s="48"/>
      <c r="U49" s="48"/>
    </row>
    <row r="50" spans="1:21" ht="30.75" customHeight="1" x14ac:dyDescent="0.15">
      <c r="A50" s="48"/>
      <c r="B50" s="1202"/>
      <c r="C50" s="1203"/>
      <c r="D50" s="62"/>
      <c r="E50" s="1184" t="s">
        <v>17</v>
      </c>
      <c r="F50" s="1184"/>
      <c r="G50" s="1184"/>
      <c r="H50" s="1184"/>
      <c r="I50" s="1184"/>
      <c r="J50" s="1185"/>
      <c r="K50" s="63">
        <v>81</v>
      </c>
      <c r="L50" s="64">
        <v>80</v>
      </c>
      <c r="M50" s="64">
        <v>28</v>
      </c>
      <c r="N50" s="64">
        <v>27</v>
      </c>
      <c r="O50" s="65">
        <v>27</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451</v>
      </c>
      <c r="L51" s="64" t="s">
        <v>451</v>
      </c>
      <c r="M51" s="64">
        <v>0</v>
      </c>
      <c r="N51" s="64">
        <v>0</v>
      </c>
      <c r="O51" s="65" t="s">
        <v>451</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3757</v>
      </c>
      <c r="L52" s="64">
        <v>3628</v>
      </c>
      <c r="M52" s="64">
        <v>3651</v>
      </c>
      <c r="N52" s="64">
        <v>3689</v>
      </c>
      <c r="O52" s="65">
        <v>3640</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1675</v>
      </c>
      <c r="L53" s="69">
        <v>1588</v>
      </c>
      <c r="M53" s="69">
        <v>1327</v>
      </c>
      <c r="N53" s="69">
        <v>1229</v>
      </c>
      <c r="O53" s="70">
        <v>1309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513</v>
      </c>
      <c r="P55" s="48"/>
      <c r="Q55" s="48"/>
      <c r="R55" s="48"/>
      <c r="S55" s="48"/>
      <c r="T55" s="48"/>
      <c r="U55" s="48"/>
    </row>
    <row r="56" spans="1:21" ht="31.5" customHeight="1" thickBot="1" x14ac:dyDescent="0.2">
      <c r="A56" s="48"/>
      <c r="B56" s="76"/>
      <c r="C56" s="77"/>
      <c r="D56" s="77"/>
      <c r="E56" s="78"/>
      <c r="F56" s="78"/>
      <c r="G56" s="78"/>
      <c r="H56" s="78"/>
      <c r="I56" s="78"/>
      <c r="J56" s="79" t="s">
        <v>2</v>
      </c>
      <c r="K56" s="80" t="s">
        <v>514</v>
      </c>
      <c r="L56" s="81" t="s">
        <v>515</v>
      </c>
      <c r="M56" s="81" t="s">
        <v>516</v>
      </c>
      <c r="N56" s="81" t="s">
        <v>517</v>
      </c>
      <c r="O56" s="82" t="s">
        <v>518</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zFIJTD4oRsDDCiBXR4jX3kxBqKth79qkpFywp/CNlZpRtoxp9GH8p7CLXf/p+c3sg/kXqJRfCjB7qf3onfuTg==" saltValue="Iwmo5TxxrlUvGierFMQW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492</v>
      </c>
      <c r="J40" s="100" t="s">
        <v>493</v>
      </c>
      <c r="K40" s="100" t="s">
        <v>494</v>
      </c>
      <c r="L40" s="100" t="s">
        <v>495</v>
      </c>
      <c r="M40" s="101" t="s">
        <v>496</v>
      </c>
    </row>
    <row r="41" spans="2:13" ht="27.75" customHeight="1" x14ac:dyDescent="0.15">
      <c r="B41" s="1220" t="s">
        <v>30</v>
      </c>
      <c r="C41" s="1221"/>
      <c r="D41" s="102"/>
      <c r="E41" s="1222" t="s">
        <v>31</v>
      </c>
      <c r="F41" s="1222"/>
      <c r="G41" s="1222"/>
      <c r="H41" s="1223"/>
      <c r="I41" s="351">
        <v>38637</v>
      </c>
      <c r="J41" s="352">
        <v>38539</v>
      </c>
      <c r="K41" s="352">
        <v>38073</v>
      </c>
      <c r="L41" s="352">
        <v>37875</v>
      </c>
      <c r="M41" s="353">
        <v>37542</v>
      </c>
    </row>
    <row r="42" spans="2:13" ht="27.75" customHeight="1" x14ac:dyDescent="0.15">
      <c r="B42" s="1210"/>
      <c r="C42" s="1211"/>
      <c r="D42" s="103"/>
      <c r="E42" s="1214" t="s">
        <v>32</v>
      </c>
      <c r="F42" s="1214"/>
      <c r="G42" s="1214"/>
      <c r="H42" s="1215"/>
      <c r="I42" s="354">
        <v>1024</v>
      </c>
      <c r="J42" s="355">
        <v>865</v>
      </c>
      <c r="K42" s="355">
        <v>770</v>
      </c>
      <c r="L42" s="355">
        <v>678</v>
      </c>
      <c r="M42" s="356">
        <v>587</v>
      </c>
    </row>
    <row r="43" spans="2:13" ht="27.75" customHeight="1" x14ac:dyDescent="0.15">
      <c r="B43" s="1210"/>
      <c r="C43" s="1211"/>
      <c r="D43" s="103"/>
      <c r="E43" s="1214" t="s">
        <v>33</v>
      </c>
      <c r="F43" s="1214"/>
      <c r="G43" s="1214"/>
      <c r="H43" s="1215"/>
      <c r="I43" s="354">
        <v>11172</v>
      </c>
      <c r="J43" s="355">
        <v>10493</v>
      </c>
      <c r="K43" s="355">
        <v>9900</v>
      </c>
      <c r="L43" s="355">
        <v>9237</v>
      </c>
      <c r="M43" s="356">
        <v>8745</v>
      </c>
    </row>
    <row r="44" spans="2:13" ht="27.75" customHeight="1" x14ac:dyDescent="0.15">
      <c r="B44" s="1210"/>
      <c r="C44" s="1211"/>
      <c r="D44" s="103"/>
      <c r="E44" s="1214" t="s">
        <v>34</v>
      </c>
      <c r="F44" s="1214"/>
      <c r="G44" s="1214"/>
      <c r="H44" s="1215"/>
      <c r="I44" s="354" t="s">
        <v>451</v>
      </c>
      <c r="J44" s="355" t="s">
        <v>451</v>
      </c>
      <c r="K44" s="355" t="s">
        <v>451</v>
      </c>
      <c r="L44" s="355" t="s">
        <v>451</v>
      </c>
      <c r="M44" s="356" t="s">
        <v>451</v>
      </c>
    </row>
    <row r="45" spans="2:13" ht="27.75" customHeight="1" x14ac:dyDescent="0.15">
      <c r="B45" s="1210"/>
      <c r="C45" s="1211"/>
      <c r="D45" s="103"/>
      <c r="E45" s="1214" t="s">
        <v>35</v>
      </c>
      <c r="F45" s="1214"/>
      <c r="G45" s="1214"/>
      <c r="H45" s="1215"/>
      <c r="I45" s="354">
        <v>4266</v>
      </c>
      <c r="J45" s="355">
        <v>3987</v>
      </c>
      <c r="K45" s="355">
        <v>3511</v>
      </c>
      <c r="L45" s="355">
        <v>3337</v>
      </c>
      <c r="M45" s="356">
        <v>3079</v>
      </c>
    </row>
    <row r="46" spans="2:13" ht="27.75" customHeight="1" x14ac:dyDescent="0.15">
      <c r="B46" s="1210"/>
      <c r="C46" s="1211"/>
      <c r="D46" s="104"/>
      <c r="E46" s="1214" t="s">
        <v>36</v>
      </c>
      <c r="F46" s="1214"/>
      <c r="G46" s="1214"/>
      <c r="H46" s="1215"/>
      <c r="I46" s="354" t="s">
        <v>451</v>
      </c>
      <c r="J46" s="355" t="s">
        <v>451</v>
      </c>
      <c r="K46" s="355" t="s">
        <v>451</v>
      </c>
      <c r="L46" s="355" t="s">
        <v>451</v>
      </c>
      <c r="M46" s="356" t="s">
        <v>451</v>
      </c>
    </row>
    <row r="47" spans="2:13" ht="27.75" customHeight="1" x14ac:dyDescent="0.15">
      <c r="B47" s="1210"/>
      <c r="C47" s="1211"/>
      <c r="D47" s="105"/>
      <c r="E47" s="1224" t="s">
        <v>37</v>
      </c>
      <c r="F47" s="1225"/>
      <c r="G47" s="1225"/>
      <c r="H47" s="1226"/>
      <c r="I47" s="354" t="s">
        <v>451</v>
      </c>
      <c r="J47" s="355" t="s">
        <v>451</v>
      </c>
      <c r="K47" s="355" t="s">
        <v>451</v>
      </c>
      <c r="L47" s="355" t="s">
        <v>451</v>
      </c>
      <c r="M47" s="356" t="s">
        <v>451</v>
      </c>
    </row>
    <row r="48" spans="2:13" ht="27.75" customHeight="1" x14ac:dyDescent="0.15">
      <c r="B48" s="1210"/>
      <c r="C48" s="1211"/>
      <c r="D48" s="103"/>
      <c r="E48" s="1214" t="s">
        <v>38</v>
      </c>
      <c r="F48" s="1214"/>
      <c r="G48" s="1214"/>
      <c r="H48" s="1215"/>
      <c r="I48" s="354" t="s">
        <v>451</v>
      </c>
      <c r="J48" s="355" t="s">
        <v>451</v>
      </c>
      <c r="K48" s="355" t="s">
        <v>451</v>
      </c>
      <c r="L48" s="355" t="s">
        <v>451</v>
      </c>
      <c r="M48" s="356" t="s">
        <v>451</v>
      </c>
    </row>
    <row r="49" spans="2:13" ht="27.75" customHeight="1" x14ac:dyDescent="0.15">
      <c r="B49" s="1212"/>
      <c r="C49" s="1213"/>
      <c r="D49" s="103"/>
      <c r="E49" s="1214" t="s">
        <v>39</v>
      </c>
      <c r="F49" s="1214"/>
      <c r="G49" s="1214"/>
      <c r="H49" s="1215"/>
      <c r="I49" s="354" t="s">
        <v>451</v>
      </c>
      <c r="J49" s="355" t="s">
        <v>451</v>
      </c>
      <c r="K49" s="355" t="s">
        <v>451</v>
      </c>
      <c r="L49" s="355" t="s">
        <v>451</v>
      </c>
      <c r="M49" s="356" t="s">
        <v>451</v>
      </c>
    </row>
    <row r="50" spans="2:13" ht="27.75" customHeight="1" x14ac:dyDescent="0.15">
      <c r="B50" s="1208" t="s">
        <v>40</v>
      </c>
      <c r="C50" s="1209"/>
      <c r="D50" s="106"/>
      <c r="E50" s="1214" t="s">
        <v>41</v>
      </c>
      <c r="F50" s="1214"/>
      <c r="G50" s="1214"/>
      <c r="H50" s="1215"/>
      <c r="I50" s="354">
        <v>7101</v>
      </c>
      <c r="J50" s="355">
        <v>6630</v>
      </c>
      <c r="K50" s="355">
        <v>6203</v>
      </c>
      <c r="L50" s="355">
        <v>6998</v>
      </c>
      <c r="M50" s="356">
        <v>9092</v>
      </c>
    </row>
    <row r="51" spans="2:13" ht="27.75" customHeight="1" x14ac:dyDescent="0.15">
      <c r="B51" s="1210"/>
      <c r="C51" s="1211"/>
      <c r="D51" s="103"/>
      <c r="E51" s="1214" t="s">
        <v>42</v>
      </c>
      <c r="F51" s="1214"/>
      <c r="G51" s="1214"/>
      <c r="H51" s="1215"/>
      <c r="I51" s="354">
        <v>7525</v>
      </c>
      <c r="J51" s="355">
        <v>7764</v>
      </c>
      <c r="K51" s="355">
        <v>7964</v>
      </c>
      <c r="L51" s="355">
        <v>8961</v>
      </c>
      <c r="M51" s="356">
        <v>9900</v>
      </c>
    </row>
    <row r="52" spans="2:13" ht="27.75" customHeight="1" x14ac:dyDescent="0.15">
      <c r="B52" s="1212"/>
      <c r="C52" s="1213"/>
      <c r="D52" s="103"/>
      <c r="E52" s="1214" t="s">
        <v>43</v>
      </c>
      <c r="F52" s="1214"/>
      <c r="G52" s="1214"/>
      <c r="H52" s="1215"/>
      <c r="I52" s="354">
        <v>33887</v>
      </c>
      <c r="J52" s="355">
        <v>33200</v>
      </c>
      <c r="K52" s="355">
        <v>32215</v>
      </c>
      <c r="L52" s="355">
        <v>31369</v>
      </c>
      <c r="M52" s="356">
        <v>30647</v>
      </c>
    </row>
    <row r="53" spans="2:13" ht="27.75" customHeight="1" thickBot="1" x14ac:dyDescent="0.2">
      <c r="B53" s="1216" t="s">
        <v>44</v>
      </c>
      <c r="C53" s="1217"/>
      <c r="D53" s="107"/>
      <c r="E53" s="1218" t="s">
        <v>45</v>
      </c>
      <c r="F53" s="1218"/>
      <c r="G53" s="1218"/>
      <c r="H53" s="1219"/>
      <c r="I53" s="357">
        <v>6587</v>
      </c>
      <c r="J53" s="358">
        <v>6291</v>
      </c>
      <c r="K53" s="358">
        <v>5873</v>
      </c>
      <c r="L53" s="358">
        <v>3799</v>
      </c>
      <c r="M53" s="359">
        <v>315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Dm20m3smh698Xov9Vddt1wetMX7/9ixv3JO2FPfW+b90QkPr/2iSwmn1xVAzkDBA29qbQ3zsYK9DW87aMmw==" saltValue="zMcv9stLK5BtVTnM9i6f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494</v>
      </c>
      <c r="G54" s="116" t="s">
        <v>495</v>
      </c>
      <c r="H54" s="117" t="s">
        <v>496</v>
      </c>
    </row>
    <row r="55" spans="2:8" ht="52.5" customHeight="1" x14ac:dyDescent="0.15">
      <c r="B55" s="118"/>
      <c r="C55" s="1235" t="s">
        <v>48</v>
      </c>
      <c r="D55" s="1235"/>
      <c r="E55" s="1236"/>
      <c r="F55" s="119">
        <v>1002</v>
      </c>
      <c r="G55" s="119">
        <v>1250</v>
      </c>
      <c r="H55" s="120">
        <v>2395</v>
      </c>
    </row>
    <row r="56" spans="2:8" ht="52.5" customHeight="1" x14ac:dyDescent="0.15">
      <c r="B56" s="121"/>
      <c r="C56" s="1237" t="s">
        <v>49</v>
      </c>
      <c r="D56" s="1237"/>
      <c r="E56" s="1238"/>
      <c r="F56" s="122">
        <v>888</v>
      </c>
      <c r="G56" s="122">
        <v>828</v>
      </c>
      <c r="H56" s="123">
        <v>1268</v>
      </c>
    </row>
    <row r="57" spans="2:8" ht="53.25" customHeight="1" x14ac:dyDescent="0.15">
      <c r="B57" s="121"/>
      <c r="C57" s="1239" t="s">
        <v>50</v>
      </c>
      <c r="D57" s="1239"/>
      <c r="E57" s="1240"/>
      <c r="F57" s="124">
        <v>1923</v>
      </c>
      <c r="G57" s="124">
        <v>2101</v>
      </c>
      <c r="H57" s="125">
        <v>2205</v>
      </c>
    </row>
    <row r="58" spans="2:8" ht="45.75" customHeight="1" x14ac:dyDescent="0.15">
      <c r="B58" s="126"/>
      <c r="C58" s="1227" t="s">
        <v>525</v>
      </c>
      <c r="D58" s="1228"/>
      <c r="E58" s="1229"/>
      <c r="F58" s="127">
        <v>656</v>
      </c>
      <c r="G58" s="127">
        <v>656</v>
      </c>
      <c r="H58" s="128">
        <v>715</v>
      </c>
    </row>
    <row r="59" spans="2:8" ht="45.75" customHeight="1" x14ac:dyDescent="0.15">
      <c r="B59" s="126"/>
      <c r="C59" s="1227" t="s">
        <v>526</v>
      </c>
      <c r="D59" s="1228"/>
      <c r="E59" s="1229"/>
      <c r="F59" s="127">
        <v>420</v>
      </c>
      <c r="G59" s="127">
        <v>395</v>
      </c>
      <c r="H59" s="128">
        <v>696</v>
      </c>
    </row>
    <row r="60" spans="2:8" ht="45.75" customHeight="1" x14ac:dyDescent="0.15">
      <c r="B60" s="126"/>
      <c r="C60" s="1227" t="s">
        <v>527</v>
      </c>
      <c r="D60" s="1228"/>
      <c r="E60" s="1229"/>
      <c r="F60" s="127">
        <v>310</v>
      </c>
      <c r="G60" s="127">
        <v>544</v>
      </c>
      <c r="H60" s="128">
        <v>274</v>
      </c>
    </row>
    <row r="61" spans="2:8" ht="45.75" customHeight="1" x14ac:dyDescent="0.15">
      <c r="B61" s="126"/>
      <c r="C61" s="1227" t="s">
        <v>528</v>
      </c>
      <c r="D61" s="1228"/>
      <c r="E61" s="1229"/>
      <c r="F61" s="127">
        <v>201</v>
      </c>
      <c r="G61" s="127">
        <v>184</v>
      </c>
      <c r="H61" s="128">
        <v>184</v>
      </c>
    </row>
    <row r="62" spans="2:8" ht="45.75" customHeight="1" thickBot="1" x14ac:dyDescent="0.2">
      <c r="B62" s="129"/>
      <c r="C62" s="1230" t="s">
        <v>529</v>
      </c>
      <c r="D62" s="1231"/>
      <c r="E62" s="1232"/>
      <c r="F62" s="130">
        <v>108</v>
      </c>
      <c r="G62" s="130">
        <v>103</v>
      </c>
      <c r="H62" s="131">
        <v>104</v>
      </c>
    </row>
    <row r="63" spans="2:8" ht="52.5" customHeight="1" thickBot="1" x14ac:dyDescent="0.2">
      <c r="B63" s="132"/>
      <c r="C63" s="1233" t="s">
        <v>51</v>
      </c>
      <c r="D63" s="1233"/>
      <c r="E63" s="1234"/>
      <c r="F63" s="133">
        <v>3813</v>
      </c>
      <c r="G63" s="133">
        <v>4179</v>
      </c>
      <c r="H63" s="134">
        <v>5868</v>
      </c>
    </row>
    <row r="64" spans="2:8" x14ac:dyDescent="0.15"/>
  </sheetData>
  <sheetProtection algorithmName="SHA-512" hashValue="FGQ73t3oLb5JHifUxGPx8baXBPe8iLJf1eYcaLkMJwz6oMpwRkRNDYyiNMnk1UmlZnYqFjUMhDXLjfZJkQgmbw==" saltValue="2qeWC904ZQfbl2OXV6xg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605</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606</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607</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608</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492</v>
      </c>
      <c r="BQ50" s="1274"/>
      <c r="BR50" s="1274"/>
      <c r="BS50" s="1274"/>
      <c r="BT50" s="1274"/>
      <c r="BU50" s="1274"/>
      <c r="BV50" s="1274"/>
      <c r="BW50" s="1274"/>
      <c r="BX50" s="1274" t="s">
        <v>493</v>
      </c>
      <c r="BY50" s="1274"/>
      <c r="BZ50" s="1274"/>
      <c r="CA50" s="1274"/>
      <c r="CB50" s="1274"/>
      <c r="CC50" s="1274"/>
      <c r="CD50" s="1274"/>
      <c r="CE50" s="1274"/>
      <c r="CF50" s="1274" t="s">
        <v>494</v>
      </c>
      <c r="CG50" s="1274"/>
      <c r="CH50" s="1274"/>
      <c r="CI50" s="1274"/>
      <c r="CJ50" s="1274"/>
      <c r="CK50" s="1274"/>
      <c r="CL50" s="1274"/>
      <c r="CM50" s="1274"/>
      <c r="CN50" s="1274" t="s">
        <v>495</v>
      </c>
      <c r="CO50" s="1274"/>
      <c r="CP50" s="1274"/>
      <c r="CQ50" s="1274"/>
      <c r="CR50" s="1274"/>
      <c r="CS50" s="1274"/>
      <c r="CT50" s="1274"/>
      <c r="CU50" s="1274"/>
      <c r="CV50" s="1274" t="s">
        <v>496</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609</v>
      </c>
      <c r="AO51" s="1278"/>
      <c r="AP51" s="1278"/>
      <c r="AQ51" s="1278"/>
      <c r="AR51" s="1278"/>
      <c r="AS51" s="1278"/>
      <c r="AT51" s="1278"/>
      <c r="AU51" s="1278"/>
      <c r="AV51" s="1278"/>
      <c r="AW51" s="1278"/>
      <c r="AX51" s="1278"/>
      <c r="AY51" s="1278"/>
      <c r="AZ51" s="1278"/>
      <c r="BA51" s="1278"/>
      <c r="BB51" s="1278" t="s">
        <v>610</v>
      </c>
      <c r="BC51" s="1278"/>
      <c r="BD51" s="1278"/>
      <c r="BE51" s="1278"/>
      <c r="BF51" s="1278"/>
      <c r="BG51" s="1278"/>
      <c r="BH51" s="1278"/>
      <c r="BI51" s="1278"/>
      <c r="BJ51" s="1278"/>
      <c r="BK51" s="1278"/>
      <c r="BL51" s="1278"/>
      <c r="BM51" s="1278"/>
      <c r="BN51" s="1278"/>
      <c r="BO51" s="1278"/>
      <c r="BP51" s="1279">
        <v>30.9</v>
      </c>
      <c r="BQ51" s="1279"/>
      <c r="BR51" s="1279"/>
      <c r="BS51" s="1279"/>
      <c r="BT51" s="1279"/>
      <c r="BU51" s="1279"/>
      <c r="BV51" s="1279"/>
      <c r="BW51" s="1279"/>
      <c r="BX51" s="1279">
        <v>29.4</v>
      </c>
      <c r="BY51" s="1279"/>
      <c r="BZ51" s="1279"/>
      <c r="CA51" s="1279"/>
      <c r="CB51" s="1279"/>
      <c r="CC51" s="1279"/>
      <c r="CD51" s="1279"/>
      <c r="CE51" s="1279"/>
      <c r="CF51" s="1279">
        <v>27.1</v>
      </c>
      <c r="CG51" s="1279"/>
      <c r="CH51" s="1279"/>
      <c r="CI51" s="1279"/>
      <c r="CJ51" s="1279"/>
      <c r="CK51" s="1279"/>
      <c r="CL51" s="1279"/>
      <c r="CM51" s="1279"/>
      <c r="CN51" s="1279">
        <v>16.8</v>
      </c>
      <c r="CO51" s="1279"/>
      <c r="CP51" s="1279"/>
      <c r="CQ51" s="1279"/>
      <c r="CR51" s="1279"/>
      <c r="CS51" s="1279"/>
      <c r="CT51" s="1279"/>
      <c r="CU51" s="1279"/>
      <c r="CV51" s="1279">
        <v>1.3</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611</v>
      </c>
      <c r="BC53" s="1278"/>
      <c r="BD53" s="1278"/>
      <c r="BE53" s="1278"/>
      <c r="BF53" s="1278"/>
      <c r="BG53" s="1278"/>
      <c r="BH53" s="1278"/>
      <c r="BI53" s="1278"/>
      <c r="BJ53" s="1278"/>
      <c r="BK53" s="1278"/>
      <c r="BL53" s="1278"/>
      <c r="BM53" s="1278"/>
      <c r="BN53" s="1278"/>
      <c r="BO53" s="1278"/>
      <c r="BP53" s="1279">
        <v>81</v>
      </c>
      <c r="BQ53" s="1279"/>
      <c r="BR53" s="1279"/>
      <c r="BS53" s="1279"/>
      <c r="BT53" s="1279"/>
      <c r="BU53" s="1279"/>
      <c r="BV53" s="1279"/>
      <c r="BW53" s="1279"/>
      <c r="BX53" s="1279">
        <v>80.8</v>
      </c>
      <c r="BY53" s="1279"/>
      <c r="BZ53" s="1279"/>
      <c r="CA53" s="1279"/>
      <c r="CB53" s="1279"/>
      <c r="CC53" s="1279"/>
      <c r="CD53" s="1279"/>
      <c r="CE53" s="1279"/>
      <c r="CF53" s="1279">
        <v>80.7</v>
      </c>
      <c r="CG53" s="1279"/>
      <c r="CH53" s="1279"/>
      <c r="CI53" s="1279"/>
      <c r="CJ53" s="1279"/>
      <c r="CK53" s="1279"/>
      <c r="CL53" s="1279"/>
      <c r="CM53" s="1279"/>
      <c r="CN53" s="1279">
        <v>80.900000000000006</v>
      </c>
      <c r="CO53" s="1279"/>
      <c r="CP53" s="1279"/>
      <c r="CQ53" s="1279"/>
      <c r="CR53" s="1279"/>
      <c r="CS53" s="1279"/>
      <c r="CT53" s="1279"/>
      <c r="CU53" s="1279"/>
      <c r="CV53" s="1279">
        <v>81.3</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612</v>
      </c>
      <c r="AO55" s="1274"/>
      <c r="AP55" s="1274"/>
      <c r="AQ55" s="1274"/>
      <c r="AR55" s="1274"/>
      <c r="AS55" s="1274"/>
      <c r="AT55" s="1274"/>
      <c r="AU55" s="1274"/>
      <c r="AV55" s="1274"/>
      <c r="AW55" s="1274"/>
      <c r="AX55" s="1274"/>
      <c r="AY55" s="1274"/>
      <c r="AZ55" s="1274"/>
      <c r="BA55" s="1274"/>
      <c r="BB55" s="1278" t="s">
        <v>610</v>
      </c>
      <c r="BC55" s="1278"/>
      <c r="BD55" s="1278"/>
      <c r="BE55" s="1278"/>
      <c r="BF55" s="1278"/>
      <c r="BG55" s="1278"/>
      <c r="BH55" s="1278"/>
      <c r="BI55" s="1278"/>
      <c r="BJ55" s="1278"/>
      <c r="BK55" s="1278"/>
      <c r="BL55" s="1278"/>
      <c r="BM55" s="1278"/>
      <c r="BN55" s="1278"/>
      <c r="BO55" s="1278"/>
      <c r="BP55" s="1279">
        <v>12.2</v>
      </c>
      <c r="BQ55" s="1279"/>
      <c r="BR55" s="1279"/>
      <c r="BS55" s="1279"/>
      <c r="BT55" s="1279"/>
      <c r="BU55" s="1279"/>
      <c r="BV55" s="1279"/>
      <c r="BW55" s="1279"/>
      <c r="BX55" s="1279">
        <v>5</v>
      </c>
      <c r="BY55" s="1279"/>
      <c r="BZ55" s="1279"/>
      <c r="CA55" s="1279"/>
      <c r="CB55" s="1279"/>
      <c r="CC55" s="1279"/>
      <c r="CD55" s="1279"/>
      <c r="CE55" s="1279"/>
      <c r="CF55" s="1279">
        <v>5.4</v>
      </c>
      <c r="CG55" s="1279"/>
      <c r="CH55" s="1279"/>
      <c r="CI55" s="1279"/>
      <c r="CJ55" s="1279"/>
      <c r="CK55" s="1279"/>
      <c r="CL55" s="1279"/>
      <c r="CM55" s="1279"/>
      <c r="CN55" s="1279">
        <v>3.9</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611</v>
      </c>
      <c r="BC57" s="1278"/>
      <c r="BD57" s="1278"/>
      <c r="BE57" s="1278"/>
      <c r="BF57" s="1278"/>
      <c r="BG57" s="1278"/>
      <c r="BH57" s="1278"/>
      <c r="BI57" s="1278"/>
      <c r="BJ57" s="1278"/>
      <c r="BK57" s="1278"/>
      <c r="BL57" s="1278"/>
      <c r="BM57" s="1278"/>
      <c r="BN57" s="1278"/>
      <c r="BO57" s="1278"/>
      <c r="BP57" s="1279">
        <v>61.2</v>
      </c>
      <c r="BQ57" s="1279"/>
      <c r="BR57" s="1279"/>
      <c r="BS57" s="1279"/>
      <c r="BT57" s="1279"/>
      <c r="BU57" s="1279"/>
      <c r="BV57" s="1279"/>
      <c r="BW57" s="1279"/>
      <c r="BX57" s="1279">
        <v>61.6</v>
      </c>
      <c r="BY57" s="1279"/>
      <c r="BZ57" s="1279"/>
      <c r="CA57" s="1279"/>
      <c r="CB57" s="1279"/>
      <c r="CC57" s="1279"/>
      <c r="CD57" s="1279"/>
      <c r="CE57" s="1279"/>
      <c r="CF57" s="1279">
        <v>62.5</v>
      </c>
      <c r="CG57" s="1279"/>
      <c r="CH57" s="1279"/>
      <c r="CI57" s="1279"/>
      <c r="CJ57" s="1279"/>
      <c r="CK57" s="1279"/>
      <c r="CL57" s="1279"/>
      <c r="CM57" s="1279"/>
      <c r="CN57" s="1279">
        <v>63.1</v>
      </c>
      <c r="CO57" s="1279"/>
      <c r="CP57" s="1279"/>
      <c r="CQ57" s="1279"/>
      <c r="CR57" s="1279"/>
      <c r="CS57" s="1279"/>
      <c r="CT57" s="1279"/>
      <c r="CU57" s="1279"/>
      <c r="CV57" s="1279">
        <v>63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613</v>
      </c>
    </row>
    <row r="64" spans="1:109" x14ac:dyDescent="0.15">
      <c r="B64" s="1249"/>
      <c r="G64" s="1256"/>
      <c r="I64" s="1289"/>
      <c r="J64" s="1289"/>
      <c r="K64" s="1289"/>
      <c r="L64" s="1289"/>
      <c r="M64" s="1289"/>
      <c r="N64" s="1290"/>
      <c r="AM64" s="1256"/>
      <c r="AN64" s="1256" t="s">
        <v>606</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608</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492</v>
      </c>
      <c r="BQ72" s="1274"/>
      <c r="BR72" s="1274"/>
      <c r="BS72" s="1274"/>
      <c r="BT72" s="1274"/>
      <c r="BU72" s="1274"/>
      <c r="BV72" s="1274"/>
      <c r="BW72" s="1274"/>
      <c r="BX72" s="1274" t="s">
        <v>493</v>
      </c>
      <c r="BY72" s="1274"/>
      <c r="BZ72" s="1274"/>
      <c r="CA72" s="1274"/>
      <c r="CB72" s="1274"/>
      <c r="CC72" s="1274"/>
      <c r="CD72" s="1274"/>
      <c r="CE72" s="1274"/>
      <c r="CF72" s="1274" t="s">
        <v>494</v>
      </c>
      <c r="CG72" s="1274"/>
      <c r="CH72" s="1274"/>
      <c r="CI72" s="1274"/>
      <c r="CJ72" s="1274"/>
      <c r="CK72" s="1274"/>
      <c r="CL72" s="1274"/>
      <c r="CM72" s="1274"/>
      <c r="CN72" s="1274" t="s">
        <v>495</v>
      </c>
      <c r="CO72" s="1274"/>
      <c r="CP72" s="1274"/>
      <c r="CQ72" s="1274"/>
      <c r="CR72" s="1274"/>
      <c r="CS72" s="1274"/>
      <c r="CT72" s="1274"/>
      <c r="CU72" s="1274"/>
      <c r="CV72" s="1274" t="s">
        <v>496</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609</v>
      </c>
      <c r="AO73" s="1278"/>
      <c r="AP73" s="1278"/>
      <c r="AQ73" s="1278"/>
      <c r="AR73" s="1278"/>
      <c r="AS73" s="1278"/>
      <c r="AT73" s="1278"/>
      <c r="AU73" s="1278"/>
      <c r="AV73" s="1278"/>
      <c r="AW73" s="1278"/>
      <c r="AX73" s="1278"/>
      <c r="AY73" s="1278"/>
      <c r="AZ73" s="1278"/>
      <c r="BA73" s="1278"/>
      <c r="BB73" s="1278" t="s">
        <v>610</v>
      </c>
      <c r="BC73" s="1278"/>
      <c r="BD73" s="1278"/>
      <c r="BE73" s="1278"/>
      <c r="BF73" s="1278"/>
      <c r="BG73" s="1278"/>
      <c r="BH73" s="1278"/>
      <c r="BI73" s="1278"/>
      <c r="BJ73" s="1278"/>
      <c r="BK73" s="1278"/>
      <c r="BL73" s="1278"/>
      <c r="BM73" s="1278"/>
      <c r="BN73" s="1278"/>
      <c r="BO73" s="1278"/>
      <c r="BP73" s="1279">
        <v>30.9</v>
      </c>
      <c r="BQ73" s="1279"/>
      <c r="BR73" s="1279"/>
      <c r="BS73" s="1279"/>
      <c r="BT73" s="1279"/>
      <c r="BU73" s="1279"/>
      <c r="BV73" s="1279"/>
      <c r="BW73" s="1279"/>
      <c r="BX73" s="1279">
        <v>29.4</v>
      </c>
      <c r="BY73" s="1279"/>
      <c r="BZ73" s="1279"/>
      <c r="CA73" s="1279"/>
      <c r="CB73" s="1279"/>
      <c r="CC73" s="1279"/>
      <c r="CD73" s="1279"/>
      <c r="CE73" s="1279"/>
      <c r="CF73" s="1279">
        <v>27.1</v>
      </c>
      <c r="CG73" s="1279"/>
      <c r="CH73" s="1279"/>
      <c r="CI73" s="1279"/>
      <c r="CJ73" s="1279"/>
      <c r="CK73" s="1279"/>
      <c r="CL73" s="1279"/>
      <c r="CM73" s="1279"/>
      <c r="CN73" s="1279">
        <v>16.8</v>
      </c>
      <c r="CO73" s="1279"/>
      <c r="CP73" s="1279"/>
      <c r="CQ73" s="1279"/>
      <c r="CR73" s="1279"/>
      <c r="CS73" s="1279"/>
      <c r="CT73" s="1279"/>
      <c r="CU73" s="1279"/>
      <c r="CV73" s="1279">
        <v>1.3</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615</v>
      </c>
      <c r="BC75" s="1278"/>
      <c r="BD75" s="1278"/>
      <c r="BE75" s="1278"/>
      <c r="BF75" s="1278"/>
      <c r="BG75" s="1278"/>
      <c r="BH75" s="1278"/>
      <c r="BI75" s="1278"/>
      <c r="BJ75" s="1278"/>
      <c r="BK75" s="1278"/>
      <c r="BL75" s="1278"/>
      <c r="BM75" s="1278"/>
      <c r="BN75" s="1278"/>
      <c r="BO75" s="1278"/>
      <c r="BP75" s="1279">
        <v>8.6</v>
      </c>
      <c r="BQ75" s="1279"/>
      <c r="BR75" s="1279"/>
      <c r="BS75" s="1279"/>
      <c r="BT75" s="1279"/>
      <c r="BU75" s="1279"/>
      <c r="BV75" s="1279"/>
      <c r="BW75" s="1279"/>
      <c r="BX75" s="1279">
        <v>8.1</v>
      </c>
      <c r="BY75" s="1279"/>
      <c r="BZ75" s="1279"/>
      <c r="CA75" s="1279"/>
      <c r="CB75" s="1279"/>
      <c r="CC75" s="1279"/>
      <c r="CD75" s="1279"/>
      <c r="CE75" s="1279"/>
      <c r="CF75" s="1279">
        <v>7.1</v>
      </c>
      <c r="CG75" s="1279"/>
      <c r="CH75" s="1279"/>
      <c r="CI75" s="1279"/>
      <c r="CJ75" s="1279"/>
      <c r="CK75" s="1279"/>
      <c r="CL75" s="1279"/>
      <c r="CM75" s="1279"/>
      <c r="CN75" s="1279">
        <v>6.3</v>
      </c>
      <c r="CO75" s="1279"/>
      <c r="CP75" s="1279"/>
      <c r="CQ75" s="1279"/>
      <c r="CR75" s="1279"/>
      <c r="CS75" s="1279"/>
      <c r="CT75" s="1279"/>
      <c r="CU75" s="1279"/>
      <c r="CV75" s="1279">
        <v>5.6</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612</v>
      </c>
      <c r="AO77" s="1274"/>
      <c r="AP77" s="1274"/>
      <c r="AQ77" s="1274"/>
      <c r="AR77" s="1274"/>
      <c r="AS77" s="1274"/>
      <c r="AT77" s="1274"/>
      <c r="AU77" s="1274"/>
      <c r="AV77" s="1274"/>
      <c r="AW77" s="1274"/>
      <c r="AX77" s="1274"/>
      <c r="AY77" s="1274"/>
      <c r="AZ77" s="1274"/>
      <c r="BA77" s="1274"/>
      <c r="BB77" s="1278" t="s">
        <v>610</v>
      </c>
      <c r="BC77" s="1278"/>
      <c r="BD77" s="1278"/>
      <c r="BE77" s="1278"/>
      <c r="BF77" s="1278"/>
      <c r="BG77" s="1278"/>
      <c r="BH77" s="1278"/>
      <c r="BI77" s="1278"/>
      <c r="BJ77" s="1278"/>
      <c r="BK77" s="1278"/>
      <c r="BL77" s="1278"/>
      <c r="BM77" s="1278"/>
      <c r="BN77" s="1278"/>
      <c r="BO77" s="1278"/>
      <c r="BP77" s="1279">
        <v>12.2</v>
      </c>
      <c r="BQ77" s="1279"/>
      <c r="BR77" s="1279"/>
      <c r="BS77" s="1279"/>
      <c r="BT77" s="1279"/>
      <c r="BU77" s="1279"/>
      <c r="BV77" s="1279"/>
      <c r="BW77" s="1279"/>
      <c r="BX77" s="1279">
        <v>5</v>
      </c>
      <c r="BY77" s="1279"/>
      <c r="BZ77" s="1279"/>
      <c r="CA77" s="1279"/>
      <c r="CB77" s="1279"/>
      <c r="CC77" s="1279"/>
      <c r="CD77" s="1279"/>
      <c r="CE77" s="1279"/>
      <c r="CF77" s="1279">
        <v>5.4</v>
      </c>
      <c r="CG77" s="1279"/>
      <c r="CH77" s="1279"/>
      <c r="CI77" s="1279"/>
      <c r="CJ77" s="1279"/>
      <c r="CK77" s="1279"/>
      <c r="CL77" s="1279"/>
      <c r="CM77" s="1279"/>
      <c r="CN77" s="1279">
        <v>3.9</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615</v>
      </c>
      <c r="BC79" s="1278"/>
      <c r="BD79" s="1278"/>
      <c r="BE79" s="1278"/>
      <c r="BF79" s="1278"/>
      <c r="BG79" s="1278"/>
      <c r="BH79" s="1278"/>
      <c r="BI79" s="1278"/>
      <c r="BJ79" s="1278"/>
      <c r="BK79" s="1278"/>
      <c r="BL79" s="1278"/>
      <c r="BM79" s="1278"/>
      <c r="BN79" s="1278"/>
      <c r="BO79" s="1278"/>
      <c r="BP79" s="1279">
        <v>4.8</v>
      </c>
      <c r="BQ79" s="1279"/>
      <c r="BR79" s="1279"/>
      <c r="BS79" s="1279"/>
      <c r="BT79" s="1279"/>
      <c r="BU79" s="1279"/>
      <c r="BV79" s="1279"/>
      <c r="BW79" s="1279"/>
      <c r="BX79" s="1279">
        <v>4.5</v>
      </c>
      <c r="BY79" s="1279"/>
      <c r="BZ79" s="1279"/>
      <c r="CA79" s="1279"/>
      <c r="CB79" s="1279"/>
      <c r="CC79" s="1279"/>
      <c r="CD79" s="1279"/>
      <c r="CE79" s="1279"/>
      <c r="CF79" s="1279">
        <v>4.2</v>
      </c>
      <c r="CG79" s="1279"/>
      <c r="CH79" s="1279"/>
      <c r="CI79" s="1279"/>
      <c r="CJ79" s="1279"/>
      <c r="CK79" s="1279"/>
      <c r="CL79" s="1279"/>
      <c r="CM79" s="1279"/>
      <c r="CN79" s="1279">
        <v>4.2</v>
      </c>
      <c r="CO79" s="1279"/>
      <c r="CP79" s="1279"/>
      <c r="CQ79" s="1279"/>
      <c r="CR79" s="1279"/>
      <c r="CS79" s="1279"/>
      <c r="CT79" s="1279"/>
      <c r="CU79" s="1279"/>
      <c r="CV79" s="1279">
        <v>4.5</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2CDTUBpVziyjSTVRbbi/T3v+73MSsZ4Kh4MuCM/CmKg0G8NWtmvW33yVVX7T9tI1YbMkSBid0xVJTMAxUBVXDQ==" saltValue="wRtRvL7ulFT/yv+4Ic9u4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F69" sqref="AF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616</v>
      </c>
    </row>
  </sheetData>
  <sheetProtection algorithmName="SHA-512" hashValue="stsgsk8H881jWPkFI3ZLc0TMIE+j5uKolyD8Udlt6rdtLnjsI2sL2Fooku8B3SRtJPd8bSKtDW0LCagQyw/WXw==" saltValue="LFaeafhKI3m8na2bS6QC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617</v>
      </c>
    </row>
  </sheetData>
  <sheetProtection algorithmName="SHA-512" hashValue="GUFj4MdJEJcWcSewU71rpork4Pnvmbak0LVkmVHhD4D98dOrDChnFGXEejWFi8m+sttHLXkhb+Qx0hnjpfgzKA==" saltValue="2AnZPg3Z2D24fMU3CCB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489</v>
      </c>
      <c r="G2" s="148"/>
      <c r="H2" s="149"/>
    </row>
    <row r="3" spans="1:8" x14ac:dyDescent="0.15">
      <c r="A3" s="145" t="s">
        <v>482</v>
      </c>
      <c r="B3" s="150"/>
      <c r="C3" s="151"/>
      <c r="D3" s="152">
        <v>44856</v>
      </c>
      <c r="E3" s="153"/>
      <c r="F3" s="154">
        <v>42651</v>
      </c>
      <c r="G3" s="155"/>
      <c r="H3" s="156"/>
    </row>
    <row r="4" spans="1:8" x14ac:dyDescent="0.15">
      <c r="A4" s="157"/>
      <c r="B4" s="158"/>
      <c r="C4" s="159"/>
      <c r="D4" s="160">
        <v>13365</v>
      </c>
      <c r="E4" s="161"/>
      <c r="F4" s="162">
        <v>22675</v>
      </c>
      <c r="G4" s="163"/>
      <c r="H4" s="164"/>
    </row>
    <row r="5" spans="1:8" x14ac:dyDescent="0.15">
      <c r="A5" s="145" t="s">
        <v>484</v>
      </c>
      <c r="B5" s="150"/>
      <c r="C5" s="151"/>
      <c r="D5" s="152">
        <v>34539</v>
      </c>
      <c r="E5" s="153"/>
      <c r="F5" s="154">
        <v>43226</v>
      </c>
      <c r="G5" s="155"/>
      <c r="H5" s="156"/>
    </row>
    <row r="6" spans="1:8" x14ac:dyDescent="0.15">
      <c r="A6" s="157"/>
      <c r="B6" s="158"/>
      <c r="C6" s="159"/>
      <c r="D6" s="160">
        <v>12332</v>
      </c>
      <c r="E6" s="161"/>
      <c r="F6" s="162">
        <v>22622</v>
      </c>
      <c r="G6" s="163"/>
      <c r="H6" s="164"/>
    </row>
    <row r="7" spans="1:8" x14ac:dyDescent="0.15">
      <c r="A7" s="145" t="s">
        <v>485</v>
      </c>
      <c r="B7" s="150"/>
      <c r="C7" s="151"/>
      <c r="D7" s="152">
        <v>30609</v>
      </c>
      <c r="E7" s="153"/>
      <c r="F7" s="154">
        <v>42836</v>
      </c>
      <c r="G7" s="155"/>
      <c r="H7" s="156"/>
    </row>
    <row r="8" spans="1:8" x14ac:dyDescent="0.15">
      <c r="A8" s="157"/>
      <c r="B8" s="158"/>
      <c r="C8" s="159"/>
      <c r="D8" s="160">
        <v>9182</v>
      </c>
      <c r="E8" s="161"/>
      <c r="F8" s="162">
        <v>22936</v>
      </c>
      <c r="G8" s="163"/>
      <c r="H8" s="164"/>
    </row>
    <row r="9" spans="1:8" x14ac:dyDescent="0.15">
      <c r="A9" s="145" t="s">
        <v>486</v>
      </c>
      <c r="B9" s="150"/>
      <c r="C9" s="151"/>
      <c r="D9" s="152">
        <v>28322</v>
      </c>
      <c r="E9" s="153"/>
      <c r="F9" s="154">
        <v>44161</v>
      </c>
      <c r="G9" s="155"/>
      <c r="H9" s="156"/>
    </row>
    <row r="10" spans="1:8" x14ac:dyDescent="0.15">
      <c r="A10" s="157"/>
      <c r="B10" s="158"/>
      <c r="C10" s="159"/>
      <c r="D10" s="160">
        <v>12076</v>
      </c>
      <c r="E10" s="161"/>
      <c r="F10" s="162">
        <v>23644</v>
      </c>
      <c r="G10" s="163"/>
      <c r="H10" s="164"/>
    </row>
    <row r="11" spans="1:8" x14ac:dyDescent="0.15">
      <c r="A11" s="145" t="s">
        <v>487</v>
      </c>
      <c r="B11" s="150"/>
      <c r="C11" s="151"/>
      <c r="D11" s="152">
        <v>35347</v>
      </c>
      <c r="E11" s="153"/>
      <c r="F11" s="154">
        <v>43955</v>
      </c>
      <c r="G11" s="155"/>
      <c r="H11" s="156"/>
    </row>
    <row r="12" spans="1:8" x14ac:dyDescent="0.15">
      <c r="A12" s="157"/>
      <c r="B12" s="158"/>
      <c r="C12" s="165"/>
      <c r="D12" s="160">
        <v>11540</v>
      </c>
      <c r="E12" s="161"/>
      <c r="F12" s="162">
        <v>21318</v>
      </c>
      <c r="G12" s="163"/>
      <c r="H12" s="164"/>
    </row>
    <row r="13" spans="1:8" x14ac:dyDescent="0.15">
      <c r="A13" s="145"/>
      <c r="B13" s="150"/>
      <c r="C13" s="166"/>
      <c r="D13" s="167">
        <v>34735</v>
      </c>
      <c r="E13" s="168"/>
      <c r="F13" s="169">
        <v>43366</v>
      </c>
      <c r="G13" s="170"/>
      <c r="H13" s="156"/>
    </row>
    <row r="14" spans="1:8" x14ac:dyDescent="0.15">
      <c r="A14" s="157"/>
      <c r="B14" s="158"/>
      <c r="C14" s="159"/>
      <c r="D14" s="160">
        <v>11699</v>
      </c>
      <c r="E14" s="161"/>
      <c r="F14" s="162">
        <v>22639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2.52</v>
      </c>
      <c r="C19" s="171">
        <f>ROUND(VALUE(SUBSTITUTE(実質収支比率等に係る経年分析!G$48,"▲","-")),2)</f>
        <v>3.4</v>
      </c>
      <c r="D19" s="171">
        <f>ROUND(VALUE(SUBSTITUTE(実質収支比率等に係る経年分析!H$48,"▲","-")),2)</f>
        <v>2</v>
      </c>
      <c r="E19" s="171">
        <f>ROUND(VALUE(SUBSTITUTE(実質収支比率等に係る経年分析!I$48,"▲","-")),2)</f>
        <v>3.91</v>
      </c>
      <c r="F19" s="171">
        <f>ROUND(VALUE(SUBSTITUTE(実質収支比率等に係る経年分析!J$48,"▲","-")),2)</f>
        <v>5.66</v>
      </c>
    </row>
    <row r="20" spans="1:11" x14ac:dyDescent="0.15">
      <c r="A20" s="171" t="s">
        <v>55</v>
      </c>
      <c r="B20" s="171">
        <f>ROUND(VALUE(SUBSTITUTE(実質収支比率等に係る経年分析!F$47,"▲","-")),2)</f>
        <v>8.86</v>
      </c>
      <c r="C20" s="171">
        <f>ROUND(VALUE(SUBSTITUTE(実質収支比率等に係る経年分析!G$47,"▲","-")),2)</f>
        <v>6.68</v>
      </c>
      <c r="D20" s="171">
        <f>ROUND(VALUE(SUBSTITUTE(実質収支比率等に係る経年分析!H$47,"▲","-")),2)</f>
        <v>4.07</v>
      </c>
      <c r="E20" s="171">
        <f>ROUND(VALUE(SUBSTITUTE(実質収支比率等に係る経年分析!I$47,"▲","-")),2)</f>
        <v>4.91</v>
      </c>
      <c r="F20" s="171">
        <f>ROUND(VALUE(SUBSTITUTE(実質収支比率等に係る経年分析!J$47,"▲","-")),2)</f>
        <v>8.91</v>
      </c>
    </row>
    <row r="21" spans="1:11" x14ac:dyDescent="0.15">
      <c r="A21" s="171" t="s">
        <v>56</v>
      </c>
      <c r="B21" s="171">
        <f>IF(ISNUMBER(VALUE(SUBSTITUTE(実質収支比率等に係る経年分析!F$49,"▲","-"))),ROUND(VALUE(SUBSTITUTE(実質収支比率等に係る経年分析!F$49,"▲","-")),2),NA())</f>
        <v>-0.62</v>
      </c>
      <c r="C21" s="171">
        <f>IF(ISNUMBER(VALUE(SUBSTITUTE(実質収支比率等に係る経年分析!G$49,"▲","-"))),ROUND(VALUE(SUBSTITUTE(実質収支比率等に係る経年分析!G$49,"▲","-")),2),NA())</f>
        <v>-1.3</v>
      </c>
      <c r="D21" s="171">
        <f>IF(ISNUMBER(VALUE(SUBSTITUTE(実質収支比率等に係る経年分析!H$49,"▲","-"))),ROUND(VALUE(SUBSTITUTE(実質収支比率等に係る経年分析!H$49,"▲","-")),2),NA())</f>
        <v>-3.91</v>
      </c>
      <c r="E21" s="171">
        <f>IF(ISNUMBER(VALUE(SUBSTITUTE(実質収支比率等に係る経年分析!I$49,"▲","-"))),ROUND(VALUE(SUBSTITUTE(実質収支比率等に係る経年分析!I$49,"▲","-")),2),NA())</f>
        <v>2.94</v>
      </c>
      <c r="F21" s="171">
        <f>IF(ISNUMBER(VALUE(SUBSTITUTE(実質収支比率等に係る経年分析!J$49,"▲","-"))),ROUND(VALUE(SUBSTITUTE(実質収支比率等に係る経年分析!J$49,"▲","-")),2),NA())</f>
        <v>6.22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病院事業会計</v>
      </c>
      <c r="B29" s="172">
        <f>IF(ROUND(VALUE(SUBSTITUTE(連結実質赤字比率に係る赤字・黒字の構成分析!F$41,"▲", "-")), 2) &lt; 0, ABS(ROUND(VALUE(SUBSTITUTE(連結実質赤字比率に係る赤字・黒字の構成分析!F$41,"▲", "-")), 2)), NA())</f>
        <v>1.05</v>
      </c>
      <c r="C29" s="172" t="e">
        <f>IF(ROUND(VALUE(SUBSTITUTE(連結実質赤字比率に係る赤字・黒字の構成分析!F$41,"▲", "-")), 2) &gt;= 0, ABS(ROUND(VALUE(SUBSTITUTE(連結実質赤字比率に係る赤字・黒字の構成分析!F$41,"▲", "-")), 2)), NA())</f>
        <v>#N/A</v>
      </c>
      <c r="D29" s="172">
        <f>IF(ROUND(VALUE(SUBSTITUTE(連結実質赤字比率に係る赤字・黒字の構成分析!G$41,"▲", "-")), 2) &lt; 0, ABS(ROUND(VALUE(SUBSTITUTE(連結実質赤字比率に係る赤字・黒字の構成分析!G$41,"▲", "-")), 2)), NA())</f>
        <v>2.12</v>
      </c>
      <c r="E29" s="172" t="e">
        <f>IF(ROUND(VALUE(SUBSTITUTE(連結実質赤字比率に係る赤字・黒字の構成分析!G$41,"▲", "-")), 2) &gt;= 0, ABS(ROUND(VALUE(SUBSTITUTE(連結実質赤字比率に係る赤字・黒字の構成分析!G$41,"▲", "-")), 2)), NA())</f>
        <v>#N/A</v>
      </c>
      <c r="F29" s="172">
        <f>IF(ROUND(VALUE(SUBSTITUTE(連結実質赤字比率に係る赤字・黒字の構成分析!H$41,"▲", "-")), 2) &lt; 0, ABS(ROUND(VALUE(SUBSTITUTE(連結実質赤字比率に係る赤字・黒字の構成分析!H$41,"▲", "-")), 2)), NA())</f>
        <v>0.12</v>
      </c>
      <c r="G29" s="172" t="e">
        <f>IF(ROUND(VALUE(SUBSTITUTE(連結実質赤字比率に係る赤字・黒字の構成分析!H$41,"▲", "-")), 2) &gt;= 0, ABS(ROUND(VALUE(SUBSTITUTE(連結実質赤字比率に係る赤字・黒字の構成分析!H$41,"▲", "-")), 2)), NA())</f>
        <v>#N/A</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基本財産基金運用特別会計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0.66</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1.1399999999999999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3.23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2.5099999999999998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6.32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3757</v>
      </c>
      <c r="E42" s="173"/>
      <c r="F42" s="173"/>
      <c r="G42" s="173">
        <f>'実質公債費比率（分子）の構造'!L$52</f>
        <v>3628</v>
      </c>
      <c r="H42" s="173"/>
      <c r="I42" s="173"/>
      <c r="J42" s="173">
        <f>'実質公債費比率（分子）の構造'!M$52</f>
        <v>3651</v>
      </c>
      <c r="K42" s="173"/>
      <c r="L42" s="173"/>
      <c r="M42" s="173">
        <f>'実質公債費比率（分子）の構造'!N$52</f>
        <v>3689</v>
      </c>
      <c r="N42" s="173"/>
      <c r="O42" s="173"/>
      <c r="P42" s="173">
        <f>'実質公債費比率（分子）の構造'!O$52</f>
        <v>3640</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81</v>
      </c>
      <c r="C44" s="173"/>
      <c r="D44" s="173"/>
      <c r="E44" s="173">
        <f>'実質公債費比率（分子）の構造'!L$50</f>
        <v>80</v>
      </c>
      <c r="F44" s="173"/>
      <c r="G44" s="173"/>
      <c r="H44" s="173">
        <f>'実質公債費比率（分子）の構造'!M$50</f>
        <v>28</v>
      </c>
      <c r="I44" s="173"/>
      <c r="J44" s="173"/>
      <c r="K44" s="173">
        <f>'実質公債費比率（分子）の構造'!N$50</f>
        <v>27</v>
      </c>
      <c r="L44" s="173"/>
      <c r="M44" s="173"/>
      <c r="N44" s="173">
        <f>'実質公債費比率（分子）の構造'!O$50</f>
        <v>27</v>
      </c>
      <c r="O44" s="173"/>
      <c r="P44" s="173"/>
    </row>
    <row r="45" spans="1:16" x14ac:dyDescent="0.15">
      <c r="A45" s="173" t="s">
        <v>66</v>
      </c>
      <c r="B45" s="173">
        <f>'実質公債費比率（分子）の構造'!K$49</f>
        <v>29</v>
      </c>
      <c r="C45" s="173"/>
      <c r="D45" s="173"/>
      <c r="E45" s="173">
        <f>'実質公債費比率（分子）の構造'!L$49</f>
        <v>31</v>
      </c>
      <c r="F45" s="173"/>
      <c r="G45" s="173"/>
      <c r="H45" s="173">
        <f>'実質公債費比率（分子）の構造'!M$49</f>
        <v>33</v>
      </c>
      <c r="I45" s="173"/>
      <c r="J45" s="173"/>
      <c r="K45" s="173">
        <f>'実質公債費比率（分子）の構造'!N$49</f>
        <v>32</v>
      </c>
      <c r="L45" s="173"/>
      <c r="M45" s="173"/>
      <c r="N45" s="173">
        <f>'実質公債費比率（分子）の構造'!O$49</f>
        <v>30</v>
      </c>
      <c r="O45" s="173"/>
      <c r="P45" s="173"/>
    </row>
    <row r="46" spans="1:16" x14ac:dyDescent="0.15">
      <c r="A46" s="173" t="s">
        <v>67</v>
      </c>
      <c r="B46" s="173">
        <f>'実質公債費比率（分子）の構造'!K$48</f>
        <v>1383</v>
      </c>
      <c r="C46" s="173"/>
      <c r="D46" s="173"/>
      <c r="E46" s="173">
        <f>'実質公債費比率（分子）の構造'!L$48</f>
        <v>1329</v>
      </c>
      <c r="F46" s="173"/>
      <c r="G46" s="173"/>
      <c r="H46" s="173">
        <f>'実質公債費比率（分子）の構造'!M$48</f>
        <v>1283</v>
      </c>
      <c r="I46" s="173"/>
      <c r="J46" s="173"/>
      <c r="K46" s="173">
        <f>'実質公債費比率（分子）の構造'!N$48</f>
        <v>1244</v>
      </c>
      <c r="L46" s="173"/>
      <c r="M46" s="173"/>
      <c r="N46" s="173">
        <f>'実質公債費比率（分子）の構造'!O$48</f>
        <v>1176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3939</v>
      </c>
      <c r="C49" s="173"/>
      <c r="D49" s="173"/>
      <c r="E49" s="173">
        <f>'実質公債費比率（分子）の構造'!L$45</f>
        <v>3776</v>
      </c>
      <c r="F49" s="173"/>
      <c r="G49" s="173"/>
      <c r="H49" s="173">
        <f>'実質公債費比率（分子）の構造'!M$45</f>
        <v>3634</v>
      </c>
      <c r="I49" s="173"/>
      <c r="J49" s="173"/>
      <c r="K49" s="173">
        <f>'実質公債費比率（分子）の構造'!N$45</f>
        <v>3615</v>
      </c>
      <c r="L49" s="173"/>
      <c r="M49" s="173"/>
      <c r="N49" s="173">
        <f>'実質公債費比率（分子）の構造'!O$45</f>
        <v>3716</v>
      </c>
      <c r="O49" s="173"/>
      <c r="P49" s="173"/>
    </row>
    <row r="50" spans="1:16" x14ac:dyDescent="0.15">
      <c r="A50" s="173" t="s">
        <v>71</v>
      </c>
      <c r="B50" s="173" t="e">
        <f>NA()</f>
        <v>#N/A</v>
      </c>
      <c r="C50" s="173">
        <f>IF(ISNUMBER('実質公債費比率（分子）の構造'!K$53),'実質公債費比率（分子）の構造'!K$53,NA())</f>
        <v>1675</v>
      </c>
      <c r="D50" s="173" t="e">
        <f>NA()</f>
        <v>#N/A</v>
      </c>
      <c r="E50" s="173" t="e">
        <f>NA()</f>
        <v>#N/A</v>
      </c>
      <c r="F50" s="173">
        <f>IF(ISNUMBER('実質公債費比率（分子）の構造'!L$53),'実質公債費比率（分子）の構造'!L$53,NA())</f>
        <v>1588</v>
      </c>
      <c r="G50" s="173" t="e">
        <f>NA()</f>
        <v>#N/A</v>
      </c>
      <c r="H50" s="173" t="e">
        <f>NA()</f>
        <v>#N/A</v>
      </c>
      <c r="I50" s="173">
        <f>IF(ISNUMBER('実質公債費比率（分子）の構造'!M$53),'実質公債費比率（分子）の構造'!M$53,NA())</f>
        <v>1327</v>
      </c>
      <c r="J50" s="173" t="e">
        <f>NA()</f>
        <v>#N/A</v>
      </c>
      <c r="K50" s="173" t="e">
        <f>NA()</f>
        <v>#N/A</v>
      </c>
      <c r="L50" s="173">
        <f>IF(ISNUMBER('実質公債費比率（分子）の構造'!N$53),'実質公債費比率（分子）の構造'!N$53,NA())</f>
        <v>1229</v>
      </c>
      <c r="M50" s="173" t="e">
        <f>NA()</f>
        <v>#N/A</v>
      </c>
      <c r="N50" s="173" t="e">
        <f>NA()</f>
        <v>#N/A</v>
      </c>
      <c r="O50" s="173">
        <f>IF(ISNUMBER('実質公債費比率（分子）の構造'!O$53),'実質公債費比率（分子）の構造'!O$53,NA())</f>
        <v>1309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33887</v>
      </c>
      <c r="E56" s="172"/>
      <c r="F56" s="172"/>
      <c r="G56" s="172">
        <f>'将来負担比率（分子）の構造'!J$52</f>
        <v>33200</v>
      </c>
      <c r="H56" s="172"/>
      <c r="I56" s="172"/>
      <c r="J56" s="172">
        <f>'将来負担比率（分子）の構造'!K$52</f>
        <v>32215</v>
      </c>
      <c r="K56" s="172"/>
      <c r="L56" s="172"/>
      <c r="M56" s="172">
        <f>'将来負担比率（分子）の構造'!L$52</f>
        <v>31369</v>
      </c>
      <c r="N56" s="172"/>
      <c r="O56" s="172"/>
      <c r="P56" s="172">
        <f>'将来負担比率（分子）の構造'!M$52</f>
        <v>30647</v>
      </c>
    </row>
    <row r="57" spans="1:16" x14ac:dyDescent="0.15">
      <c r="A57" s="172" t="s">
        <v>42</v>
      </c>
      <c r="B57" s="172"/>
      <c r="C57" s="172"/>
      <c r="D57" s="172">
        <f>'将来負担比率（分子）の構造'!I$51</f>
        <v>7525</v>
      </c>
      <c r="E57" s="172"/>
      <c r="F57" s="172"/>
      <c r="G57" s="172">
        <f>'将来負担比率（分子）の構造'!J$51</f>
        <v>7764</v>
      </c>
      <c r="H57" s="172"/>
      <c r="I57" s="172"/>
      <c r="J57" s="172">
        <f>'将来負担比率（分子）の構造'!K$51</f>
        <v>7964</v>
      </c>
      <c r="K57" s="172"/>
      <c r="L57" s="172"/>
      <c r="M57" s="172">
        <f>'将来負担比率（分子）の構造'!L$51</f>
        <v>8961</v>
      </c>
      <c r="N57" s="172"/>
      <c r="O57" s="172"/>
      <c r="P57" s="172">
        <f>'将来負担比率（分子）の構造'!M$51</f>
        <v>9900</v>
      </c>
    </row>
    <row r="58" spans="1:16" x14ac:dyDescent="0.15">
      <c r="A58" s="172" t="s">
        <v>41</v>
      </c>
      <c r="B58" s="172"/>
      <c r="C58" s="172"/>
      <c r="D58" s="172">
        <f>'将来負担比率（分子）の構造'!I$50</f>
        <v>7101</v>
      </c>
      <c r="E58" s="172"/>
      <c r="F58" s="172"/>
      <c r="G58" s="172">
        <f>'将来負担比率（分子）の構造'!J$50</f>
        <v>6630</v>
      </c>
      <c r="H58" s="172"/>
      <c r="I58" s="172"/>
      <c r="J58" s="172">
        <f>'将来負担比率（分子）の構造'!K$50</f>
        <v>6203</v>
      </c>
      <c r="K58" s="172"/>
      <c r="L58" s="172"/>
      <c r="M58" s="172">
        <f>'将来負担比率（分子）の構造'!L$50</f>
        <v>6998</v>
      </c>
      <c r="N58" s="172"/>
      <c r="O58" s="172"/>
      <c r="P58" s="172">
        <f>'将来負担比率（分子）の構造'!M$50</f>
        <v>9092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4266</v>
      </c>
      <c r="C62" s="172"/>
      <c r="D62" s="172"/>
      <c r="E62" s="172">
        <f>'将来負担比率（分子）の構造'!J$45</f>
        <v>3987</v>
      </c>
      <c r="F62" s="172"/>
      <c r="G62" s="172"/>
      <c r="H62" s="172">
        <f>'将来負担比率（分子）の構造'!K$45</f>
        <v>3511</v>
      </c>
      <c r="I62" s="172"/>
      <c r="J62" s="172"/>
      <c r="K62" s="172">
        <f>'将来負担比率（分子）の構造'!L$45</f>
        <v>3337</v>
      </c>
      <c r="L62" s="172"/>
      <c r="M62" s="172"/>
      <c r="N62" s="172">
        <f>'将来負担比率（分子）の構造'!M$45</f>
        <v>3079</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11172</v>
      </c>
      <c r="C64" s="172"/>
      <c r="D64" s="172"/>
      <c r="E64" s="172">
        <f>'将来負担比率（分子）の構造'!J$43</f>
        <v>10493</v>
      </c>
      <c r="F64" s="172"/>
      <c r="G64" s="172"/>
      <c r="H64" s="172">
        <f>'将来負担比率（分子）の構造'!K$43</f>
        <v>9900</v>
      </c>
      <c r="I64" s="172"/>
      <c r="J64" s="172"/>
      <c r="K64" s="172">
        <f>'将来負担比率（分子）の構造'!L$43</f>
        <v>9237</v>
      </c>
      <c r="L64" s="172"/>
      <c r="M64" s="172"/>
      <c r="N64" s="172">
        <f>'将来負担比率（分子）の構造'!M$43</f>
        <v>8745</v>
      </c>
      <c r="O64" s="172"/>
      <c r="P64" s="172"/>
    </row>
    <row r="65" spans="1:16" x14ac:dyDescent="0.15">
      <c r="A65" s="172" t="s">
        <v>32</v>
      </c>
      <c r="B65" s="172">
        <f>'将来負担比率（分子）の構造'!I$42</f>
        <v>1024</v>
      </c>
      <c r="C65" s="172"/>
      <c r="D65" s="172"/>
      <c r="E65" s="172">
        <f>'将来負担比率（分子）の構造'!J$42</f>
        <v>865</v>
      </c>
      <c r="F65" s="172"/>
      <c r="G65" s="172"/>
      <c r="H65" s="172">
        <f>'将来負担比率（分子）の構造'!K$42</f>
        <v>770</v>
      </c>
      <c r="I65" s="172"/>
      <c r="J65" s="172"/>
      <c r="K65" s="172">
        <f>'将来負担比率（分子）の構造'!L$42</f>
        <v>678</v>
      </c>
      <c r="L65" s="172"/>
      <c r="M65" s="172"/>
      <c r="N65" s="172">
        <f>'将来負担比率（分子）の構造'!M$42</f>
        <v>587</v>
      </c>
      <c r="O65" s="172"/>
      <c r="P65" s="172"/>
    </row>
    <row r="66" spans="1:16" x14ac:dyDescent="0.15">
      <c r="A66" s="172" t="s">
        <v>31</v>
      </c>
      <c r="B66" s="172">
        <f>'将来負担比率（分子）の構造'!I$41</f>
        <v>38637</v>
      </c>
      <c r="C66" s="172"/>
      <c r="D66" s="172"/>
      <c r="E66" s="172">
        <f>'将来負担比率（分子）の構造'!J$41</f>
        <v>38539</v>
      </c>
      <c r="F66" s="172"/>
      <c r="G66" s="172"/>
      <c r="H66" s="172">
        <f>'将来負担比率（分子）の構造'!K$41</f>
        <v>38073</v>
      </c>
      <c r="I66" s="172"/>
      <c r="J66" s="172"/>
      <c r="K66" s="172">
        <f>'将来負担比率（分子）の構造'!L$41</f>
        <v>37875</v>
      </c>
      <c r="L66" s="172"/>
      <c r="M66" s="172"/>
      <c r="N66" s="172">
        <f>'将来負担比率（分子）の構造'!M$41</f>
        <v>37542</v>
      </c>
      <c r="O66" s="172"/>
      <c r="P66" s="172"/>
    </row>
    <row r="67" spans="1:16" x14ac:dyDescent="0.15">
      <c r="A67" s="172" t="s">
        <v>75</v>
      </c>
      <c r="B67" s="172" t="e">
        <f>NA()</f>
        <v>#N/A</v>
      </c>
      <c r="C67" s="172">
        <f>IF(ISNUMBER('将来負担比率（分子）の構造'!I$53), IF('将来負担比率（分子）の構造'!I$53 &lt; 0, 0, '将来負担比率（分子）の構造'!I$53), NA())</f>
        <v>6587</v>
      </c>
      <c r="D67" s="172" t="e">
        <f>NA()</f>
        <v>#N/A</v>
      </c>
      <c r="E67" s="172" t="e">
        <f>NA()</f>
        <v>#N/A</v>
      </c>
      <c r="F67" s="172">
        <f>IF(ISNUMBER('将来負担比率（分子）の構造'!J$53), IF('将来負担比率（分子）の構造'!J$53 &lt; 0, 0, '将来負担比率（分子）の構造'!J$53), NA())</f>
        <v>6291</v>
      </c>
      <c r="G67" s="172" t="e">
        <f>NA()</f>
        <v>#N/A</v>
      </c>
      <c r="H67" s="172" t="e">
        <f>NA()</f>
        <v>#N/A</v>
      </c>
      <c r="I67" s="172">
        <f>IF(ISNUMBER('将来負担比率（分子）の構造'!K$53), IF('将来負担比率（分子）の構造'!K$53 &lt; 0, 0, '将来負担比率（分子）の構造'!K$53), NA())</f>
        <v>5873</v>
      </c>
      <c r="J67" s="172" t="e">
        <f>NA()</f>
        <v>#N/A</v>
      </c>
      <c r="K67" s="172" t="e">
        <f>NA()</f>
        <v>#N/A</v>
      </c>
      <c r="L67" s="172">
        <f>IF(ISNUMBER('将来負担比率（分子）の構造'!L$53), IF('将来負担比率（分子）の構造'!L$53 &lt; 0, 0, '将来負担比率（分子）の構造'!L$53), NA())</f>
        <v>3799</v>
      </c>
      <c r="M67" s="172" t="e">
        <f>NA()</f>
        <v>#N/A</v>
      </c>
      <c r="N67" s="172" t="e">
        <f>NA()</f>
        <v>#N/A</v>
      </c>
      <c r="O67" s="172">
        <f>IF(ISNUMBER('将来負担比率（分子）の構造'!M$53), IF('将来負担比率（分子）の構造'!M$53 &lt; 0, 0, '将来負担比率（分子）の構造'!M$53), NA())</f>
        <v>315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1002</v>
      </c>
      <c r="C72" s="176">
        <f>基金残高に係る経年分析!G55</f>
        <v>1250</v>
      </c>
      <c r="D72" s="176">
        <f>基金残高に係る経年分析!H55</f>
        <v>2395</v>
      </c>
    </row>
    <row r="73" spans="1:16" x14ac:dyDescent="0.15">
      <c r="A73" s="175" t="s">
        <v>78</v>
      </c>
      <c r="B73" s="176">
        <f>基金残高に係る経年分析!F56</f>
        <v>888</v>
      </c>
      <c r="C73" s="176">
        <f>基金残高に係る経年分析!G56</f>
        <v>828</v>
      </c>
      <c r="D73" s="176">
        <f>基金残高に係る経年分析!H56</f>
        <v>1268</v>
      </c>
    </row>
    <row r="74" spans="1:16" x14ac:dyDescent="0.15">
      <c r="A74" s="175" t="s">
        <v>79</v>
      </c>
      <c r="B74" s="176">
        <f>基金残高に係る経年分析!F57</f>
        <v>1923</v>
      </c>
      <c r="C74" s="176">
        <f>基金残高に係る経年分析!G57</f>
        <v>2101</v>
      </c>
      <c r="D74" s="176">
        <f>基金残高に係る経年分析!H57</f>
        <v>2205</v>
      </c>
    </row>
  </sheetData>
  <sheetProtection algorithmName="SHA-512" hashValue="R9VHTYY4yUMx2yIRwHgKrgtq/pA6jT+OxXlfgfqyinnQIFpkVdYAiOSi3BGwAyGBGrPB3lDdRltanJROtarTxQ==" saltValue="TkliffZvxnZc0ReMCtSz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531</v>
      </c>
      <c r="DI1" s="607"/>
      <c r="DJ1" s="607"/>
      <c r="DK1" s="607"/>
      <c r="DL1" s="607"/>
      <c r="DM1" s="607"/>
      <c r="DN1" s="608"/>
      <c r="DO1" s="212"/>
      <c r="DP1" s="606" t="s">
        <v>532</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218</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219</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533</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534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226</v>
      </c>
      <c r="C5" s="617"/>
      <c r="D5" s="617"/>
      <c r="E5" s="617"/>
      <c r="F5" s="617"/>
      <c r="G5" s="617"/>
      <c r="H5" s="617"/>
      <c r="I5" s="617"/>
      <c r="J5" s="617"/>
      <c r="K5" s="617"/>
      <c r="L5" s="617"/>
      <c r="M5" s="617"/>
      <c r="N5" s="617"/>
      <c r="O5" s="617"/>
      <c r="P5" s="617"/>
      <c r="Q5" s="618"/>
      <c r="R5" s="619">
        <v>12670673</v>
      </c>
      <c r="S5" s="620"/>
      <c r="T5" s="620"/>
      <c r="U5" s="620"/>
      <c r="V5" s="620"/>
      <c r="W5" s="620"/>
      <c r="X5" s="620"/>
      <c r="Y5" s="621"/>
      <c r="Z5" s="622">
        <v>22.4</v>
      </c>
      <c r="AA5" s="622"/>
      <c r="AB5" s="622"/>
      <c r="AC5" s="622"/>
      <c r="AD5" s="623">
        <v>11724707</v>
      </c>
      <c r="AE5" s="623"/>
      <c r="AF5" s="623"/>
      <c r="AG5" s="623"/>
      <c r="AH5" s="623"/>
      <c r="AI5" s="623"/>
      <c r="AJ5" s="623"/>
      <c r="AK5" s="623"/>
      <c r="AL5" s="624">
        <v>44.7</v>
      </c>
      <c r="AM5" s="625"/>
      <c r="AN5" s="625"/>
      <c r="AO5" s="626"/>
      <c r="AP5" s="616" t="s">
        <v>227</v>
      </c>
      <c r="AQ5" s="617"/>
      <c r="AR5" s="617"/>
      <c r="AS5" s="617"/>
      <c r="AT5" s="617"/>
      <c r="AU5" s="617"/>
      <c r="AV5" s="617"/>
      <c r="AW5" s="617"/>
      <c r="AX5" s="617"/>
      <c r="AY5" s="617"/>
      <c r="AZ5" s="617"/>
      <c r="BA5" s="617"/>
      <c r="BB5" s="617"/>
      <c r="BC5" s="617"/>
      <c r="BD5" s="617"/>
      <c r="BE5" s="617"/>
      <c r="BF5" s="618"/>
      <c r="BG5" s="630">
        <v>11724707</v>
      </c>
      <c r="BH5" s="631"/>
      <c r="BI5" s="631"/>
      <c r="BJ5" s="631"/>
      <c r="BK5" s="631"/>
      <c r="BL5" s="631"/>
      <c r="BM5" s="631"/>
      <c r="BN5" s="632"/>
      <c r="BO5" s="633">
        <v>92.5</v>
      </c>
      <c r="BP5" s="633"/>
      <c r="BQ5" s="633"/>
      <c r="BR5" s="633"/>
      <c r="BS5" s="634">
        <v>172912</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221</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15">
      <c r="B6" s="627" t="s">
        <v>535</v>
      </c>
      <c r="C6" s="628"/>
      <c r="D6" s="628"/>
      <c r="E6" s="628"/>
      <c r="F6" s="628"/>
      <c r="G6" s="628"/>
      <c r="H6" s="628"/>
      <c r="I6" s="628"/>
      <c r="J6" s="628"/>
      <c r="K6" s="628"/>
      <c r="L6" s="628"/>
      <c r="M6" s="628"/>
      <c r="N6" s="628"/>
      <c r="O6" s="628"/>
      <c r="P6" s="628"/>
      <c r="Q6" s="629"/>
      <c r="R6" s="630">
        <v>395545</v>
      </c>
      <c r="S6" s="631"/>
      <c r="T6" s="631"/>
      <c r="U6" s="631"/>
      <c r="V6" s="631"/>
      <c r="W6" s="631"/>
      <c r="X6" s="631"/>
      <c r="Y6" s="632"/>
      <c r="Z6" s="633">
        <v>0.7</v>
      </c>
      <c r="AA6" s="633"/>
      <c r="AB6" s="633"/>
      <c r="AC6" s="633"/>
      <c r="AD6" s="634">
        <v>395545</v>
      </c>
      <c r="AE6" s="634"/>
      <c r="AF6" s="634"/>
      <c r="AG6" s="634"/>
      <c r="AH6" s="634"/>
      <c r="AI6" s="634"/>
      <c r="AJ6" s="634"/>
      <c r="AK6" s="634"/>
      <c r="AL6" s="635">
        <v>1.5</v>
      </c>
      <c r="AM6" s="636"/>
      <c r="AN6" s="636"/>
      <c r="AO6" s="637"/>
      <c r="AP6" s="627" t="s">
        <v>536</v>
      </c>
      <c r="AQ6" s="628"/>
      <c r="AR6" s="628"/>
      <c r="AS6" s="628"/>
      <c r="AT6" s="628"/>
      <c r="AU6" s="628"/>
      <c r="AV6" s="628"/>
      <c r="AW6" s="628"/>
      <c r="AX6" s="628"/>
      <c r="AY6" s="628"/>
      <c r="AZ6" s="628"/>
      <c r="BA6" s="628"/>
      <c r="BB6" s="628"/>
      <c r="BC6" s="628"/>
      <c r="BD6" s="628"/>
      <c r="BE6" s="628"/>
      <c r="BF6" s="629"/>
      <c r="BG6" s="630">
        <v>11724707</v>
      </c>
      <c r="BH6" s="631"/>
      <c r="BI6" s="631"/>
      <c r="BJ6" s="631"/>
      <c r="BK6" s="631"/>
      <c r="BL6" s="631"/>
      <c r="BM6" s="631"/>
      <c r="BN6" s="632"/>
      <c r="BO6" s="633">
        <v>92.5</v>
      </c>
      <c r="BP6" s="633"/>
      <c r="BQ6" s="633"/>
      <c r="BR6" s="633"/>
      <c r="BS6" s="634">
        <v>172912</v>
      </c>
      <c r="BT6" s="634"/>
      <c r="BU6" s="634"/>
      <c r="BV6" s="634"/>
      <c r="BW6" s="634"/>
      <c r="BX6" s="634"/>
      <c r="BY6" s="634"/>
      <c r="BZ6" s="634"/>
      <c r="CA6" s="634"/>
      <c r="CB6" s="638"/>
      <c r="CD6" s="641" t="s">
        <v>231</v>
      </c>
      <c r="CE6" s="642"/>
      <c r="CF6" s="642"/>
      <c r="CG6" s="642"/>
      <c r="CH6" s="642"/>
      <c r="CI6" s="642"/>
      <c r="CJ6" s="642"/>
      <c r="CK6" s="642"/>
      <c r="CL6" s="642"/>
      <c r="CM6" s="642"/>
      <c r="CN6" s="642"/>
      <c r="CO6" s="642"/>
      <c r="CP6" s="642"/>
      <c r="CQ6" s="643"/>
      <c r="CR6" s="630">
        <v>271813</v>
      </c>
      <c r="CS6" s="631"/>
      <c r="CT6" s="631"/>
      <c r="CU6" s="631"/>
      <c r="CV6" s="631"/>
      <c r="CW6" s="631"/>
      <c r="CX6" s="631"/>
      <c r="CY6" s="632"/>
      <c r="CZ6" s="624">
        <v>0.5</v>
      </c>
      <c r="DA6" s="625"/>
      <c r="DB6" s="625"/>
      <c r="DC6" s="644"/>
      <c r="DD6" s="639">
        <v>176</v>
      </c>
      <c r="DE6" s="631"/>
      <c r="DF6" s="631"/>
      <c r="DG6" s="631"/>
      <c r="DH6" s="631"/>
      <c r="DI6" s="631"/>
      <c r="DJ6" s="631"/>
      <c r="DK6" s="631"/>
      <c r="DL6" s="631"/>
      <c r="DM6" s="631"/>
      <c r="DN6" s="631"/>
      <c r="DO6" s="631"/>
      <c r="DP6" s="632"/>
      <c r="DQ6" s="639">
        <v>271813</v>
      </c>
      <c r="DR6" s="631"/>
      <c r="DS6" s="631"/>
      <c r="DT6" s="631"/>
      <c r="DU6" s="631"/>
      <c r="DV6" s="631"/>
      <c r="DW6" s="631"/>
      <c r="DX6" s="631"/>
      <c r="DY6" s="631"/>
      <c r="DZ6" s="631"/>
      <c r="EA6" s="631"/>
      <c r="EB6" s="631"/>
      <c r="EC6" s="640"/>
    </row>
    <row r="7" spans="2:143" ht="11.25" customHeight="1" x14ac:dyDescent="0.15">
      <c r="B7" s="627" t="s">
        <v>232</v>
      </c>
      <c r="C7" s="628"/>
      <c r="D7" s="628"/>
      <c r="E7" s="628"/>
      <c r="F7" s="628"/>
      <c r="G7" s="628"/>
      <c r="H7" s="628"/>
      <c r="I7" s="628"/>
      <c r="J7" s="628"/>
      <c r="K7" s="628"/>
      <c r="L7" s="628"/>
      <c r="M7" s="628"/>
      <c r="N7" s="628"/>
      <c r="O7" s="628"/>
      <c r="P7" s="628"/>
      <c r="Q7" s="629"/>
      <c r="R7" s="630">
        <v>7793</v>
      </c>
      <c r="S7" s="631"/>
      <c r="T7" s="631"/>
      <c r="U7" s="631"/>
      <c r="V7" s="631"/>
      <c r="W7" s="631"/>
      <c r="X7" s="631"/>
      <c r="Y7" s="632"/>
      <c r="Z7" s="633">
        <v>0</v>
      </c>
      <c r="AA7" s="633"/>
      <c r="AB7" s="633"/>
      <c r="AC7" s="633"/>
      <c r="AD7" s="634">
        <v>7793</v>
      </c>
      <c r="AE7" s="634"/>
      <c r="AF7" s="634"/>
      <c r="AG7" s="634"/>
      <c r="AH7" s="634"/>
      <c r="AI7" s="634"/>
      <c r="AJ7" s="634"/>
      <c r="AK7" s="634"/>
      <c r="AL7" s="635">
        <v>0</v>
      </c>
      <c r="AM7" s="636"/>
      <c r="AN7" s="636"/>
      <c r="AO7" s="637"/>
      <c r="AP7" s="627" t="s">
        <v>537</v>
      </c>
      <c r="AQ7" s="628"/>
      <c r="AR7" s="628"/>
      <c r="AS7" s="628"/>
      <c r="AT7" s="628"/>
      <c r="AU7" s="628"/>
      <c r="AV7" s="628"/>
      <c r="AW7" s="628"/>
      <c r="AX7" s="628"/>
      <c r="AY7" s="628"/>
      <c r="AZ7" s="628"/>
      <c r="BA7" s="628"/>
      <c r="BB7" s="628"/>
      <c r="BC7" s="628"/>
      <c r="BD7" s="628"/>
      <c r="BE7" s="628"/>
      <c r="BF7" s="629"/>
      <c r="BG7" s="630">
        <v>5712302</v>
      </c>
      <c r="BH7" s="631"/>
      <c r="BI7" s="631"/>
      <c r="BJ7" s="631"/>
      <c r="BK7" s="631"/>
      <c r="BL7" s="631"/>
      <c r="BM7" s="631"/>
      <c r="BN7" s="632"/>
      <c r="BO7" s="633">
        <v>45.1</v>
      </c>
      <c r="BP7" s="633"/>
      <c r="BQ7" s="633"/>
      <c r="BR7" s="633"/>
      <c r="BS7" s="634">
        <v>172912</v>
      </c>
      <c r="BT7" s="634"/>
      <c r="BU7" s="634"/>
      <c r="BV7" s="634"/>
      <c r="BW7" s="634"/>
      <c r="BX7" s="634"/>
      <c r="BY7" s="634"/>
      <c r="BZ7" s="634"/>
      <c r="CA7" s="634"/>
      <c r="CB7" s="638"/>
      <c r="CD7" s="645" t="s">
        <v>233</v>
      </c>
      <c r="CE7" s="646"/>
      <c r="CF7" s="646"/>
      <c r="CG7" s="646"/>
      <c r="CH7" s="646"/>
      <c r="CI7" s="646"/>
      <c r="CJ7" s="646"/>
      <c r="CK7" s="646"/>
      <c r="CL7" s="646"/>
      <c r="CM7" s="646"/>
      <c r="CN7" s="646"/>
      <c r="CO7" s="646"/>
      <c r="CP7" s="646"/>
      <c r="CQ7" s="647"/>
      <c r="CR7" s="630">
        <v>5502434</v>
      </c>
      <c r="CS7" s="631"/>
      <c r="CT7" s="631"/>
      <c r="CU7" s="631"/>
      <c r="CV7" s="631"/>
      <c r="CW7" s="631"/>
      <c r="CX7" s="631"/>
      <c r="CY7" s="632"/>
      <c r="CZ7" s="633">
        <v>10</v>
      </c>
      <c r="DA7" s="633"/>
      <c r="DB7" s="633"/>
      <c r="DC7" s="633"/>
      <c r="DD7" s="639">
        <v>82964</v>
      </c>
      <c r="DE7" s="631"/>
      <c r="DF7" s="631"/>
      <c r="DG7" s="631"/>
      <c r="DH7" s="631"/>
      <c r="DI7" s="631"/>
      <c r="DJ7" s="631"/>
      <c r="DK7" s="631"/>
      <c r="DL7" s="631"/>
      <c r="DM7" s="631"/>
      <c r="DN7" s="631"/>
      <c r="DO7" s="631"/>
      <c r="DP7" s="632"/>
      <c r="DQ7" s="639">
        <v>4981635</v>
      </c>
      <c r="DR7" s="631"/>
      <c r="DS7" s="631"/>
      <c r="DT7" s="631"/>
      <c r="DU7" s="631"/>
      <c r="DV7" s="631"/>
      <c r="DW7" s="631"/>
      <c r="DX7" s="631"/>
      <c r="DY7" s="631"/>
      <c r="DZ7" s="631"/>
      <c r="EA7" s="631"/>
      <c r="EB7" s="631"/>
      <c r="EC7" s="640"/>
    </row>
    <row r="8" spans="2:143" ht="11.25" customHeight="1" x14ac:dyDescent="0.15">
      <c r="B8" s="627" t="s">
        <v>234</v>
      </c>
      <c r="C8" s="628"/>
      <c r="D8" s="628"/>
      <c r="E8" s="628"/>
      <c r="F8" s="628"/>
      <c r="G8" s="628"/>
      <c r="H8" s="628"/>
      <c r="I8" s="628"/>
      <c r="J8" s="628"/>
      <c r="K8" s="628"/>
      <c r="L8" s="628"/>
      <c r="M8" s="628"/>
      <c r="N8" s="628"/>
      <c r="O8" s="628"/>
      <c r="P8" s="628"/>
      <c r="Q8" s="629"/>
      <c r="R8" s="630">
        <v>39947</v>
      </c>
      <c r="S8" s="631"/>
      <c r="T8" s="631"/>
      <c r="U8" s="631"/>
      <c r="V8" s="631"/>
      <c r="W8" s="631"/>
      <c r="X8" s="631"/>
      <c r="Y8" s="632"/>
      <c r="Z8" s="633">
        <v>0.1</v>
      </c>
      <c r="AA8" s="633"/>
      <c r="AB8" s="633"/>
      <c r="AC8" s="633"/>
      <c r="AD8" s="634">
        <v>39947</v>
      </c>
      <c r="AE8" s="634"/>
      <c r="AF8" s="634"/>
      <c r="AG8" s="634"/>
      <c r="AH8" s="634"/>
      <c r="AI8" s="634"/>
      <c r="AJ8" s="634"/>
      <c r="AK8" s="634"/>
      <c r="AL8" s="635">
        <v>0.2</v>
      </c>
      <c r="AM8" s="636"/>
      <c r="AN8" s="636"/>
      <c r="AO8" s="637"/>
      <c r="AP8" s="627" t="s">
        <v>538</v>
      </c>
      <c r="AQ8" s="628"/>
      <c r="AR8" s="628"/>
      <c r="AS8" s="628"/>
      <c r="AT8" s="628"/>
      <c r="AU8" s="628"/>
      <c r="AV8" s="628"/>
      <c r="AW8" s="628"/>
      <c r="AX8" s="628"/>
      <c r="AY8" s="628"/>
      <c r="AZ8" s="628"/>
      <c r="BA8" s="628"/>
      <c r="BB8" s="628"/>
      <c r="BC8" s="628"/>
      <c r="BD8" s="628"/>
      <c r="BE8" s="628"/>
      <c r="BF8" s="629"/>
      <c r="BG8" s="630">
        <v>190396</v>
      </c>
      <c r="BH8" s="631"/>
      <c r="BI8" s="631"/>
      <c r="BJ8" s="631"/>
      <c r="BK8" s="631"/>
      <c r="BL8" s="631"/>
      <c r="BM8" s="631"/>
      <c r="BN8" s="632"/>
      <c r="BO8" s="633">
        <v>1.5</v>
      </c>
      <c r="BP8" s="633"/>
      <c r="BQ8" s="633"/>
      <c r="BR8" s="633"/>
      <c r="BS8" s="634" t="s">
        <v>539</v>
      </c>
      <c r="BT8" s="634"/>
      <c r="BU8" s="634"/>
      <c r="BV8" s="634"/>
      <c r="BW8" s="634"/>
      <c r="BX8" s="634"/>
      <c r="BY8" s="634"/>
      <c r="BZ8" s="634"/>
      <c r="CA8" s="634"/>
      <c r="CB8" s="638"/>
      <c r="CD8" s="645" t="s">
        <v>235</v>
      </c>
      <c r="CE8" s="646"/>
      <c r="CF8" s="646"/>
      <c r="CG8" s="646"/>
      <c r="CH8" s="646"/>
      <c r="CI8" s="646"/>
      <c r="CJ8" s="646"/>
      <c r="CK8" s="646"/>
      <c r="CL8" s="646"/>
      <c r="CM8" s="646"/>
      <c r="CN8" s="646"/>
      <c r="CO8" s="646"/>
      <c r="CP8" s="646"/>
      <c r="CQ8" s="647"/>
      <c r="CR8" s="630">
        <v>22854098</v>
      </c>
      <c r="CS8" s="631"/>
      <c r="CT8" s="631"/>
      <c r="CU8" s="631"/>
      <c r="CV8" s="631"/>
      <c r="CW8" s="631"/>
      <c r="CX8" s="631"/>
      <c r="CY8" s="632"/>
      <c r="CZ8" s="633">
        <v>41.5</v>
      </c>
      <c r="DA8" s="633"/>
      <c r="DB8" s="633"/>
      <c r="DC8" s="633"/>
      <c r="DD8" s="639">
        <v>571648</v>
      </c>
      <c r="DE8" s="631"/>
      <c r="DF8" s="631"/>
      <c r="DG8" s="631"/>
      <c r="DH8" s="631"/>
      <c r="DI8" s="631"/>
      <c r="DJ8" s="631"/>
      <c r="DK8" s="631"/>
      <c r="DL8" s="631"/>
      <c r="DM8" s="631"/>
      <c r="DN8" s="631"/>
      <c r="DO8" s="631"/>
      <c r="DP8" s="632"/>
      <c r="DQ8" s="639">
        <v>8793734</v>
      </c>
      <c r="DR8" s="631"/>
      <c r="DS8" s="631"/>
      <c r="DT8" s="631"/>
      <c r="DU8" s="631"/>
      <c r="DV8" s="631"/>
      <c r="DW8" s="631"/>
      <c r="DX8" s="631"/>
      <c r="DY8" s="631"/>
      <c r="DZ8" s="631"/>
      <c r="EA8" s="631"/>
      <c r="EB8" s="631"/>
      <c r="EC8" s="640"/>
    </row>
    <row r="9" spans="2:143" ht="11.25" customHeight="1" x14ac:dyDescent="0.15">
      <c r="B9" s="627" t="s">
        <v>236</v>
      </c>
      <c r="C9" s="628"/>
      <c r="D9" s="628"/>
      <c r="E9" s="628"/>
      <c r="F9" s="628"/>
      <c r="G9" s="628"/>
      <c r="H9" s="628"/>
      <c r="I9" s="628"/>
      <c r="J9" s="628"/>
      <c r="K9" s="628"/>
      <c r="L9" s="628"/>
      <c r="M9" s="628"/>
      <c r="N9" s="628"/>
      <c r="O9" s="628"/>
      <c r="P9" s="628"/>
      <c r="Q9" s="629"/>
      <c r="R9" s="630">
        <v>48700</v>
      </c>
      <c r="S9" s="631"/>
      <c r="T9" s="631"/>
      <c r="U9" s="631"/>
      <c r="V9" s="631"/>
      <c r="W9" s="631"/>
      <c r="X9" s="631"/>
      <c r="Y9" s="632"/>
      <c r="Z9" s="633">
        <v>0.1</v>
      </c>
      <c r="AA9" s="633"/>
      <c r="AB9" s="633"/>
      <c r="AC9" s="633"/>
      <c r="AD9" s="634">
        <v>48700</v>
      </c>
      <c r="AE9" s="634"/>
      <c r="AF9" s="634"/>
      <c r="AG9" s="634"/>
      <c r="AH9" s="634"/>
      <c r="AI9" s="634"/>
      <c r="AJ9" s="634"/>
      <c r="AK9" s="634"/>
      <c r="AL9" s="635">
        <v>0.2</v>
      </c>
      <c r="AM9" s="636"/>
      <c r="AN9" s="636"/>
      <c r="AO9" s="637"/>
      <c r="AP9" s="627" t="s">
        <v>540</v>
      </c>
      <c r="AQ9" s="628"/>
      <c r="AR9" s="628"/>
      <c r="AS9" s="628"/>
      <c r="AT9" s="628"/>
      <c r="AU9" s="628"/>
      <c r="AV9" s="628"/>
      <c r="AW9" s="628"/>
      <c r="AX9" s="628"/>
      <c r="AY9" s="628"/>
      <c r="AZ9" s="628"/>
      <c r="BA9" s="628"/>
      <c r="BB9" s="628"/>
      <c r="BC9" s="628"/>
      <c r="BD9" s="628"/>
      <c r="BE9" s="628"/>
      <c r="BF9" s="629"/>
      <c r="BG9" s="630">
        <v>4801376</v>
      </c>
      <c r="BH9" s="631"/>
      <c r="BI9" s="631"/>
      <c r="BJ9" s="631"/>
      <c r="BK9" s="631"/>
      <c r="BL9" s="631"/>
      <c r="BM9" s="631"/>
      <c r="BN9" s="632"/>
      <c r="BO9" s="633">
        <v>37.9</v>
      </c>
      <c r="BP9" s="633"/>
      <c r="BQ9" s="633"/>
      <c r="BR9" s="633"/>
      <c r="BS9" s="634" t="s">
        <v>539</v>
      </c>
      <c r="BT9" s="634"/>
      <c r="BU9" s="634"/>
      <c r="BV9" s="634"/>
      <c r="BW9" s="634"/>
      <c r="BX9" s="634"/>
      <c r="BY9" s="634"/>
      <c r="BZ9" s="634"/>
      <c r="CA9" s="634"/>
      <c r="CB9" s="638"/>
      <c r="CD9" s="645" t="s">
        <v>237</v>
      </c>
      <c r="CE9" s="646"/>
      <c r="CF9" s="646"/>
      <c r="CG9" s="646"/>
      <c r="CH9" s="646"/>
      <c r="CI9" s="646"/>
      <c r="CJ9" s="646"/>
      <c r="CK9" s="646"/>
      <c r="CL9" s="646"/>
      <c r="CM9" s="646"/>
      <c r="CN9" s="646"/>
      <c r="CO9" s="646"/>
      <c r="CP9" s="646"/>
      <c r="CQ9" s="647"/>
      <c r="CR9" s="630">
        <v>5944732</v>
      </c>
      <c r="CS9" s="631"/>
      <c r="CT9" s="631"/>
      <c r="CU9" s="631"/>
      <c r="CV9" s="631"/>
      <c r="CW9" s="631"/>
      <c r="CX9" s="631"/>
      <c r="CY9" s="632"/>
      <c r="CZ9" s="633">
        <v>10.8</v>
      </c>
      <c r="DA9" s="633"/>
      <c r="DB9" s="633"/>
      <c r="DC9" s="633"/>
      <c r="DD9" s="639">
        <v>12678</v>
      </c>
      <c r="DE9" s="631"/>
      <c r="DF9" s="631"/>
      <c r="DG9" s="631"/>
      <c r="DH9" s="631"/>
      <c r="DI9" s="631"/>
      <c r="DJ9" s="631"/>
      <c r="DK9" s="631"/>
      <c r="DL9" s="631"/>
      <c r="DM9" s="631"/>
      <c r="DN9" s="631"/>
      <c r="DO9" s="631"/>
      <c r="DP9" s="632"/>
      <c r="DQ9" s="639">
        <v>4128157</v>
      </c>
      <c r="DR9" s="631"/>
      <c r="DS9" s="631"/>
      <c r="DT9" s="631"/>
      <c r="DU9" s="631"/>
      <c r="DV9" s="631"/>
      <c r="DW9" s="631"/>
      <c r="DX9" s="631"/>
      <c r="DY9" s="631"/>
      <c r="DZ9" s="631"/>
      <c r="EA9" s="631"/>
      <c r="EB9" s="631"/>
      <c r="EC9" s="640"/>
    </row>
    <row r="10" spans="2:143" ht="11.25" customHeight="1" x14ac:dyDescent="0.15">
      <c r="B10" s="627" t="s">
        <v>541</v>
      </c>
      <c r="C10" s="628"/>
      <c r="D10" s="628"/>
      <c r="E10" s="628"/>
      <c r="F10" s="628"/>
      <c r="G10" s="628"/>
      <c r="H10" s="628"/>
      <c r="I10" s="628"/>
      <c r="J10" s="628"/>
      <c r="K10" s="628"/>
      <c r="L10" s="628"/>
      <c r="M10" s="628"/>
      <c r="N10" s="628"/>
      <c r="O10" s="628"/>
      <c r="P10" s="628"/>
      <c r="Q10" s="629"/>
      <c r="R10" s="630" t="s">
        <v>539</v>
      </c>
      <c r="S10" s="631"/>
      <c r="T10" s="631"/>
      <c r="U10" s="631"/>
      <c r="V10" s="631"/>
      <c r="W10" s="631"/>
      <c r="X10" s="631"/>
      <c r="Y10" s="632"/>
      <c r="Z10" s="633" t="s">
        <v>539</v>
      </c>
      <c r="AA10" s="633"/>
      <c r="AB10" s="633"/>
      <c r="AC10" s="633"/>
      <c r="AD10" s="634" t="s">
        <v>539</v>
      </c>
      <c r="AE10" s="634"/>
      <c r="AF10" s="634"/>
      <c r="AG10" s="634"/>
      <c r="AH10" s="634"/>
      <c r="AI10" s="634"/>
      <c r="AJ10" s="634"/>
      <c r="AK10" s="634"/>
      <c r="AL10" s="635" t="s">
        <v>539</v>
      </c>
      <c r="AM10" s="636"/>
      <c r="AN10" s="636"/>
      <c r="AO10" s="637"/>
      <c r="AP10" s="627" t="s">
        <v>542</v>
      </c>
      <c r="AQ10" s="628"/>
      <c r="AR10" s="628"/>
      <c r="AS10" s="628"/>
      <c r="AT10" s="628"/>
      <c r="AU10" s="628"/>
      <c r="AV10" s="628"/>
      <c r="AW10" s="628"/>
      <c r="AX10" s="628"/>
      <c r="AY10" s="628"/>
      <c r="AZ10" s="628"/>
      <c r="BA10" s="628"/>
      <c r="BB10" s="628"/>
      <c r="BC10" s="628"/>
      <c r="BD10" s="628"/>
      <c r="BE10" s="628"/>
      <c r="BF10" s="629"/>
      <c r="BG10" s="630">
        <v>283716</v>
      </c>
      <c r="BH10" s="631"/>
      <c r="BI10" s="631"/>
      <c r="BJ10" s="631"/>
      <c r="BK10" s="631"/>
      <c r="BL10" s="631"/>
      <c r="BM10" s="631"/>
      <c r="BN10" s="632"/>
      <c r="BO10" s="633">
        <v>2.2000000000000002</v>
      </c>
      <c r="BP10" s="633"/>
      <c r="BQ10" s="633"/>
      <c r="BR10" s="633"/>
      <c r="BS10" s="634">
        <v>48076</v>
      </c>
      <c r="BT10" s="634"/>
      <c r="BU10" s="634"/>
      <c r="BV10" s="634"/>
      <c r="BW10" s="634"/>
      <c r="BX10" s="634"/>
      <c r="BY10" s="634"/>
      <c r="BZ10" s="634"/>
      <c r="CA10" s="634"/>
      <c r="CB10" s="638"/>
      <c r="CD10" s="645" t="s">
        <v>238</v>
      </c>
      <c r="CE10" s="646"/>
      <c r="CF10" s="646"/>
      <c r="CG10" s="646"/>
      <c r="CH10" s="646"/>
      <c r="CI10" s="646"/>
      <c r="CJ10" s="646"/>
      <c r="CK10" s="646"/>
      <c r="CL10" s="646"/>
      <c r="CM10" s="646"/>
      <c r="CN10" s="646"/>
      <c r="CO10" s="646"/>
      <c r="CP10" s="646"/>
      <c r="CQ10" s="647"/>
      <c r="CR10" s="630">
        <v>81727</v>
      </c>
      <c r="CS10" s="631"/>
      <c r="CT10" s="631"/>
      <c r="CU10" s="631"/>
      <c r="CV10" s="631"/>
      <c r="CW10" s="631"/>
      <c r="CX10" s="631"/>
      <c r="CY10" s="632"/>
      <c r="CZ10" s="633">
        <v>0.1</v>
      </c>
      <c r="DA10" s="633"/>
      <c r="DB10" s="633"/>
      <c r="DC10" s="633"/>
      <c r="DD10" s="639">
        <v>10190</v>
      </c>
      <c r="DE10" s="631"/>
      <c r="DF10" s="631"/>
      <c r="DG10" s="631"/>
      <c r="DH10" s="631"/>
      <c r="DI10" s="631"/>
      <c r="DJ10" s="631"/>
      <c r="DK10" s="631"/>
      <c r="DL10" s="631"/>
      <c r="DM10" s="631"/>
      <c r="DN10" s="631"/>
      <c r="DO10" s="631"/>
      <c r="DP10" s="632"/>
      <c r="DQ10" s="639">
        <v>67293</v>
      </c>
      <c r="DR10" s="631"/>
      <c r="DS10" s="631"/>
      <c r="DT10" s="631"/>
      <c r="DU10" s="631"/>
      <c r="DV10" s="631"/>
      <c r="DW10" s="631"/>
      <c r="DX10" s="631"/>
      <c r="DY10" s="631"/>
      <c r="DZ10" s="631"/>
      <c r="EA10" s="631"/>
      <c r="EB10" s="631"/>
      <c r="EC10" s="640"/>
    </row>
    <row r="11" spans="2:143" ht="11.25" customHeight="1" x14ac:dyDescent="0.15">
      <c r="B11" s="627" t="s">
        <v>239</v>
      </c>
      <c r="C11" s="628"/>
      <c r="D11" s="628"/>
      <c r="E11" s="628"/>
      <c r="F11" s="628"/>
      <c r="G11" s="628"/>
      <c r="H11" s="628"/>
      <c r="I11" s="628"/>
      <c r="J11" s="628"/>
      <c r="K11" s="628"/>
      <c r="L11" s="628"/>
      <c r="M11" s="628"/>
      <c r="N11" s="628"/>
      <c r="O11" s="628"/>
      <c r="P11" s="628"/>
      <c r="Q11" s="629"/>
      <c r="R11" s="630">
        <v>2836870</v>
      </c>
      <c r="S11" s="631"/>
      <c r="T11" s="631"/>
      <c r="U11" s="631"/>
      <c r="V11" s="631"/>
      <c r="W11" s="631"/>
      <c r="X11" s="631"/>
      <c r="Y11" s="632"/>
      <c r="Z11" s="635">
        <v>5</v>
      </c>
      <c r="AA11" s="636"/>
      <c r="AB11" s="636"/>
      <c r="AC11" s="648"/>
      <c r="AD11" s="639">
        <v>2836870</v>
      </c>
      <c r="AE11" s="631"/>
      <c r="AF11" s="631"/>
      <c r="AG11" s="631"/>
      <c r="AH11" s="631"/>
      <c r="AI11" s="631"/>
      <c r="AJ11" s="631"/>
      <c r="AK11" s="632"/>
      <c r="AL11" s="635">
        <v>10.8</v>
      </c>
      <c r="AM11" s="636"/>
      <c r="AN11" s="636"/>
      <c r="AO11" s="637"/>
      <c r="AP11" s="627" t="s">
        <v>543</v>
      </c>
      <c r="AQ11" s="628"/>
      <c r="AR11" s="628"/>
      <c r="AS11" s="628"/>
      <c r="AT11" s="628"/>
      <c r="AU11" s="628"/>
      <c r="AV11" s="628"/>
      <c r="AW11" s="628"/>
      <c r="AX11" s="628"/>
      <c r="AY11" s="628"/>
      <c r="AZ11" s="628"/>
      <c r="BA11" s="628"/>
      <c r="BB11" s="628"/>
      <c r="BC11" s="628"/>
      <c r="BD11" s="628"/>
      <c r="BE11" s="628"/>
      <c r="BF11" s="629"/>
      <c r="BG11" s="630">
        <v>436814</v>
      </c>
      <c r="BH11" s="631"/>
      <c r="BI11" s="631"/>
      <c r="BJ11" s="631"/>
      <c r="BK11" s="631"/>
      <c r="BL11" s="631"/>
      <c r="BM11" s="631"/>
      <c r="BN11" s="632"/>
      <c r="BO11" s="633">
        <v>3.4</v>
      </c>
      <c r="BP11" s="633"/>
      <c r="BQ11" s="633"/>
      <c r="BR11" s="633"/>
      <c r="BS11" s="634">
        <v>124836</v>
      </c>
      <c r="BT11" s="634"/>
      <c r="BU11" s="634"/>
      <c r="BV11" s="634"/>
      <c r="BW11" s="634"/>
      <c r="BX11" s="634"/>
      <c r="BY11" s="634"/>
      <c r="BZ11" s="634"/>
      <c r="CA11" s="634"/>
      <c r="CB11" s="638"/>
      <c r="CD11" s="645" t="s">
        <v>240</v>
      </c>
      <c r="CE11" s="646"/>
      <c r="CF11" s="646"/>
      <c r="CG11" s="646"/>
      <c r="CH11" s="646"/>
      <c r="CI11" s="646"/>
      <c r="CJ11" s="646"/>
      <c r="CK11" s="646"/>
      <c r="CL11" s="646"/>
      <c r="CM11" s="646"/>
      <c r="CN11" s="646"/>
      <c r="CO11" s="646"/>
      <c r="CP11" s="646"/>
      <c r="CQ11" s="647"/>
      <c r="CR11" s="630">
        <v>584273</v>
      </c>
      <c r="CS11" s="631"/>
      <c r="CT11" s="631"/>
      <c r="CU11" s="631"/>
      <c r="CV11" s="631"/>
      <c r="CW11" s="631"/>
      <c r="CX11" s="631"/>
      <c r="CY11" s="632"/>
      <c r="CZ11" s="633">
        <v>1.1000000000000001</v>
      </c>
      <c r="DA11" s="633"/>
      <c r="DB11" s="633"/>
      <c r="DC11" s="633"/>
      <c r="DD11" s="639">
        <v>112651</v>
      </c>
      <c r="DE11" s="631"/>
      <c r="DF11" s="631"/>
      <c r="DG11" s="631"/>
      <c r="DH11" s="631"/>
      <c r="DI11" s="631"/>
      <c r="DJ11" s="631"/>
      <c r="DK11" s="631"/>
      <c r="DL11" s="631"/>
      <c r="DM11" s="631"/>
      <c r="DN11" s="631"/>
      <c r="DO11" s="631"/>
      <c r="DP11" s="632"/>
      <c r="DQ11" s="639">
        <v>247654</v>
      </c>
      <c r="DR11" s="631"/>
      <c r="DS11" s="631"/>
      <c r="DT11" s="631"/>
      <c r="DU11" s="631"/>
      <c r="DV11" s="631"/>
      <c r="DW11" s="631"/>
      <c r="DX11" s="631"/>
      <c r="DY11" s="631"/>
      <c r="DZ11" s="631"/>
      <c r="EA11" s="631"/>
      <c r="EB11" s="631"/>
      <c r="EC11" s="640"/>
    </row>
    <row r="12" spans="2:143" ht="11.25" customHeight="1" x14ac:dyDescent="0.15">
      <c r="B12" s="627" t="s">
        <v>241</v>
      </c>
      <c r="C12" s="628"/>
      <c r="D12" s="628"/>
      <c r="E12" s="628"/>
      <c r="F12" s="628"/>
      <c r="G12" s="628"/>
      <c r="H12" s="628"/>
      <c r="I12" s="628"/>
      <c r="J12" s="628"/>
      <c r="K12" s="628"/>
      <c r="L12" s="628"/>
      <c r="M12" s="628"/>
      <c r="N12" s="628"/>
      <c r="O12" s="628"/>
      <c r="P12" s="628"/>
      <c r="Q12" s="629"/>
      <c r="R12" s="630" t="s">
        <v>539</v>
      </c>
      <c r="S12" s="631"/>
      <c r="T12" s="631"/>
      <c r="U12" s="631"/>
      <c r="V12" s="631"/>
      <c r="W12" s="631"/>
      <c r="X12" s="631"/>
      <c r="Y12" s="632"/>
      <c r="Z12" s="633" t="s">
        <v>539</v>
      </c>
      <c r="AA12" s="633"/>
      <c r="AB12" s="633"/>
      <c r="AC12" s="633"/>
      <c r="AD12" s="634" t="s">
        <v>539</v>
      </c>
      <c r="AE12" s="634"/>
      <c r="AF12" s="634"/>
      <c r="AG12" s="634"/>
      <c r="AH12" s="634"/>
      <c r="AI12" s="634"/>
      <c r="AJ12" s="634"/>
      <c r="AK12" s="634"/>
      <c r="AL12" s="635" t="s">
        <v>539</v>
      </c>
      <c r="AM12" s="636"/>
      <c r="AN12" s="636"/>
      <c r="AO12" s="637"/>
      <c r="AP12" s="627" t="s">
        <v>544</v>
      </c>
      <c r="AQ12" s="628"/>
      <c r="AR12" s="628"/>
      <c r="AS12" s="628"/>
      <c r="AT12" s="628"/>
      <c r="AU12" s="628"/>
      <c r="AV12" s="628"/>
      <c r="AW12" s="628"/>
      <c r="AX12" s="628"/>
      <c r="AY12" s="628"/>
      <c r="AZ12" s="628"/>
      <c r="BA12" s="628"/>
      <c r="BB12" s="628"/>
      <c r="BC12" s="628"/>
      <c r="BD12" s="628"/>
      <c r="BE12" s="628"/>
      <c r="BF12" s="629"/>
      <c r="BG12" s="630">
        <v>4964795</v>
      </c>
      <c r="BH12" s="631"/>
      <c r="BI12" s="631"/>
      <c r="BJ12" s="631"/>
      <c r="BK12" s="631"/>
      <c r="BL12" s="631"/>
      <c r="BM12" s="631"/>
      <c r="BN12" s="632"/>
      <c r="BO12" s="633">
        <v>39.200000000000003</v>
      </c>
      <c r="BP12" s="633"/>
      <c r="BQ12" s="633"/>
      <c r="BR12" s="633"/>
      <c r="BS12" s="634" t="s">
        <v>545</v>
      </c>
      <c r="BT12" s="634"/>
      <c r="BU12" s="634"/>
      <c r="BV12" s="634"/>
      <c r="BW12" s="634"/>
      <c r="BX12" s="634"/>
      <c r="BY12" s="634"/>
      <c r="BZ12" s="634"/>
      <c r="CA12" s="634"/>
      <c r="CB12" s="638"/>
      <c r="CD12" s="645" t="s">
        <v>242</v>
      </c>
      <c r="CE12" s="646"/>
      <c r="CF12" s="646"/>
      <c r="CG12" s="646"/>
      <c r="CH12" s="646"/>
      <c r="CI12" s="646"/>
      <c r="CJ12" s="646"/>
      <c r="CK12" s="646"/>
      <c r="CL12" s="646"/>
      <c r="CM12" s="646"/>
      <c r="CN12" s="646"/>
      <c r="CO12" s="646"/>
      <c r="CP12" s="646"/>
      <c r="CQ12" s="647"/>
      <c r="CR12" s="630">
        <v>3613596</v>
      </c>
      <c r="CS12" s="631"/>
      <c r="CT12" s="631"/>
      <c r="CU12" s="631"/>
      <c r="CV12" s="631"/>
      <c r="CW12" s="631"/>
      <c r="CX12" s="631"/>
      <c r="CY12" s="632"/>
      <c r="CZ12" s="633">
        <v>6.6</v>
      </c>
      <c r="DA12" s="633"/>
      <c r="DB12" s="633"/>
      <c r="DC12" s="633"/>
      <c r="DD12" s="639">
        <v>112679</v>
      </c>
      <c r="DE12" s="631"/>
      <c r="DF12" s="631"/>
      <c r="DG12" s="631"/>
      <c r="DH12" s="631"/>
      <c r="DI12" s="631"/>
      <c r="DJ12" s="631"/>
      <c r="DK12" s="631"/>
      <c r="DL12" s="631"/>
      <c r="DM12" s="631"/>
      <c r="DN12" s="631"/>
      <c r="DO12" s="631"/>
      <c r="DP12" s="632"/>
      <c r="DQ12" s="639">
        <v>609587</v>
      </c>
      <c r="DR12" s="631"/>
      <c r="DS12" s="631"/>
      <c r="DT12" s="631"/>
      <c r="DU12" s="631"/>
      <c r="DV12" s="631"/>
      <c r="DW12" s="631"/>
      <c r="DX12" s="631"/>
      <c r="DY12" s="631"/>
      <c r="DZ12" s="631"/>
      <c r="EA12" s="631"/>
      <c r="EB12" s="631"/>
      <c r="EC12" s="640"/>
    </row>
    <row r="13" spans="2:143" ht="11.25" customHeight="1" x14ac:dyDescent="0.15">
      <c r="B13" s="627" t="s">
        <v>243</v>
      </c>
      <c r="C13" s="628"/>
      <c r="D13" s="628"/>
      <c r="E13" s="628"/>
      <c r="F13" s="628"/>
      <c r="G13" s="628"/>
      <c r="H13" s="628"/>
      <c r="I13" s="628"/>
      <c r="J13" s="628"/>
      <c r="K13" s="628"/>
      <c r="L13" s="628"/>
      <c r="M13" s="628"/>
      <c r="N13" s="628"/>
      <c r="O13" s="628"/>
      <c r="P13" s="628"/>
      <c r="Q13" s="629"/>
      <c r="R13" s="630" t="s">
        <v>545</v>
      </c>
      <c r="S13" s="631"/>
      <c r="T13" s="631"/>
      <c r="U13" s="631"/>
      <c r="V13" s="631"/>
      <c r="W13" s="631"/>
      <c r="X13" s="631"/>
      <c r="Y13" s="632"/>
      <c r="Z13" s="633" t="s">
        <v>545</v>
      </c>
      <c r="AA13" s="633"/>
      <c r="AB13" s="633"/>
      <c r="AC13" s="633"/>
      <c r="AD13" s="634" t="s">
        <v>545</v>
      </c>
      <c r="AE13" s="634"/>
      <c r="AF13" s="634"/>
      <c r="AG13" s="634"/>
      <c r="AH13" s="634"/>
      <c r="AI13" s="634"/>
      <c r="AJ13" s="634"/>
      <c r="AK13" s="634"/>
      <c r="AL13" s="635" t="s">
        <v>545</v>
      </c>
      <c r="AM13" s="636"/>
      <c r="AN13" s="636"/>
      <c r="AO13" s="637"/>
      <c r="AP13" s="627" t="s">
        <v>546</v>
      </c>
      <c r="AQ13" s="628"/>
      <c r="AR13" s="628"/>
      <c r="AS13" s="628"/>
      <c r="AT13" s="628"/>
      <c r="AU13" s="628"/>
      <c r="AV13" s="628"/>
      <c r="AW13" s="628"/>
      <c r="AX13" s="628"/>
      <c r="AY13" s="628"/>
      <c r="AZ13" s="628"/>
      <c r="BA13" s="628"/>
      <c r="BB13" s="628"/>
      <c r="BC13" s="628"/>
      <c r="BD13" s="628"/>
      <c r="BE13" s="628"/>
      <c r="BF13" s="629"/>
      <c r="BG13" s="630">
        <v>4919654</v>
      </c>
      <c r="BH13" s="631"/>
      <c r="BI13" s="631"/>
      <c r="BJ13" s="631"/>
      <c r="BK13" s="631"/>
      <c r="BL13" s="631"/>
      <c r="BM13" s="631"/>
      <c r="BN13" s="632"/>
      <c r="BO13" s="633">
        <v>38.799999999999997</v>
      </c>
      <c r="BP13" s="633"/>
      <c r="BQ13" s="633"/>
      <c r="BR13" s="633"/>
      <c r="BS13" s="634" t="s">
        <v>545</v>
      </c>
      <c r="BT13" s="634"/>
      <c r="BU13" s="634"/>
      <c r="BV13" s="634"/>
      <c r="BW13" s="634"/>
      <c r="BX13" s="634"/>
      <c r="BY13" s="634"/>
      <c r="BZ13" s="634"/>
      <c r="CA13" s="634"/>
      <c r="CB13" s="638"/>
      <c r="CD13" s="645" t="s">
        <v>244</v>
      </c>
      <c r="CE13" s="646"/>
      <c r="CF13" s="646"/>
      <c r="CG13" s="646"/>
      <c r="CH13" s="646"/>
      <c r="CI13" s="646"/>
      <c r="CJ13" s="646"/>
      <c r="CK13" s="646"/>
      <c r="CL13" s="646"/>
      <c r="CM13" s="646"/>
      <c r="CN13" s="646"/>
      <c r="CO13" s="646"/>
      <c r="CP13" s="646"/>
      <c r="CQ13" s="647"/>
      <c r="CR13" s="630">
        <v>6792797</v>
      </c>
      <c r="CS13" s="631"/>
      <c r="CT13" s="631"/>
      <c r="CU13" s="631"/>
      <c r="CV13" s="631"/>
      <c r="CW13" s="631"/>
      <c r="CX13" s="631"/>
      <c r="CY13" s="632"/>
      <c r="CZ13" s="633">
        <v>12.3</v>
      </c>
      <c r="DA13" s="633"/>
      <c r="DB13" s="633"/>
      <c r="DC13" s="633"/>
      <c r="DD13" s="639">
        <v>2648976</v>
      </c>
      <c r="DE13" s="631"/>
      <c r="DF13" s="631"/>
      <c r="DG13" s="631"/>
      <c r="DH13" s="631"/>
      <c r="DI13" s="631"/>
      <c r="DJ13" s="631"/>
      <c r="DK13" s="631"/>
      <c r="DL13" s="631"/>
      <c r="DM13" s="631"/>
      <c r="DN13" s="631"/>
      <c r="DO13" s="631"/>
      <c r="DP13" s="632"/>
      <c r="DQ13" s="639">
        <v>3776128</v>
      </c>
      <c r="DR13" s="631"/>
      <c r="DS13" s="631"/>
      <c r="DT13" s="631"/>
      <c r="DU13" s="631"/>
      <c r="DV13" s="631"/>
      <c r="DW13" s="631"/>
      <c r="DX13" s="631"/>
      <c r="DY13" s="631"/>
      <c r="DZ13" s="631"/>
      <c r="EA13" s="631"/>
      <c r="EB13" s="631"/>
      <c r="EC13" s="640"/>
    </row>
    <row r="14" spans="2:143" ht="11.25" customHeight="1" x14ac:dyDescent="0.15">
      <c r="B14" s="627" t="s">
        <v>245</v>
      </c>
      <c r="C14" s="628"/>
      <c r="D14" s="628"/>
      <c r="E14" s="628"/>
      <c r="F14" s="628"/>
      <c r="G14" s="628"/>
      <c r="H14" s="628"/>
      <c r="I14" s="628"/>
      <c r="J14" s="628"/>
      <c r="K14" s="628"/>
      <c r="L14" s="628"/>
      <c r="M14" s="628"/>
      <c r="N14" s="628"/>
      <c r="O14" s="628"/>
      <c r="P14" s="628"/>
      <c r="Q14" s="629"/>
      <c r="R14" s="630" t="s">
        <v>545</v>
      </c>
      <c r="S14" s="631"/>
      <c r="T14" s="631"/>
      <c r="U14" s="631"/>
      <c r="V14" s="631"/>
      <c r="W14" s="631"/>
      <c r="X14" s="631"/>
      <c r="Y14" s="632"/>
      <c r="Z14" s="633" t="s">
        <v>545</v>
      </c>
      <c r="AA14" s="633"/>
      <c r="AB14" s="633"/>
      <c r="AC14" s="633"/>
      <c r="AD14" s="634" t="s">
        <v>545</v>
      </c>
      <c r="AE14" s="634"/>
      <c r="AF14" s="634"/>
      <c r="AG14" s="634"/>
      <c r="AH14" s="634"/>
      <c r="AI14" s="634"/>
      <c r="AJ14" s="634"/>
      <c r="AK14" s="634"/>
      <c r="AL14" s="635" t="s">
        <v>545</v>
      </c>
      <c r="AM14" s="636"/>
      <c r="AN14" s="636"/>
      <c r="AO14" s="637"/>
      <c r="AP14" s="627" t="s">
        <v>547</v>
      </c>
      <c r="AQ14" s="628"/>
      <c r="AR14" s="628"/>
      <c r="AS14" s="628"/>
      <c r="AT14" s="628"/>
      <c r="AU14" s="628"/>
      <c r="AV14" s="628"/>
      <c r="AW14" s="628"/>
      <c r="AX14" s="628"/>
      <c r="AY14" s="628"/>
      <c r="AZ14" s="628"/>
      <c r="BA14" s="628"/>
      <c r="BB14" s="628"/>
      <c r="BC14" s="628"/>
      <c r="BD14" s="628"/>
      <c r="BE14" s="628"/>
      <c r="BF14" s="629"/>
      <c r="BG14" s="630">
        <v>232736</v>
      </c>
      <c r="BH14" s="631"/>
      <c r="BI14" s="631"/>
      <c r="BJ14" s="631"/>
      <c r="BK14" s="631"/>
      <c r="BL14" s="631"/>
      <c r="BM14" s="631"/>
      <c r="BN14" s="632"/>
      <c r="BO14" s="633">
        <v>1.8</v>
      </c>
      <c r="BP14" s="633"/>
      <c r="BQ14" s="633"/>
      <c r="BR14" s="633"/>
      <c r="BS14" s="634" t="s">
        <v>545</v>
      </c>
      <c r="BT14" s="634"/>
      <c r="BU14" s="634"/>
      <c r="BV14" s="634"/>
      <c r="BW14" s="634"/>
      <c r="BX14" s="634"/>
      <c r="BY14" s="634"/>
      <c r="BZ14" s="634"/>
      <c r="CA14" s="634"/>
      <c r="CB14" s="638"/>
      <c r="CD14" s="645" t="s">
        <v>246</v>
      </c>
      <c r="CE14" s="646"/>
      <c r="CF14" s="646"/>
      <c r="CG14" s="646"/>
      <c r="CH14" s="646"/>
      <c r="CI14" s="646"/>
      <c r="CJ14" s="646"/>
      <c r="CK14" s="646"/>
      <c r="CL14" s="646"/>
      <c r="CM14" s="646"/>
      <c r="CN14" s="646"/>
      <c r="CO14" s="646"/>
      <c r="CP14" s="646"/>
      <c r="CQ14" s="647"/>
      <c r="CR14" s="630">
        <v>1213788</v>
      </c>
      <c r="CS14" s="631"/>
      <c r="CT14" s="631"/>
      <c r="CU14" s="631"/>
      <c r="CV14" s="631"/>
      <c r="CW14" s="631"/>
      <c r="CX14" s="631"/>
      <c r="CY14" s="632"/>
      <c r="CZ14" s="633">
        <v>2.2000000000000002</v>
      </c>
      <c r="DA14" s="633"/>
      <c r="DB14" s="633"/>
      <c r="DC14" s="633"/>
      <c r="DD14" s="639">
        <v>110480</v>
      </c>
      <c r="DE14" s="631"/>
      <c r="DF14" s="631"/>
      <c r="DG14" s="631"/>
      <c r="DH14" s="631"/>
      <c r="DI14" s="631"/>
      <c r="DJ14" s="631"/>
      <c r="DK14" s="631"/>
      <c r="DL14" s="631"/>
      <c r="DM14" s="631"/>
      <c r="DN14" s="631"/>
      <c r="DO14" s="631"/>
      <c r="DP14" s="632"/>
      <c r="DQ14" s="639">
        <v>1124040</v>
      </c>
      <c r="DR14" s="631"/>
      <c r="DS14" s="631"/>
      <c r="DT14" s="631"/>
      <c r="DU14" s="631"/>
      <c r="DV14" s="631"/>
      <c r="DW14" s="631"/>
      <c r="DX14" s="631"/>
      <c r="DY14" s="631"/>
      <c r="DZ14" s="631"/>
      <c r="EA14" s="631"/>
      <c r="EB14" s="631"/>
      <c r="EC14" s="640"/>
    </row>
    <row r="15" spans="2:143" ht="11.25" customHeight="1" x14ac:dyDescent="0.15">
      <c r="B15" s="627" t="s">
        <v>247</v>
      </c>
      <c r="C15" s="628"/>
      <c r="D15" s="628"/>
      <c r="E15" s="628"/>
      <c r="F15" s="628"/>
      <c r="G15" s="628"/>
      <c r="H15" s="628"/>
      <c r="I15" s="628"/>
      <c r="J15" s="628"/>
      <c r="K15" s="628"/>
      <c r="L15" s="628"/>
      <c r="M15" s="628"/>
      <c r="N15" s="628"/>
      <c r="O15" s="628"/>
      <c r="P15" s="628"/>
      <c r="Q15" s="629"/>
      <c r="R15" s="630" t="s">
        <v>545</v>
      </c>
      <c r="S15" s="631"/>
      <c r="T15" s="631"/>
      <c r="U15" s="631"/>
      <c r="V15" s="631"/>
      <c r="W15" s="631"/>
      <c r="X15" s="631"/>
      <c r="Y15" s="632"/>
      <c r="Z15" s="633" t="s">
        <v>545</v>
      </c>
      <c r="AA15" s="633"/>
      <c r="AB15" s="633"/>
      <c r="AC15" s="633"/>
      <c r="AD15" s="634" t="s">
        <v>545</v>
      </c>
      <c r="AE15" s="634"/>
      <c r="AF15" s="634"/>
      <c r="AG15" s="634"/>
      <c r="AH15" s="634"/>
      <c r="AI15" s="634"/>
      <c r="AJ15" s="634"/>
      <c r="AK15" s="634"/>
      <c r="AL15" s="635" t="s">
        <v>545</v>
      </c>
      <c r="AM15" s="636"/>
      <c r="AN15" s="636"/>
      <c r="AO15" s="637"/>
      <c r="AP15" s="627" t="s">
        <v>548</v>
      </c>
      <c r="AQ15" s="628"/>
      <c r="AR15" s="628"/>
      <c r="AS15" s="628"/>
      <c r="AT15" s="628"/>
      <c r="AU15" s="628"/>
      <c r="AV15" s="628"/>
      <c r="AW15" s="628"/>
      <c r="AX15" s="628"/>
      <c r="AY15" s="628"/>
      <c r="AZ15" s="628"/>
      <c r="BA15" s="628"/>
      <c r="BB15" s="628"/>
      <c r="BC15" s="628"/>
      <c r="BD15" s="628"/>
      <c r="BE15" s="628"/>
      <c r="BF15" s="629"/>
      <c r="BG15" s="630">
        <v>814874</v>
      </c>
      <c r="BH15" s="631"/>
      <c r="BI15" s="631"/>
      <c r="BJ15" s="631"/>
      <c r="BK15" s="631"/>
      <c r="BL15" s="631"/>
      <c r="BM15" s="631"/>
      <c r="BN15" s="632"/>
      <c r="BO15" s="633">
        <v>6.4</v>
      </c>
      <c r="BP15" s="633"/>
      <c r="BQ15" s="633"/>
      <c r="BR15" s="633"/>
      <c r="BS15" s="634" t="s">
        <v>545</v>
      </c>
      <c r="BT15" s="634"/>
      <c r="BU15" s="634"/>
      <c r="BV15" s="634"/>
      <c r="BW15" s="634"/>
      <c r="BX15" s="634"/>
      <c r="BY15" s="634"/>
      <c r="BZ15" s="634"/>
      <c r="CA15" s="634"/>
      <c r="CB15" s="638"/>
      <c r="CD15" s="645" t="s">
        <v>248</v>
      </c>
      <c r="CE15" s="646"/>
      <c r="CF15" s="646"/>
      <c r="CG15" s="646"/>
      <c r="CH15" s="646"/>
      <c r="CI15" s="646"/>
      <c r="CJ15" s="646"/>
      <c r="CK15" s="646"/>
      <c r="CL15" s="646"/>
      <c r="CM15" s="646"/>
      <c r="CN15" s="646"/>
      <c r="CO15" s="646"/>
      <c r="CP15" s="646"/>
      <c r="CQ15" s="647"/>
      <c r="CR15" s="630">
        <v>4502241</v>
      </c>
      <c r="CS15" s="631"/>
      <c r="CT15" s="631"/>
      <c r="CU15" s="631"/>
      <c r="CV15" s="631"/>
      <c r="CW15" s="631"/>
      <c r="CX15" s="631"/>
      <c r="CY15" s="632"/>
      <c r="CZ15" s="633">
        <v>8.1999999999999993</v>
      </c>
      <c r="DA15" s="633"/>
      <c r="DB15" s="633"/>
      <c r="DC15" s="633"/>
      <c r="DD15" s="639">
        <v>568601</v>
      </c>
      <c r="DE15" s="631"/>
      <c r="DF15" s="631"/>
      <c r="DG15" s="631"/>
      <c r="DH15" s="631"/>
      <c r="DI15" s="631"/>
      <c r="DJ15" s="631"/>
      <c r="DK15" s="631"/>
      <c r="DL15" s="631"/>
      <c r="DM15" s="631"/>
      <c r="DN15" s="631"/>
      <c r="DO15" s="631"/>
      <c r="DP15" s="632"/>
      <c r="DQ15" s="639">
        <v>3284964</v>
      </c>
      <c r="DR15" s="631"/>
      <c r="DS15" s="631"/>
      <c r="DT15" s="631"/>
      <c r="DU15" s="631"/>
      <c r="DV15" s="631"/>
      <c r="DW15" s="631"/>
      <c r="DX15" s="631"/>
      <c r="DY15" s="631"/>
      <c r="DZ15" s="631"/>
      <c r="EA15" s="631"/>
      <c r="EB15" s="631"/>
      <c r="EC15" s="640"/>
    </row>
    <row r="16" spans="2:143" ht="11.25" customHeight="1" x14ac:dyDescent="0.15">
      <c r="B16" s="627" t="s">
        <v>549</v>
      </c>
      <c r="C16" s="628"/>
      <c r="D16" s="628"/>
      <c r="E16" s="628"/>
      <c r="F16" s="628"/>
      <c r="G16" s="628"/>
      <c r="H16" s="628"/>
      <c r="I16" s="628"/>
      <c r="J16" s="628"/>
      <c r="K16" s="628"/>
      <c r="L16" s="628"/>
      <c r="M16" s="628"/>
      <c r="N16" s="628"/>
      <c r="O16" s="628"/>
      <c r="P16" s="628"/>
      <c r="Q16" s="629"/>
      <c r="R16" s="630">
        <v>26912</v>
      </c>
      <c r="S16" s="631"/>
      <c r="T16" s="631"/>
      <c r="U16" s="631"/>
      <c r="V16" s="631"/>
      <c r="W16" s="631"/>
      <c r="X16" s="631"/>
      <c r="Y16" s="632"/>
      <c r="Z16" s="633">
        <v>0</v>
      </c>
      <c r="AA16" s="633"/>
      <c r="AB16" s="633"/>
      <c r="AC16" s="633"/>
      <c r="AD16" s="634">
        <v>26912</v>
      </c>
      <c r="AE16" s="634"/>
      <c r="AF16" s="634"/>
      <c r="AG16" s="634"/>
      <c r="AH16" s="634"/>
      <c r="AI16" s="634"/>
      <c r="AJ16" s="634"/>
      <c r="AK16" s="634"/>
      <c r="AL16" s="635">
        <v>0.1</v>
      </c>
      <c r="AM16" s="636"/>
      <c r="AN16" s="636"/>
      <c r="AO16" s="637"/>
      <c r="AP16" s="627" t="s">
        <v>550</v>
      </c>
      <c r="AQ16" s="628"/>
      <c r="AR16" s="628"/>
      <c r="AS16" s="628"/>
      <c r="AT16" s="628"/>
      <c r="AU16" s="628"/>
      <c r="AV16" s="628"/>
      <c r="AW16" s="628"/>
      <c r="AX16" s="628"/>
      <c r="AY16" s="628"/>
      <c r="AZ16" s="628"/>
      <c r="BA16" s="628"/>
      <c r="BB16" s="628"/>
      <c r="BC16" s="628"/>
      <c r="BD16" s="628"/>
      <c r="BE16" s="628"/>
      <c r="BF16" s="629"/>
      <c r="BG16" s="630" t="s">
        <v>545</v>
      </c>
      <c r="BH16" s="631"/>
      <c r="BI16" s="631"/>
      <c r="BJ16" s="631"/>
      <c r="BK16" s="631"/>
      <c r="BL16" s="631"/>
      <c r="BM16" s="631"/>
      <c r="BN16" s="632"/>
      <c r="BO16" s="633" t="s">
        <v>545</v>
      </c>
      <c r="BP16" s="633"/>
      <c r="BQ16" s="633"/>
      <c r="BR16" s="633"/>
      <c r="BS16" s="634" t="s">
        <v>545</v>
      </c>
      <c r="BT16" s="634"/>
      <c r="BU16" s="634"/>
      <c r="BV16" s="634"/>
      <c r="BW16" s="634"/>
      <c r="BX16" s="634"/>
      <c r="BY16" s="634"/>
      <c r="BZ16" s="634"/>
      <c r="CA16" s="634"/>
      <c r="CB16" s="638"/>
      <c r="CD16" s="645" t="s">
        <v>249</v>
      </c>
      <c r="CE16" s="646"/>
      <c r="CF16" s="646"/>
      <c r="CG16" s="646"/>
      <c r="CH16" s="646"/>
      <c r="CI16" s="646"/>
      <c r="CJ16" s="646"/>
      <c r="CK16" s="646"/>
      <c r="CL16" s="646"/>
      <c r="CM16" s="646"/>
      <c r="CN16" s="646"/>
      <c r="CO16" s="646"/>
      <c r="CP16" s="646"/>
      <c r="CQ16" s="647"/>
      <c r="CR16" s="630" t="s">
        <v>545</v>
      </c>
      <c r="CS16" s="631"/>
      <c r="CT16" s="631"/>
      <c r="CU16" s="631"/>
      <c r="CV16" s="631"/>
      <c r="CW16" s="631"/>
      <c r="CX16" s="631"/>
      <c r="CY16" s="632"/>
      <c r="CZ16" s="633" t="s">
        <v>545</v>
      </c>
      <c r="DA16" s="633"/>
      <c r="DB16" s="633"/>
      <c r="DC16" s="633"/>
      <c r="DD16" s="639" t="s">
        <v>545</v>
      </c>
      <c r="DE16" s="631"/>
      <c r="DF16" s="631"/>
      <c r="DG16" s="631"/>
      <c r="DH16" s="631"/>
      <c r="DI16" s="631"/>
      <c r="DJ16" s="631"/>
      <c r="DK16" s="631"/>
      <c r="DL16" s="631"/>
      <c r="DM16" s="631"/>
      <c r="DN16" s="631"/>
      <c r="DO16" s="631"/>
      <c r="DP16" s="632"/>
      <c r="DQ16" s="639" t="s">
        <v>545</v>
      </c>
      <c r="DR16" s="631"/>
      <c r="DS16" s="631"/>
      <c r="DT16" s="631"/>
      <c r="DU16" s="631"/>
      <c r="DV16" s="631"/>
      <c r="DW16" s="631"/>
      <c r="DX16" s="631"/>
      <c r="DY16" s="631"/>
      <c r="DZ16" s="631"/>
      <c r="EA16" s="631"/>
      <c r="EB16" s="631"/>
      <c r="EC16" s="640"/>
    </row>
    <row r="17" spans="2:133" ht="11.25" customHeight="1" x14ac:dyDescent="0.15">
      <c r="B17" s="627" t="s">
        <v>551</v>
      </c>
      <c r="C17" s="628"/>
      <c r="D17" s="628"/>
      <c r="E17" s="628"/>
      <c r="F17" s="628"/>
      <c r="G17" s="628"/>
      <c r="H17" s="628"/>
      <c r="I17" s="628"/>
      <c r="J17" s="628"/>
      <c r="K17" s="628"/>
      <c r="L17" s="628"/>
      <c r="M17" s="628"/>
      <c r="N17" s="628"/>
      <c r="O17" s="628"/>
      <c r="P17" s="628"/>
      <c r="Q17" s="629"/>
      <c r="R17" s="630">
        <v>116522</v>
      </c>
      <c r="S17" s="631"/>
      <c r="T17" s="631"/>
      <c r="U17" s="631"/>
      <c r="V17" s="631"/>
      <c r="W17" s="631"/>
      <c r="X17" s="631"/>
      <c r="Y17" s="632"/>
      <c r="Z17" s="633">
        <v>0.2</v>
      </c>
      <c r="AA17" s="633"/>
      <c r="AB17" s="633"/>
      <c r="AC17" s="633"/>
      <c r="AD17" s="634">
        <v>116522</v>
      </c>
      <c r="AE17" s="634"/>
      <c r="AF17" s="634"/>
      <c r="AG17" s="634"/>
      <c r="AH17" s="634"/>
      <c r="AI17" s="634"/>
      <c r="AJ17" s="634"/>
      <c r="AK17" s="634"/>
      <c r="AL17" s="635">
        <v>0.4</v>
      </c>
      <c r="AM17" s="636"/>
      <c r="AN17" s="636"/>
      <c r="AO17" s="637"/>
      <c r="AP17" s="627" t="s">
        <v>552</v>
      </c>
      <c r="AQ17" s="628"/>
      <c r="AR17" s="628"/>
      <c r="AS17" s="628"/>
      <c r="AT17" s="628"/>
      <c r="AU17" s="628"/>
      <c r="AV17" s="628"/>
      <c r="AW17" s="628"/>
      <c r="AX17" s="628"/>
      <c r="AY17" s="628"/>
      <c r="AZ17" s="628"/>
      <c r="BA17" s="628"/>
      <c r="BB17" s="628"/>
      <c r="BC17" s="628"/>
      <c r="BD17" s="628"/>
      <c r="BE17" s="628"/>
      <c r="BF17" s="629"/>
      <c r="BG17" s="630" t="s">
        <v>545</v>
      </c>
      <c r="BH17" s="631"/>
      <c r="BI17" s="631"/>
      <c r="BJ17" s="631"/>
      <c r="BK17" s="631"/>
      <c r="BL17" s="631"/>
      <c r="BM17" s="631"/>
      <c r="BN17" s="632"/>
      <c r="BO17" s="633" t="s">
        <v>545</v>
      </c>
      <c r="BP17" s="633"/>
      <c r="BQ17" s="633"/>
      <c r="BR17" s="633"/>
      <c r="BS17" s="634" t="s">
        <v>545</v>
      </c>
      <c r="BT17" s="634"/>
      <c r="BU17" s="634"/>
      <c r="BV17" s="634"/>
      <c r="BW17" s="634"/>
      <c r="BX17" s="634"/>
      <c r="BY17" s="634"/>
      <c r="BZ17" s="634"/>
      <c r="CA17" s="634"/>
      <c r="CB17" s="638"/>
      <c r="CD17" s="645" t="s">
        <v>250</v>
      </c>
      <c r="CE17" s="646"/>
      <c r="CF17" s="646"/>
      <c r="CG17" s="646"/>
      <c r="CH17" s="646"/>
      <c r="CI17" s="646"/>
      <c r="CJ17" s="646"/>
      <c r="CK17" s="646"/>
      <c r="CL17" s="646"/>
      <c r="CM17" s="646"/>
      <c r="CN17" s="646"/>
      <c r="CO17" s="646"/>
      <c r="CP17" s="646"/>
      <c r="CQ17" s="647"/>
      <c r="CR17" s="630">
        <v>3715708</v>
      </c>
      <c r="CS17" s="631"/>
      <c r="CT17" s="631"/>
      <c r="CU17" s="631"/>
      <c r="CV17" s="631"/>
      <c r="CW17" s="631"/>
      <c r="CX17" s="631"/>
      <c r="CY17" s="632"/>
      <c r="CZ17" s="633">
        <v>6.7</v>
      </c>
      <c r="DA17" s="633"/>
      <c r="DB17" s="633"/>
      <c r="DC17" s="633"/>
      <c r="DD17" s="639" t="s">
        <v>545</v>
      </c>
      <c r="DE17" s="631"/>
      <c r="DF17" s="631"/>
      <c r="DG17" s="631"/>
      <c r="DH17" s="631"/>
      <c r="DI17" s="631"/>
      <c r="DJ17" s="631"/>
      <c r="DK17" s="631"/>
      <c r="DL17" s="631"/>
      <c r="DM17" s="631"/>
      <c r="DN17" s="631"/>
      <c r="DO17" s="631"/>
      <c r="DP17" s="632"/>
      <c r="DQ17" s="639">
        <v>3534823</v>
      </c>
      <c r="DR17" s="631"/>
      <c r="DS17" s="631"/>
      <c r="DT17" s="631"/>
      <c r="DU17" s="631"/>
      <c r="DV17" s="631"/>
      <c r="DW17" s="631"/>
      <c r="DX17" s="631"/>
      <c r="DY17" s="631"/>
      <c r="DZ17" s="631"/>
      <c r="EA17" s="631"/>
      <c r="EB17" s="631"/>
      <c r="EC17" s="640"/>
    </row>
    <row r="18" spans="2:133" ht="11.25" customHeight="1" x14ac:dyDescent="0.15">
      <c r="B18" s="627" t="s">
        <v>251</v>
      </c>
      <c r="C18" s="628"/>
      <c r="D18" s="628"/>
      <c r="E18" s="628"/>
      <c r="F18" s="628"/>
      <c r="G18" s="628"/>
      <c r="H18" s="628"/>
      <c r="I18" s="628"/>
      <c r="J18" s="628"/>
      <c r="K18" s="628"/>
      <c r="L18" s="628"/>
      <c r="M18" s="628"/>
      <c r="N18" s="628"/>
      <c r="O18" s="628"/>
      <c r="P18" s="628"/>
      <c r="Q18" s="629"/>
      <c r="R18" s="630">
        <v>252643</v>
      </c>
      <c r="S18" s="631"/>
      <c r="T18" s="631"/>
      <c r="U18" s="631"/>
      <c r="V18" s="631"/>
      <c r="W18" s="631"/>
      <c r="X18" s="631"/>
      <c r="Y18" s="632"/>
      <c r="Z18" s="633">
        <v>0.4</v>
      </c>
      <c r="AA18" s="633"/>
      <c r="AB18" s="633"/>
      <c r="AC18" s="633"/>
      <c r="AD18" s="634">
        <v>237192</v>
      </c>
      <c r="AE18" s="634"/>
      <c r="AF18" s="634"/>
      <c r="AG18" s="634"/>
      <c r="AH18" s="634"/>
      <c r="AI18" s="634"/>
      <c r="AJ18" s="634"/>
      <c r="AK18" s="634"/>
      <c r="AL18" s="635">
        <v>0.89999997615814209</v>
      </c>
      <c r="AM18" s="636"/>
      <c r="AN18" s="636"/>
      <c r="AO18" s="637"/>
      <c r="AP18" s="627" t="s">
        <v>553</v>
      </c>
      <c r="AQ18" s="628"/>
      <c r="AR18" s="628"/>
      <c r="AS18" s="628"/>
      <c r="AT18" s="628"/>
      <c r="AU18" s="628"/>
      <c r="AV18" s="628"/>
      <c r="AW18" s="628"/>
      <c r="AX18" s="628"/>
      <c r="AY18" s="628"/>
      <c r="AZ18" s="628"/>
      <c r="BA18" s="628"/>
      <c r="BB18" s="628"/>
      <c r="BC18" s="628"/>
      <c r="BD18" s="628"/>
      <c r="BE18" s="628"/>
      <c r="BF18" s="629"/>
      <c r="BG18" s="630" t="s">
        <v>545</v>
      </c>
      <c r="BH18" s="631"/>
      <c r="BI18" s="631"/>
      <c r="BJ18" s="631"/>
      <c r="BK18" s="631"/>
      <c r="BL18" s="631"/>
      <c r="BM18" s="631"/>
      <c r="BN18" s="632"/>
      <c r="BO18" s="633" t="s">
        <v>545</v>
      </c>
      <c r="BP18" s="633"/>
      <c r="BQ18" s="633"/>
      <c r="BR18" s="633"/>
      <c r="BS18" s="634" t="s">
        <v>545</v>
      </c>
      <c r="BT18" s="634"/>
      <c r="BU18" s="634"/>
      <c r="BV18" s="634"/>
      <c r="BW18" s="634"/>
      <c r="BX18" s="634"/>
      <c r="BY18" s="634"/>
      <c r="BZ18" s="634"/>
      <c r="CA18" s="634"/>
      <c r="CB18" s="638"/>
      <c r="CD18" s="645" t="s">
        <v>252</v>
      </c>
      <c r="CE18" s="646"/>
      <c r="CF18" s="646"/>
      <c r="CG18" s="646"/>
      <c r="CH18" s="646"/>
      <c r="CI18" s="646"/>
      <c r="CJ18" s="646"/>
      <c r="CK18" s="646"/>
      <c r="CL18" s="646"/>
      <c r="CM18" s="646"/>
      <c r="CN18" s="646"/>
      <c r="CO18" s="646"/>
      <c r="CP18" s="646"/>
      <c r="CQ18" s="647"/>
      <c r="CR18" s="630" t="s">
        <v>545</v>
      </c>
      <c r="CS18" s="631"/>
      <c r="CT18" s="631"/>
      <c r="CU18" s="631"/>
      <c r="CV18" s="631"/>
      <c r="CW18" s="631"/>
      <c r="CX18" s="631"/>
      <c r="CY18" s="632"/>
      <c r="CZ18" s="633" t="s">
        <v>545</v>
      </c>
      <c r="DA18" s="633"/>
      <c r="DB18" s="633"/>
      <c r="DC18" s="633"/>
      <c r="DD18" s="639" t="s">
        <v>545</v>
      </c>
      <c r="DE18" s="631"/>
      <c r="DF18" s="631"/>
      <c r="DG18" s="631"/>
      <c r="DH18" s="631"/>
      <c r="DI18" s="631"/>
      <c r="DJ18" s="631"/>
      <c r="DK18" s="631"/>
      <c r="DL18" s="631"/>
      <c r="DM18" s="631"/>
      <c r="DN18" s="631"/>
      <c r="DO18" s="631"/>
      <c r="DP18" s="632"/>
      <c r="DQ18" s="639" t="s">
        <v>545</v>
      </c>
      <c r="DR18" s="631"/>
      <c r="DS18" s="631"/>
      <c r="DT18" s="631"/>
      <c r="DU18" s="631"/>
      <c r="DV18" s="631"/>
      <c r="DW18" s="631"/>
      <c r="DX18" s="631"/>
      <c r="DY18" s="631"/>
      <c r="DZ18" s="631"/>
      <c r="EA18" s="631"/>
      <c r="EB18" s="631"/>
      <c r="EC18" s="640"/>
    </row>
    <row r="19" spans="2:133" ht="11.25" customHeight="1" x14ac:dyDescent="0.15">
      <c r="B19" s="627" t="s">
        <v>554</v>
      </c>
      <c r="C19" s="628"/>
      <c r="D19" s="628"/>
      <c r="E19" s="628"/>
      <c r="F19" s="628"/>
      <c r="G19" s="628"/>
      <c r="H19" s="628"/>
      <c r="I19" s="628"/>
      <c r="J19" s="628"/>
      <c r="K19" s="628"/>
      <c r="L19" s="628"/>
      <c r="M19" s="628"/>
      <c r="N19" s="628"/>
      <c r="O19" s="628"/>
      <c r="P19" s="628"/>
      <c r="Q19" s="629"/>
      <c r="R19" s="630">
        <v>126123</v>
      </c>
      <c r="S19" s="631"/>
      <c r="T19" s="631"/>
      <c r="U19" s="631"/>
      <c r="V19" s="631"/>
      <c r="W19" s="631"/>
      <c r="X19" s="631"/>
      <c r="Y19" s="632"/>
      <c r="Z19" s="633">
        <v>0.2</v>
      </c>
      <c r="AA19" s="633"/>
      <c r="AB19" s="633"/>
      <c r="AC19" s="633"/>
      <c r="AD19" s="634">
        <v>126123</v>
      </c>
      <c r="AE19" s="634"/>
      <c r="AF19" s="634"/>
      <c r="AG19" s="634"/>
      <c r="AH19" s="634"/>
      <c r="AI19" s="634"/>
      <c r="AJ19" s="634"/>
      <c r="AK19" s="634"/>
      <c r="AL19" s="635">
        <v>0.5</v>
      </c>
      <c r="AM19" s="636"/>
      <c r="AN19" s="636"/>
      <c r="AO19" s="637"/>
      <c r="AP19" s="627" t="s">
        <v>253</v>
      </c>
      <c r="AQ19" s="628"/>
      <c r="AR19" s="628"/>
      <c r="AS19" s="628"/>
      <c r="AT19" s="628"/>
      <c r="AU19" s="628"/>
      <c r="AV19" s="628"/>
      <c r="AW19" s="628"/>
      <c r="AX19" s="628"/>
      <c r="AY19" s="628"/>
      <c r="AZ19" s="628"/>
      <c r="BA19" s="628"/>
      <c r="BB19" s="628"/>
      <c r="BC19" s="628"/>
      <c r="BD19" s="628"/>
      <c r="BE19" s="628"/>
      <c r="BF19" s="629"/>
      <c r="BG19" s="630">
        <v>945966</v>
      </c>
      <c r="BH19" s="631"/>
      <c r="BI19" s="631"/>
      <c r="BJ19" s="631"/>
      <c r="BK19" s="631"/>
      <c r="BL19" s="631"/>
      <c r="BM19" s="631"/>
      <c r="BN19" s="632"/>
      <c r="BO19" s="633">
        <v>7.5</v>
      </c>
      <c r="BP19" s="633"/>
      <c r="BQ19" s="633"/>
      <c r="BR19" s="633"/>
      <c r="BS19" s="634" t="s">
        <v>545</v>
      </c>
      <c r="BT19" s="634"/>
      <c r="BU19" s="634"/>
      <c r="BV19" s="634"/>
      <c r="BW19" s="634"/>
      <c r="BX19" s="634"/>
      <c r="BY19" s="634"/>
      <c r="BZ19" s="634"/>
      <c r="CA19" s="634"/>
      <c r="CB19" s="638"/>
      <c r="CD19" s="645" t="s">
        <v>555</v>
      </c>
      <c r="CE19" s="646"/>
      <c r="CF19" s="646"/>
      <c r="CG19" s="646"/>
      <c r="CH19" s="646"/>
      <c r="CI19" s="646"/>
      <c r="CJ19" s="646"/>
      <c r="CK19" s="646"/>
      <c r="CL19" s="646"/>
      <c r="CM19" s="646"/>
      <c r="CN19" s="646"/>
      <c r="CO19" s="646"/>
      <c r="CP19" s="646"/>
      <c r="CQ19" s="647"/>
      <c r="CR19" s="630" t="s">
        <v>545</v>
      </c>
      <c r="CS19" s="631"/>
      <c r="CT19" s="631"/>
      <c r="CU19" s="631"/>
      <c r="CV19" s="631"/>
      <c r="CW19" s="631"/>
      <c r="CX19" s="631"/>
      <c r="CY19" s="632"/>
      <c r="CZ19" s="633" t="s">
        <v>545</v>
      </c>
      <c r="DA19" s="633"/>
      <c r="DB19" s="633"/>
      <c r="DC19" s="633"/>
      <c r="DD19" s="639" t="s">
        <v>545</v>
      </c>
      <c r="DE19" s="631"/>
      <c r="DF19" s="631"/>
      <c r="DG19" s="631"/>
      <c r="DH19" s="631"/>
      <c r="DI19" s="631"/>
      <c r="DJ19" s="631"/>
      <c r="DK19" s="631"/>
      <c r="DL19" s="631"/>
      <c r="DM19" s="631"/>
      <c r="DN19" s="631"/>
      <c r="DO19" s="631"/>
      <c r="DP19" s="632"/>
      <c r="DQ19" s="639" t="s">
        <v>545</v>
      </c>
      <c r="DR19" s="631"/>
      <c r="DS19" s="631"/>
      <c r="DT19" s="631"/>
      <c r="DU19" s="631"/>
      <c r="DV19" s="631"/>
      <c r="DW19" s="631"/>
      <c r="DX19" s="631"/>
      <c r="DY19" s="631"/>
      <c r="DZ19" s="631"/>
      <c r="EA19" s="631"/>
      <c r="EB19" s="631"/>
      <c r="EC19" s="640"/>
    </row>
    <row r="20" spans="2:133" ht="11.25" customHeight="1" x14ac:dyDescent="0.15">
      <c r="B20" s="627" t="s">
        <v>254</v>
      </c>
      <c r="C20" s="628"/>
      <c r="D20" s="628"/>
      <c r="E20" s="628"/>
      <c r="F20" s="628"/>
      <c r="G20" s="628"/>
      <c r="H20" s="628"/>
      <c r="I20" s="628"/>
      <c r="J20" s="628"/>
      <c r="K20" s="628"/>
      <c r="L20" s="628"/>
      <c r="M20" s="628"/>
      <c r="N20" s="628"/>
      <c r="O20" s="628"/>
      <c r="P20" s="628"/>
      <c r="Q20" s="629"/>
      <c r="R20" s="630">
        <v>7478</v>
      </c>
      <c r="S20" s="631"/>
      <c r="T20" s="631"/>
      <c r="U20" s="631"/>
      <c r="V20" s="631"/>
      <c r="W20" s="631"/>
      <c r="X20" s="631"/>
      <c r="Y20" s="632"/>
      <c r="Z20" s="633">
        <v>0</v>
      </c>
      <c r="AA20" s="633"/>
      <c r="AB20" s="633"/>
      <c r="AC20" s="633"/>
      <c r="AD20" s="634">
        <v>7478</v>
      </c>
      <c r="AE20" s="634"/>
      <c r="AF20" s="634"/>
      <c r="AG20" s="634"/>
      <c r="AH20" s="634"/>
      <c r="AI20" s="634"/>
      <c r="AJ20" s="634"/>
      <c r="AK20" s="634"/>
      <c r="AL20" s="635">
        <v>0</v>
      </c>
      <c r="AM20" s="636"/>
      <c r="AN20" s="636"/>
      <c r="AO20" s="637"/>
      <c r="AP20" s="627" t="s">
        <v>556</v>
      </c>
      <c r="AQ20" s="628"/>
      <c r="AR20" s="628"/>
      <c r="AS20" s="628"/>
      <c r="AT20" s="628"/>
      <c r="AU20" s="628"/>
      <c r="AV20" s="628"/>
      <c r="AW20" s="628"/>
      <c r="AX20" s="628"/>
      <c r="AY20" s="628"/>
      <c r="AZ20" s="628"/>
      <c r="BA20" s="628"/>
      <c r="BB20" s="628"/>
      <c r="BC20" s="628"/>
      <c r="BD20" s="628"/>
      <c r="BE20" s="628"/>
      <c r="BF20" s="629"/>
      <c r="BG20" s="630">
        <v>945966</v>
      </c>
      <c r="BH20" s="631"/>
      <c r="BI20" s="631"/>
      <c r="BJ20" s="631"/>
      <c r="BK20" s="631"/>
      <c r="BL20" s="631"/>
      <c r="BM20" s="631"/>
      <c r="BN20" s="632"/>
      <c r="BO20" s="633">
        <v>7.5</v>
      </c>
      <c r="BP20" s="633"/>
      <c r="BQ20" s="633"/>
      <c r="BR20" s="633"/>
      <c r="BS20" s="634" t="s">
        <v>545</v>
      </c>
      <c r="BT20" s="634"/>
      <c r="BU20" s="634"/>
      <c r="BV20" s="634"/>
      <c r="BW20" s="634"/>
      <c r="BX20" s="634"/>
      <c r="BY20" s="634"/>
      <c r="BZ20" s="634"/>
      <c r="CA20" s="634"/>
      <c r="CB20" s="638"/>
      <c r="CD20" s="645" t="s">
        <v>255</v>
      </c>
      <c r="CE20" s="646"/>
      <c r="CF20" s="646"/>
      <c r="CG20" s="646"/>
      <c r="CH20" s="646"/>
      <c r="CI20" s="646"/>
      <c r="CJ20" s="646"/>
      <c r="CK20" s="646"/>
      <c r="CL20" s="646"/>
      <c r="CM20" s="646"/>
      <c r="CN20" s="646"/>
      <c r="CO20" s="646"/>
      <c r="CP20" s="646"/>
      <c r="CQ20" s="647"/>
      <c r="CR20" s="630">
        <v>55077207</v>
      </c>
      <c r="CS20" s="631"/>
      <c r="CT20" s="631"/>
      <c r="CU20" s="631"/>
      <c r="CV20" s="631"/>
      <c r="CW20" s="631"/>
      <c r="CX20" s="631"/>
      <c r="CY20" s="632"/>
      <c r="CZ20" s="633">
        <v>100</v>
      </c>
      <c r="DA20" s="633"/>
      <c r="DB20" s="633"/>
      <c r="DC20" s="633"/>
      <c r="DD20" s="639">
        <v>4231043</v>
      </c>
      <c r="DE20" s="631"/>
      <c r="DF20" s="631"/>
      <c r="DG20" s="631"/>
      <c r="DH20" s="631"/>
      <c r="DI20" s="631"/>
      <c r="DJ20" s="631"/>
      <c r="DK20" s="631"/>
      <c r="DL20" s="631"/>
      <c r="DM20" s="631"/>
      <c r="DN20" s="631"/>
      <c r="DO20" s="631"/>
      <c r="DP20" s="632"/>
      <c r="DQ20" s="639">
        <v>30819828</v>
      </c>
      <c r="DR20" s="631"/>
      <c r="DS20" s="631"/>
      <c r="DT20" s="631"/>
      <c r="DU20" s="631"/>
      <c r="DV20" s="631"/>
      <c r="DW20" s="631"/>
      <c r="DX20" s="631"/>
      <c r="DY20" s="631"/>
      <c r="DZ20" s="631"/>
      <c r="EA20" s="631"/>
      <c r="EB20" s="631"/>
      <c r="EC20" s="640"/>
    </row>
    <row r="21" spans="2:133" ht="11.25" customHeight="1" x14ac:dyDescent="0.15">
      <c r="B21" s="627" t="s">
        <v>256</v>
      </c>
      <c r="C21" s="628"/>
      <c r="D21" s="628"/>
      <c r="E21" s="628"/>
      <c r="F21" s="628"/>
      <c r="G21" s="628"/>
      <c r="H21" s="628"/>
      <c r="I21" s="628"/>
      <c r="J21" s="628"/>
      <c r="K21" s="628"/>
      <c r="L21" s="628"/>
      <c r="M21" s="628"/>
      <c r="N21" s="628"/>
      <c r="O21" s="628"/>
      <c r="P21" s="628"/>
      <c r="Q21" s="629"/>
      <c r="R21" s="630">
        <v>6485</v>
      </c>
      <c r="S21" s="631"/>
      <c r="T21" s="631"/>
      <c r="U21" s="631"/>
      <c r="V21" s="631"/>
      <c r="W21" s="631"/>
      <c r="X21" s="631"/>
      <c r="Y21" s="632"/>
      <c r="Z21" s="633">
        <v>0</v>
      </c>
      <c r="AA21" s="633"/>
      <c r="AB21" s="633"/>
      <c r="AC21" s="633"/>
      <c r="AD21" s="634">
        <v>6485</v>
      </c>
      <c r="AE21" s="634"/>
      <c r="AF21" s="634"/>
      <c r="AG21" s="634"/>
      <c r="AH21" s="634"/>
      <c r="AI21" s="634"/>
      <c r="AJ21" s="634"/>
      <c r="AK21" s="634"/>
      <c r="AL21" s="635">
        <v>0</v>
      </c>
      <c r="AM21" s="636"/>
      <c r="AN21" s="636"/>
      <c r="AO21" s="637"/>
      <c r="AP21" s="649" t="s">
        <v>557</v>
      </c>
      <c r="AQ21" s="650"/>
      <c r="AR21" s="650"/>
      <c r="AS21" s="650"/>
      <c r="AT21" s="650"/>
      <c r="AU21" s="650"/>
      <c r="AV21" s="650"/>
      <c r="AW21" s="650"/>
      <c r="AX21" s="650"/>
      <c r="AY21" s="650"/>
      <c r="AZ21" s="650"/>
      <c r="BA21" s="650"/>
      <c r="BB21" s="650"/>
      <c r="BC21" s="650"/>
      <c r="BD21" s="650"/>
      <c r="BE21" s="650"/>
      <c r="BF21" s="651"/>
      <c r="BG21" s="630" t="s">
        <v>545</v>
      </c>
      <c r="BH21" s="631"/>
      <c r="BI21" s="631"/>
      <c r="BJ21" s="631"/>
      <c r="BK21" s="631"/>
      <c r="BL21" s="631"/>
      <c r="BM21" s="631"/>
      <c r="BN21" s="632"/>
      <c r="BO21" s="633" t="s">
        <v>545</v>
      </c>
      <c r="BP21" s="633"/>
      <c r="BQ21" s="633"/>
      <c r="BR21" s="633"/>
      <c r="BS21" s="634" t="s">
        <v>545</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558</v>
      </c>
      <c r="C22" s="656"/>
      <c r="D22" s="656"/>
      <c r="E22" s="656"/>
      <c r="F22" s="656"/>
      <c r="G22" s="656"/>
      <c r="H22" s="656"/>
      <c r="I22" s="656"/>
      <c r="J22" s="656"/>
      <c r="K22" s="656"/>
      <c r="L22" s="656"/>
      <c r="M22" s="656"/>
      <c r="N22" s="656"/>
      <c r="O22" s="656"/>
      <c r="P22" s="656"/>
      <c r="Q22" s="657"/>
      <c r="R22" s="630">
        <v>112557</v>
      </c>
      <c r="S22" s="631"/>
      <c r="T22" s="631"/>
      <c r="U22" s="631"/>
      <c r="V22" s="631"/>
      <c r="W22" s="631"/>
      <c r="X22" s="631"/>
      <c r="Y22" s="632"/>
      <c r="Z22" s="633">
        <v>0.2</v>
      </c>
      <c r="AA22" s="633"/>
      <c r="AB22" s="633"/>
      <c r="AC22" s="633"/>
      <c r="AD22" s="634">
        <v>97106</v>
      </c>
      <c r="AE22" s="634"/>
      <c r="AF22" s="634"/>
      <c r="AG22" s="634"/>
      <c r="AH22" s="634"/>
      <c r="AI22" s="634"/>
      <c r="AJ22" s="634"/>
      <c r="AK22" s="634"/>
      <c r="AL22" s="635">
        <v>0.40000000596046448</v>
      </c>
      <c r="AM22" s="636"/>
      <c r="AN22" s="636"/>
      <c r="AO22" s="637"/>
      <c r="AP22" s="649" t="s">
        <v>559</v>
      </c>
      <c r="AQ22" s="650"/>
      <c r="AR22" s="650"/>
      <c r="AS22" s="650"/>
      <c r="AT22" s="650"/>
      <c r="AU22" s="650"/>
      <c r="AV22" s="650"/>
      <c r="AW22" s="650"/>
      <c r="AX22" s="650"/>
      <c r="AY22" s="650"/>
      <c r="AZ22" s="650"/>
      <c r="BA22" s="650"/>
      <c r="BB22" s="650"/>
      <c r="BC22" s="650"/>
      <c r="BD22" s="650"/>
      <c r="BE22" s="650"/>
      <c r="BF22" s="651"/>
      <c r="BG22" s="630" t="s">
        <v>545</v>
      </c>
      <c r="BH22" s="631"/>
      <c r="BI22" s="631"/>
      <c r="BJ22" s="631"/>
      <c r="BK22" s="631"/>
      <c r="BL22" s="631"/>
      <c r="BM22" s="631"/>
      <c r="BN22" s="632"/>
      <c r="BO22" s="633" t="s">
        <v>545</v>
      </c>
      <c r="BP22" s="633"/>
      <c r="BQ22" s="633"/>
      <c r="BR22" s="633"/>
      <c r="BS22" s="634" t="s">
        <v>545</v>
      </c>
      <c r="BT22" s="634"/>
      <c r="BU22" s="634"/>
      <c r="BV22" s="634"/>
      <c r="BW22" s="634"/>
      <c r="BX22" s="634"/>
      <c r="BY22" s="634"/>
      <c r="BZ22" s="634"/>
      <c r="CA22" s="634"/>
      <c r="CB22" s="638"/>
      <c r="CD22" s="612" t="s">
        <v>257</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258</v>
      </c>
      <c r="C23" s="628"/>
      <c r="D23" s="628"/>
      <c r="E23" s="628"/>
      <c r="F23" s="628"/>
      <c r="G23" s="628"/>
      <c r="H23" s="628"/>
      <c r="I23" s="628"/>
      <c r="J23" s="628"/>
      <c r="K23" s="628"/>
      <c r="L23" s="628"/>
      <c r="M23" s="628"/>
      <c r="N23" s="628"/>
      <c r="O23" s="628"/>
      <c r="P23" s="628"/>
      <c r="Q23" s="629"/>
      <c r="R23" s="630">
        <v>11941682</v>
      </c>
      <c r="S23" s="631"/>
      <c r="T23" s="631"/>
      <c r="U23" s="631"/>
      <c r="V23" s="631"/>
      <c r="W23" s="631"/>
      <c r="X23" s="631"/>
      <c r="Y23" s="632"/>
      <c r="Z23" s="633">
        <v>21.1</v>
      </c>
      <c r="AA23" s="633"/>
      <c r="AB23" s="633"/>
      <c r="AC23" s="633"/>
      <c r="AD23" s="634">
        <v>10680382</v>
      </c>
      <c r="AE23" s="634"/>
      <c r="AF23" s="634"/>
      <c r="AG23" s="634"/>
      <c r="AH23" s="634"/>
      <c r="AI23" s="634"/>
      <c r="AJ23" s="634"/>
      <c r="AK23" s="634"/>
      <c r="AL23" s="635">
        <v>40.700000000000003</v>
      </c>
      <c r="AM23" s="636"/>
      <c r="AN23" s="636"/>
      <c r="AO23" s="637"/>
      <c r="AP23" s="649" t="s">
        <v>560</v>
      </c>
      <c r="AQ23" s="650"/>
      <c r="AR23" s="650"/>
      <c r="AS23" s="650"/>
      <c r="AT23" s="650"/>
      <c r="AU23" s="650"/>
      <c r="AV23" s="650"/>
      <c r="AW23" s="650"/>
      <c r="AX23" s="650"/>
      <c r="AY23" s="650"/>
      <c r="AZ23" s="650"/>
      <c r="BA23" s="650"/>
      <c r="BB23" s="650"/>
      <c r="BC23" s="650"/>
      <c r="BD23" s="650"/>
      <c r="BE23" s="650"/>
      <c r="BF23" s="651"/>
      <c r="BG23" s="630">
        <v>945966</v>
      </c>
      <c r="BH23" s="631"/>
      <c r="BI23" s="631"/>
      <c r="BJ23" s="631"/>
      <c r="BK23" s="631"/>
      <c r="BL23" s="631"/>
      <c r="BM23" s="631"/>
      <c r="BN23" s="632"/>
      <c r="BO23" s="633">
        <v>7.5</v>
      </c>
      <c r="BP23" s="633"/>
      <c r="BQ23" s="633"/>
      <c r="BR23" s="633"/>
      <c r="BS23" s="634" t="s">
        <v>545</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259</v>
      </c>
      <c r="CS23" s="613"/>
      <c r="CT23" s="613"/>
      <c r="CU23" s="613"/>
      <c r="CV23" s="613"/>
      <c r="CW23" s="613"/>
      <c r="CX23" s="613"/>
      <c r="CY23" s="614"/>
      <c r="CZ23" s="612" t="s">
        <v>561</v>
      </c>
      <c r="DA23" s="613"/>
      <c r="DB23" s="613"/>
      <c r="DC23" s="614"/>
      <c r="DD23" s="612" t="s">
        <v>562</v>
      </c>
      <c r="DE23" s="613"/>
      <c r="DF23" s="613"/>
      <c r="DG23" s="613"/>
      <c r="DH23" s="613"/>
      <c r="DI23" s="613"/>
      <c r="DJ23" s="613"/>
      <c r="DK23" s="614"/>
      <c r="DL23" s="664" t="s">
        <v>260</v>
      </c>
      <c r="DM23" s="665"/>
      <c r="DN23" s="665"/>
      <c r="DO23" s="665"/>
      <c r="DP23" s="665"/>
      <c r="DQ23" s="665"/>
      <c r="DR23" s="665"/>
      <c r="DS23" s="665"/>
      <c r="DT23" s="665"/>
      <c r="DU23" s="665"/>
      <c r="DV23" s="666"/>
      <c r="DW23" s="612" t="s">
        <v>261</v>
      </c>
      <c r="DX23" s="613"/>
      <c r="DY23" s="613"/>
      <c r="DZ23" s="613"/>
      <c r="EA23" s="613"/>
      <c r="EB23" s="613"/>
      <c r="EC23" s="614"/>
    </row>
    <row r="24" spans="2:133" ht="11.25" customHeight="1" x14ac:dyDescent="0.15">
      <c r="B24" s="627" t="s">
        <v>563</v>
      </c>
      <c r="C24" s="628"/>
      <c r="D24" s="628"/>
      <c r="E24" s="628"/>
      <c r="F24" s="628"/>
      <c r="G24" s="628"/>
      <c r="H24" s="628"/>
      <c r="I24" s="628"/>
      <c r="J24" s="628"/>
      <c r="K24" s="628"/>
      <c r="L24" s="628"/>
      <c r="M24" s="628"/>
      <c r="N24" s="628"/>
      <c r="O24" s="628"/>
      <c r="P24" s="628"/>
      <c r="Q24" s="629"/>
      <c r="R24" s="630">
        <v>10680382</v>
      </c>
      <c r="S24" s="631"/>
      <c r="T24" s="631"/>
      <c r="U24" s="631"/>
      <c r="V24" s="631"/>
      <c r="W24" s="631"/>
      <c r="X24" s="631"/>
      <c r="Y24" s="632"/>
      <c r="Z24" s="633">
        <v>18.899999999999999</v>
      </c>
      <c r="AA24" s="633"/>
      <c r="AB24" s="633"/>
      <c r="AC24" s="633"/>
      <c r="AD24" s="634">
        <v>10680382</v>
      </c>
      <c r="AE24" s="634"/>
      <c r="AF24" s="634"/>
      <c r="AG24" s="634"/>
      <c r="AH24" s="634"/>
      <c r="AI24" s="634"/>
      <c r="AJ24" s="634"/>
      <c r="AK24" s="634"/>
      <c r="AL24" s="635">
        <v>40.700000000000003</v>
      </c>
      <c r="AM24" s="636"/>
      <c r="AN24" s="636"/>
      <c r="AO24" s="637"/>
      <c r="AP24" s="649" t="s">
        <v>564</v>
      </c>
      <c r="AQ24" s="650"/>
      <c r="AR24" s="650"/>
      <c r="AS24" s="650"/>
      <c r="AT24" s="650"/>
      <c r="AU24" s="650"/>
      <c r="AV24" s="650"/>
      <c r="AW24" s="650"/>
      <c r="AX24" s="650"/>
      <c r="AY24" s="650"/>
      <c r="AZ24" s="650"/>
      <c r="BA24" s="650"/>
      <c r="BB24" s="650"/>
      <c r="BC24" s="650"/>
      <c r="BD24" s="650"/>
      <c r="BE24" s="650"/>
      <c r="BF24" s="651"/>
      <c r="BG24" s="630" t="s">
        <v>545</v>
      </c>
      <c r="BH24" s="631"/>
      <c r="BI24" s="631"/>
      <c r="BJ24" s="631"/>
      <c r="BK24" s="631"/>
      <c r="BL24" s="631"/>
      <c r="BM24" s="631"/>
      <c r="BN24" s="632"/>
      <c r="BO24" s="633" t="s">
        <v>545</v>
      </c>
      <c r="BP24" s="633"/>
      <c r="BQ24" s="633"/>
      <c r="BR24" s="633"/>
      <c r="BS24" s="634" t="s">
        <v>545</v>
      </c>
      <c r="BT24" s="634"/>
      <c r="BU24" s="634"/>
      <c r="BV24" s="634"/>
      <c r="BW24" s="634"/>
      <c r="BX24" s="634"/>
      <c r="BY24" s="634"/>
      <c r="BZ24" s="634"/>
      <c r="CA24" s="634"/>
      <c r="CB24" s="638"/>
      <c r="CD24" s="641" t="s">
        <v>262</v>
      </c>
      <c r="CE24" s="642"/>
      <c r="CF24" s="642"/>
      <c r="CG24" s="642"/>
      <c r="CH24" s="642"/>
      <c r="CI24" s="642"/>
      <c r="CJ24" s="642"/>
      <c r="CK24" s="642"/>
      <c r="CL24" s="642"/>
      <c r="CM24" s="642"/>
      <c r="CN24" s="642"/>
      <c r="CO24" s="642"/>
      <c r="CP24" s="642"/>
      <c r="CQ24" s="643"/>
      <c r="CR24" s="619">
        <v>27231025</v>
      </c>
      <c r="CS24" s="620"/>
      <c r="CT24" s="620"/>
      <c r="CU24" s="620"/>
      <c r="CV24" s="620"/>
      <c r="CW24" s="620"/>
      <c r="CX24" s="620"/>
      <c r="CY24" s="621"/>
      <c r="CZ24" s="624">
        <v>49.4</v>
      </c>
      <c r="DA24" s="625"/>
      <c r="DB24" s="625"/>
      <c r="DC24" s="644"/>
      <c r="DD24" s="667">
        <v>13685197</v>
      </c>
      <c r="DE24" s="620"/>
      <c r="DF24" s="620"/>
      <c r="DG24" s="620"/>
      <c r="DH24" s="620"/>
      <c r="DI24" s="620"/>
      <c r="DJ24" s="620"/>
      <c r="DK24" s="621"/>
      <c r="DL24" s="667">
        <v>13348727</v>
      </c>
      <c r="DM24" s="620"/>
      <c r="DN24" s="620"/>
      <c r="DO24" s="620"/>
      <c r="DP24" s="620"/>
      <c r="DQ24" s="620"/>
      <c r="DR24" s="620"/>
      <c r="DS24" s="620"/>
      <c r="DT24" s="620"/>
      <c r="DU24" s="620"/>
      <c r="DV24" s="621"/>
      <c r="DW24" s="624">
        <v>48</v>
      </c>
      <c r="DX24" s="625"/>
      <c r="DY24" s="625"/>
      <c r="DZ24" s="625"/>
      <c r="EA24" s="625"/>
      <c r="EB24" s="625"/>
      <c r="EC24" s="626"/>
    </row>
    <row r="25" spans="2:133" ht="11.25" customHeight="1" x14ac:dyDescent="0.15">
      <c r="B25" s="627" t="s">
        <v>565</v>
      </c>
      <c r="C25" s="628"/>
      <c r="D25" s="628"/>
      <c r="E25" s="628"/>
      <c r="F25" s="628"/>
      <c r="G25" s="628"/>
      <c r="H25" s="628"/>
      <c r="I25" s="628"/>
      <c r="J25" s="628"/>
      <c r="K25" s="628"/>
      <c r="L25" s="628"/>
      <c r="M25" s="628"/>
      <c r="N25" s="628"/>
      <c r="O25" s="628"/>
      <c r="P25" s="628"/>
      <c r="Q25" s="629"/>
      <c r="R25" s="630">
        <v>1261300</v>
      </c>
      <c r="S25" s="631"/>
      <c r="T25" s="631"/>
      <c r="U25" s="631"/>
      <c r="V25" s="631"/>
      <c r="W25" s="631"/>
      <c r="X25" s="631"/>
      <c r="Y25" s="632"/>
      <c r="Z25" s="633">
        <v>2.2000000000000002</v>
      </c>
      <c r="AA25" s="633"/>
      <c r="AB25" s="633"/>
      <c r="AC25" s="633"/>
      <c r="AD25" s="634" t="s">
        <v>545</v>
      </c>
      <c r="AE25" s="634"/>
      <c r="AF25" s="634"/>
      <c r="AG25" s="634"/>
      <c r="AH25" s="634"/>
      <c r="AI25" s="634"/>
      <c r="AJ25" s="634"/>
      <c r="AK25" s="634"/>
      <c r="AL25" s="635" t="s">
        <v>545</v>
      </c>
      <c r="AM25" s="636"/>
      <c r="AN25" s="636"/>
      <c r="AO25" s="637"/>
      <c r="AP25" s="649" t="s">
        <v>566</v>
      </c>
      <c r="AQ25" s="650"/>
      <c r="AR25" s="650"/>
      <c r="AS25" s="650"/>
      <c r="AT25" s="650"/>
      <c r="AU25" s="650"/>
      <c r="AV25" s="650"/>
      <c r="AW25" s="650"/>
      <c r="AX25" s="650"/>
      <c r="AY25" s="650"/>
      <c r="AZ25" s="650"/>
      <c r="BA25" s="650"/>
      <c r="BB25" s="650"/>
      <c r="BC25" s="650"/>
      <c r="BD25" s="650"/>
      <c r="BE25" s="650"/>
      <c r="BF25" s="651"/>
      <c r="BG25" s="630" t="s">
        <v>545</v>
      </c>
      <c r="BH25" s="631"/>
      <c r="BI25" s="631"/>
      <c r="BJ25" s="631"/>
      <c r="BK25" s="631"/>
      <c r="BL25" s="631"/>
      <c r="BM25" s="631"/>
      <c r="BN25" s="632"/>
      <c r="BO25" s="633" t="s">
        <v>545</v>
      </c>
      <c r="BP25" s="633"/>
      <c r="BQ25" s="633"/>
      <c r="BR25" s="633"/>
      <c r="BS25" s="634" t="s">
        <v>545</v>
      </c>
      <c r="BT25" s="634"/>
      <c r="BU25" s="634"/>
      <c r="BV25" s="634"/>
      <c r="BW25" s="634"/>
      <c r="BX25" s="634"/>
      <c r="BY25" s="634"/>
      <c r="BZ25" s="634"/>
      <c r="CA25" s="634"/>
      <c r="CB25" s="638"/>
      <c r="CD25" s="645" t="s">
        <v>567</v>
      </c>
      <c r="CE25" s="646"/>
      <c r="CF25" s="646"/>
      <c r="CG25" s="646"/>
      <c r="CH25" s="646"/>
      <c r="CI25" s="646"/>
      <c r="CJ25" s="646"/>
      <c r="CK25" s="646"/>
      <c r="CL25" s="646"/>
      <c r="CM25" s="646"/>
      <c r="CN25" s="646"/>
      <c r="CO25" s="646"/>
      <c r="CP25" s="646"/>
      <c r="CQ25" s="647"/>
      <c r="CR25" s="630">
        <v>6880029</v>
      </c>
      <c r="CS25" s="668"/>
      <c r="CT25" s="668"/>
      <c r="CU25" s="668"/>
      <c r="CV25" s="668"/>
      <c r="CW25" s="668"/>
      <c r="CX25" s="668"/>
      <c r="CY25" s="669"/>
      <c r="CZ25" s="635">
        <v>12.5</v>
      </c>
      <c r="DA25" s="670"/>
      <c r="DB25" s="670"/>
      <c r="DC25" s="673"/>
      <c r="DD25" s="639">
        <v>6325806</v>
      </c>
      <c r="DE25" s="668"/>
      <c r="DF25" s="668"/>
      <c r="DG25" s="668"/>
      <c r="DH25" s="668"/>
      <c r="DI25" s="668"/>
      <c r="DJ25" s="668"/>
      <c r="DK25" s="669"/>
      <c r="DL25" s="639">
        <v>6052599</v>
      </c>
      <c r="DM25" s="668"/>
      <c r="DN25" s="668"/>
      <c r="DO25" s="668"/>
      <c r="DP25" s="668"/>
      <c r="DQ25" s="668"/>
      <c r="DR25" s="668"/>
      <c r="DS25" s="668"/>
      <c r="DT25" s="668"/>
      <c r="DU25" s="668"/>
      <c r="DV25" s="669"/>
      <c r="DW25" s="635">
        <v>21.8</v>
      </c>
      <c r="DX25" s="670"/>
      <c r="DY25" s="670"/>
      <c r="DZ25" s="670"/>
      <c r="EA25" s="670"/>
      <c r="EB25" s="670"/>
      <c r="EC25" s="671"/>
    </row>
    <row r="26" spans="2:133" ht="11.25" customHeight="1" x14ac:dyDescent="0.15">
      <c r="B26" s="627" t="s">
        <v>568</v>
      </c>
      <c r="C26" s="628"/>
      <c r="D26" s="628"/>
      <c r="E26" s="628"/>
      <c r="F26" s="628"/>
      <c r="G26" s="628"/>
      <c r="H26" s="628"/>
      <c r="I26" s="628"/>
      <c r="J26" s="628"/>
      <c r="K26" s="628"/>
      <c r="L26" s="628"/>
      <c r="M26" s="628"/>
      <c r="N26" s="628"/>
      <c r="O26" s="628"/>
      <c r="P26" s="628"/>
      <c r="Q26" s="629"/>
      <c r="R26" s="630" t="s">
        <v>545</v>
      </c>
      <c r="S26" s="631"/>
      <c r="T26" s="631"/>
      <c r="U26" s="631"/>
      <c r="V26" s="631"/>
      <c r="W26" s="631"/>
      <c r="X26" s="631"/>
      <c r="Y26" s="632"/>
      <c r="Z26" s="633" t="s">
        <v>545</v>
      </c>
      <c r="AA26" s="633"/>
      <c r="AB26" s="633"/>
      <c r="AC26" s="633"/>
      <c r="AD26" s="634" t="s">
        <v>545</v>
      </c>
      <c r="AE26" s="634"/>
      <c r="AF26" s="634"/>
      <c r="AG26" s="634"/>
      <c r="AH26" s="634"/>
      <c r="AI26" s="634"/>
      <c r="AJ26" s="634"/>
      <c r="AK26" s="634"/>
      <c r="AL26" s="635" t="s">
        <v>545</v>
      </c>
      <c r="AM26" s="636"/>
      <c r="AN26" s="636"/>
      <c r="AO26" s="637"/>
      <c r="AP26" s="649" t="s">
        <v>263</v>
      </c>
      <c r="AQ26" s="672"/>
      <c r="AR26" s="672"/>
      <c r="AS26" s="672"/>
      <c r="AT26" s="672"/>
      <c r="AU26" s="672"/>
      <c r="AV26" s="672"/>
      <c r="AW26" s="672"/>
      <c r="AX26" s="672"/>
      <c r="AY26" s="672"/>
      <c r="AZ26" s="672"/>
      <c r="BA26" s="672"/>
      <c r="BB26" s="672"/>
      <c r="BC26" s="672"/>
      <c r="BD26" s="672"/>
      <c r="BE26" s="672"/>
      <c r="BF26" s="651"/>
      <c r="BG26" s="630" t="s">
        <v>545</v>
      </c>
      <c r="BH26" s="631"/>
      <c r="BI26" s="631"/>
      <c r="BJ26" s="631"/>
      <c r="BK26" s="631"/>
      <c r="BL26" s="631"/>
      <c r="BM26" s="631"/>
      <c r="BN26" s="632"/>
      <c r="BO26" s="633" t="s">
        <v>545</v>
      </c>
      <c r="BP26" s="633"/>
      <c r="BQ26" s="633"/>
      <c r="BR26" s="633"/>
      <c r="BS26" s="634" t="s">
        <v>545</v>
      </c>
      <c r="BT26" s="634"/>
      <c r="BU26" s="634"/>
      <c r="BV26" s="634"/>
      <c r="BW26" s="634"/>
      <c r="BX26" s="634"/>
      <c r="BY26" s="634"/>
      <c r="BZ26" s="634"/>
      <c r="CA26" s="634"/>
      <c r="CB26" s="638"/>
      <c r="CD26" s="645" t="s">
        <v>264</v>
      </c>
      <c r="CE26" s="646"/>
      <c r="CF26" s="646"/>
      <c r="CG26" s="646"/>
      <c r="CH26" s="646"/>
      <c r="CI26" s="646"/>
      <c r="CJ26" s="646"/>
      <c r="CK26" s="646"/>
      <c r="CL26" s="646"/>
      <c r="CM26" s="646"/>
      <c r="CN26" s="646"/>
      <c r="CO26" s="646"/>
      <c r="CP26" s="646"/>
      <c r="CQ26" s="647"/>
      <c r="CR26" s="630">
        <v>4000702</v>
      </c>
      <c r="CS26" s="631"/>
      <c r="CT26" s="631"/>
      <c r="CU26" s="631"/>
      <c r="CV26" s="631"/>
      <c r="CW26" s="631"/>
      <c r="CX26" s="631"/>
      <c r="CY26" s="632"/>
      <c r="CZ26" s="635">
        <v>7.3</v>
      </c>
      <c r="DA26" s="670"/>
      <c r="DB26" s="670"/>
      <c r="DC26" s="673"/>
      <c r="DD26" s="639">
        <v>3650824</v>
      </c>
      <c r="DE26" s="631"/>
      <c r="DF26" s="631"/>
      <c r="DG26" s="631"/>
      <c r="DH26" s="631"/>
      <c r="DI26" s="631"/>
      <c r="DJ26" s="631"/>
      <c r="DK26" s="632"/>
      <c r="DL26" s="639" t="s">
        <v>545</v>
      </c>
      <c r="DM26" s="631"/>
      <c r="DN26" s="631"/>
      <c r="DO26" s="631"/>
      <c r="DP26" s="631"/>
      <c r="DQ26" s="631"/>
      <c r="DR26" s="631"/>
      <c r="DS26" s="631"/>
      <c r="DT26" s="631"/>
      <c r="DU26" s="631"/>
      <c r="DV26" s="632"/>
      <c r="DW26" s="635" t="s">
        <v>545</v>
      </c>
      <c r="DX26" s="670"/>
      <c r="DY26" s="670"/>
      <c r="DZ26" s="670"/>
      <c r="EA26" s="670"/>
      <c r="EB26" s="670"/>
      <c r="EC26" s="671"/>
    </row>
    <row r="27" spans="2:133" ht="11.25" customHeight="1" x14ac:dyDescent="0.15">
      <c r="B27" s="627" t="s">
        <v>569</v>
      </c>
      <c r="C27" s="628"/>
      <c r="D27" s="628"/>
      <c r="E27" s="628"/>
      <c r="F27" s="628"/>
      <c r="G27" s="628"/>
      <c r="H27" s="628"/>
      <c r="I27" s="628"/>
      <c r="J27" s="628"/>
      <c r="K27" s="628"/>
      <c r="L27" s="628"/>
      <c r="M27" s="628"/>
      <c r="N27" s="628"/>
      <c r="O27" s="628"/>
      <c r="P27" s="628"/>
      <c r="Q27" s="629"/>
      <c r="R27" s="630">
        <v>28337287</v>
      </c>
      <c r="S27" s="631"/>
      <c r="T27" s="631"/>
      <c r="U27" s="631"/>
      <c r="V27" s="631"/>
      <c r="W27" s="631"/>
      <c r="X27" s="631"/>
      <c r="Y27" s="632"/>
      <c r="Z27" s="633">
        <v>50.1</v>
      </c>
      <c r="AA27" s="633"/>
      <c r="AB27" s="633"/>
      <c r="AC27" s="633"/>
      <c r="AD27" s="634">
        <v>26114570</v>
      </c>
      <c r="AE27" s="634"/>
      <c r="AF27" s="634"/>
      <c r="AG27" s="634"/>
      <c r="AH27" s="634"/>
      <c r="AI27" s="634"/>
      <c r="AJ27" s="634"/>
      <c r="AK27" s="634"/>
      <c r="AL27" s="635">
        <v>99.599998474121094</v>
      </c>
      <c r="AM27" s="636"/>
      <c r="AN27" s="636"/>
      <c r="AO27" s="637"/>
      <c r="AP27" s="627" t="s">
        <v>265</v>
      </c>
      <c r="AQ27" s="628"/>
      <c r="AR27" s="628"/>
      <c r="AS27" s="628"/>
      <c r="AT27" s="628"/>
      <c r="AU27" s="628"/>
      <c r="AV27" s="628"/>
      <c r="AW27" s="628"/>
      <c r="AX27" s="628"/>
      <c r="AY27" s="628"/>
      <c r="AZ27" s="628"/>
      <c r="BA27" s="628"/>
      <c r="BB27" s="628"/>
      <c r="BC27" s="628"/>
      <c r="BD27" s="628"/>
      <c r="BE27" s="628"/>
      <c r="BF27" s="629"/>
      <c r="BG27" s="630">
        <v>12670673</v>
      </c>
      <c r="BH27" s="631"/>
      <c r="BI27" s="631"/>
      <c r="BJ27" s="631"/>
      <c r="BK27" s="631"/>
      <c r="BL27" s="631"/>
      <c r="BM27" s="631"/>
      <c r="BN27" s="632"/>
      <c r="BO27" s="633">
        <v>100</v>
      </c>
      <c r="BP27" s="633"/>
      <c r="BQ27" s="633"/>
      <c r="BR27" s="633"/>
      <c r="BS27" s="634">
        <v>172912</v>
      </c>
      <c r="BT27" s="634"/>
      <c r="BU27" s="634"/>
      <c r="BV27" s="634"/>
      <c r="BW27" s="634"/>
      <c r="BX27" s="634"/>
      <c r="BY27" s="634"/>
      <c r="BZ27" s="634"/>
      <c r="CA27" s="634"/>
      <c r="CB27" s="638"/>
      <c r="CD27" s="645" t="s">
        <v>570</v>
      </c>
      <c r="CE27" s="646"/>
      <c r="CF27" s="646"/>
      <c r="CG27" s="646"/>
      <c r="CH27" s="646"/>
      <c r="CI27" s="646"/>
      <c r="CJ27" s="646"/>
      <c r="CK27" s="646"/>
      <c r="CL27" s="646"/>
      <c r="CM27" s="646"/>
      <c r="CN27" s="646"/>
      <c r="CO27" s="646"/>
      <c r="CP27" s="646"/>
      <c r="CQ27" s="647"/>
      <c r="CR27" s="630">
        <v>16635343</v>
      </c>
      <c r="CS27" s="668"/>
      <c r="CT27" s="668"/>
      <c r="CU27" s="668"/>
      <c r="CV27" s="668"/>
      <c r="CW27" s="668"/>
      <c r="CX27" s="668"/>
      <c r="CY27" s="669"/>
      <c r="CZ27" s="635">
        <v>30.2</v>
      </c>
      <c r="DA27" s="670"/>
      <c r="DB27" s="670"/>
      <c r="DC27" s="673"/>
      <c r="DD27" s="639">
        <v>3824623</v>
      </c>
      <c r="DE27" s="668"/>
      <c r="DF27" s="668"/>
      <c r="DG27" s="668"/>
      <c r="DH27" s="668"/>
      <c r="DI27" s="668"/>
      <c r="DJ27" s="668"/>
      <c r="DK27" s="669"/>
      <c r="DL27" s="639">
        <v>3797360</v>
      </c>
      <c r="DM27" s="668"/>
      <c r="DN27" s="668"/>
      <c r="DO27" s="668"/>
      <c r="DP27" s="668"/>
      <c r="DQ27" s="668"/>
      <c r="DR27" s="668"/>
      <c r="DS27" s="668"/>
      <c r="DT27" s="668"/>
      <c r="DU27" s="668"/>
      <c r="DV27" s="669"/>
      <c r="DW27" s="635">
        <v>13.6</v>
      </c>
      <c r="DX27" s="670"/>
      <c r="DY27" s="670"/>
      <c r="DZ27" s="670"/>
      <c r="EA27" s="670"/>
      <c r="EB27" s="670"/>
      <c r="EC27" s="671"/>
    </row>
    <row r="28" spans="2:133" ht="11.25" customHeight="1" x14ac:dyDescent="0.15">
      <c r="B28" s="627" t="s">
        <v>571</v>
      </c>
      <c r="C28" s="628"/>
      <c r="D28" s="628"/>
      <c r="E28" s="628"/>
      <c r="F28" s="628"/>
      <c r="G28" s="628"/>
      <c r="H28" s="628"/>
      <c r="I28" s="628"/>
      <c r="J28" s="628"/>
      <c r="K28" s="628"/>
      <c r="L28" s="628"/>
      <c r="M28" s="628"/>
      <c r="N28" s="628"/>
      <c r="O28" s="628"/>
      <c r="P28" s="628"/>
      <c r="Q28" s="629"/>
      <c r="R28" s="630">
        <v>19408</v>
      </c>
      <c r="S28" s="631"/>
      <c r="T28" s="631"/>
      <c r="U28" s="631"/>
      <c r="V28" s="631"/>
      <c r="W28" s="631"/>
      <c r="X28" s="631"/>
      <c r="Y28" s="632"/>
      <c r="Z28" s="633">
        <v>0</v>
      </c>
      <c r="AA28" s="633"/>
      <c r="AB28" s="633"/>
      <c r="AC28" s="633"/>
      <c r="AD28" s="634">
        <v>19408</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572</v>
      </c>
      <c r="CE28" s="646"/>
      <c r="CF28" s="646"/>
      <c r="CG28" s="646"/>
      <c r="CH28" s="646"/>
      <c r="CI28" s="646"/>
      <c r="CJ28" s="646"/>
      <c r="CK28" s="646"/>
      <c r="CL28" s="646"/>
      <c r="CM28" s="646"/>
      <c r="CN28" s="646"/>
      <c r="CO28" s="646"/>
      <c r="CP28" s="646"/>
      <c r="CQ28" s="647"/>
      <c r="CR28" s="630">
        <v>3715653</v>
      </c>
      <c r="CS28" s="631"/>
      <c r="CT28" s="631"/>
      <c r="CU28" s="631"/>
      <c r="CV28" s="631"/>
      <c r="CW28" s="631"/>
      <c r="CX28" s="631"/>
      <c r="CY28" s="632"/>
      <c r="CZ28" s="635">
        <v>6.7</v>
      </c>
      <c r="DA28" s="670"/>
      <c r="DB28" s="670"/>
      <c r="DC28" s="673"/>
      <c r="DD28" s="639">
        <v>3534768</v>
      </c>
      <c r="DE28" s="631"/>
      <c r="DF28" s="631"/>
      <c r="DG28" s="631"/>
      <c r="DH28" s="631"/>
      <c r="DI28" s="631"/>
      <c r="DJ28" s="631"/>
      <c r="DK28" s="632"/>
      <c r="DL28" s="639">
        <v>3498768</v>
      </c>
      <c r="DM28" s="631"/>
      <c r="DN28" s="631"/>
      <c r="DO28" s="631"/>
      <c r="DP28" s="631"/>
      <c r="DQ28" s="631"/>
      <c r="DR28" s="631"/>
      <c r="DS28" s="631"/>
      <c r="DT28" s="631"/>
      <c r="DU28" s="631"/>
      <c r="DV28" s="632"/>
      <c r="DW28" s="635">
        <v>12.6</v>
      </c>
      <c r="DX28" s="670"/>
      <c r="DY28" s="670"/>
      <c r="DZ28" s="670"/>
      <c r="EA28" s="670"/>
      <c r="EB28" s="670"/>
      <c r="EC28" s="671"/>
    </row>
    <row r="29" spans="2:133" ht="11.25" customHeight="1" x14ac:dyDescent="0.15">
      <c r="B29" s="627" t="s">
        <v>266</v>
      </c>
      <c r="C29" s="628"/>
      <c r="D29" s="628"/>
      <c r="E29" s="628"/>
      <c r="F29" s="628"/>
      <c r="G29" s="628"/>
      <c r="H29" s="628"/>
      <c r="I29" s="628"/>
      <c r="J29" s="628"/>
      <c r="K29" s="628"/>
      <c r="L29" s="628"/>
      <c r="M29" s="628"/>
      <c r="N29" s="628"/>
      <c r="O29" s="628"/>
      <c r="P29" s="628"/>
      <c r="Q29" s="629"/>
      <c r="R29" s="630">
        <v>116723</v>
      </c>
      <c r="S29" s="631"/>
      <c r="T29" s="631"/>
      <c r="U29" s="631"/>
      <c r="V29" s="631"/>
      <c r="W29" s="631"/>
      <c r="X29" s="631"/>
      <c r="Y29" s="632"/>
      <c r="Z29" s="633">
        <v>0.2</v>
      </c>
      <c r="AA29" s="633"/>
      <c r="AB29" s="633"/>
      <c r="AC29" s="633"/>
      <c r="AD29" s="634" t="s">
        <v>545</v>
      </c>
      <c r="AE29" s="634"/>
      <c r="AF29" s="634"/>
      <c r="AG29" s="634"/>
      <c r="AH29" s="634"/>
      <c r="AI29" s="634"/>
      <c r="AJ29" s="634"/>
      <c r="AK29" s="634"/>
      <c r="AL29" s="635" t="s">
        <v>545</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267</v>
      </c>
      <c r="CE29" s="680"/>
      <c r="CF29" s="645" t="s">
        <v>573</v>
      </c>
      <c r="CG29" s="646"/>
      <c r="CH29" s="646"/>
      <c r="CI29" s="646"/>
      <c r="CJ29" s="646"/>
      <c r="CK29" s="646"/>
      <c r="CL29" s="646"/>
      <c r="CM29" s="646"/>
      <c r="CN29" s="646"/>
      <c r="CO29" s="646"/>
      <c r="CP29" s="646"/>
      <c r="CQ29" s="647"/>
      <c r="CR29" s="630">
        <v>3715630</v>
      </c>
      <c r="CS29" s="668"/>
      <c r="CT29" s="668"/>
      <c r="CU29" s="668"/>
      <c r="CV29" s="668"/>
      <c r="CW29" s="668"/>
      <c r="CX29" s="668"/>
      <c r="CY29" s="669"/>
      <c r="CZ29" s="635">
        <v>6.7</v>
      </c>
      <c r="DA29" s="670"/>
      <c r="DB29" s="670"/>
      <c r="DC29" s="673"/>
      <c r="DD29" s="639">
        <v>3534745</v>
      </c>
      <c r="DE29" s="668"/>
      <c r="DF29" s="668"/>
      <c r="DG29" s="668"/>
      <c r="DH29" s="668"/>
      <c r="DI29" s="668"/>
      <c r="DJ29" s="668"/>
      <c r="DK29" s="669"/>
      <c r="DL29" s="639">
        <v>3498745</v>
      </c>
      <c r="DM29" s="668"/>
      <c r="DN29" s="668"/>
      <c r="DO29" s="668"/>
      <c r="DP29" s="668"/>
      <c r="DQ29" s="668"/>
      <c r="DR29" s="668"/>
      <c r="DS29" s="668"/>
      <c r="DT29" s="668"/>
      <c r="DU29" s="668"/>
      <c r="DV29" s="669"/>
      <c r="DW29" s="635">
        <v>12.6</v>
      </c>
      <c r="DX29" s="670"/>
      <c r="DY29" s="670"/>
      <c r="DZ29" s="670"/>
      <c r="EA29" s="670"/>
      <c r="EB29" s="670"/>
      <c r="EC29" s="671"/>
    </row>
    <row r="30" spans="2:133" ht="11.25" customHeight="1" x14ac:dyDescent="0.15">
      <c r="B30" s="627" t="s">
        <v>268</v>
      </c>
      <c r="C30" s="628"/>
      <c r="D30" s="628"/>
      <c r="E30" s="628"/>
      <c r="F30" s="628"/>
      <c r="G30" s="628"/>
      <c r="H30" s="628"/>
      <c r="I30" s="628"/>
      <c r="J30" s="628"/>
      <c r="K30" s="628"/>
      <c r="L30" s="628"/>
      <c r="M30" s="628"/>
      <c r="N30" s="628"/>
      <c r="O30" s="628"/>
      <c r="P30" s="628"/>
      <c r="Q30" s="629"/>
      <c r="R30" s="630">
        <v>318660</v>
      </c>
      <c r="S30" s="631"/>
      <c r="T30" s="631"/>
      <c r="U30" s="631"/>
      <c r="V30" s="631"/>
      <c r="W30" s="631"/>
      <c r="X30" s="631"/>
      <c r="Y30" s="632"/>
      <c r="Z30" s="633">
        <v>0.6</v>
      </c>
      <c r="AA30" s="633"/>
      <c r="AB30" s="633"/>
      <c r="AC30" s="633"/>
      <c r="AD30" s="634">
        <v>43080</v>
      </c>
      <c r="AE30" s="634"/>
      <c r="AF30" s="634"/>
      <c r="AG30" s="634"/>
      <c r="AH30" s="634"/>
      <c r="AI30" s="634"/>
      <c r="AJ30" s="634"/>
      <c r="AK30" s="634"/>
      <c r="AL30" s="635">
        <v>0.2</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269</v>
      </c>
      <c r="BH30" s="677"/>
      <c r="BI30" s="677"/>
      <c r="BJ30" s="677"/>
      <c r="BK30" s="677"/>
      <c r="BL30" s="677"/>
      <c r="BM30" s="677"/>
      <c r="BN30" s="677"/>
      <c r="BO30" s="677"/>
      <c r="BP30" s="677"/>
      <c r="BQ30" s="678"/>
      <c r="BR30" s="609" t="s">
        <v>270</v>
      </c>
      <c r="BS30" s="677"/>
      <c r="BT30" s="677"/>
      <c r="BU30" s="677"/>
      <c r="BV30" s="677"/>
      <c r="BW30" s="677"/>
      <c r="BX30" s="677"/>
      <c r="BY30" s="677"/>
      <c r="BZ30" s="677"/>
      <c r="CA30" s="677"/>
      <c r="CB30" s="678"/>
      <c r="CD30" s="681"/>
      <c r="CE30" s="682"/>
      <c r="CF30" s="645" t="s">
        <v>574</v>
      </c>
      <c r="CG30" s="646"/>
      <c r="CH30" s="646"/>
      <c r="CI30" s="646"/>
      <c r="CJ30" s="646"/>
      <c r="CK30" s="646"/>
      <c r="CL30" s="646"/>
      <c r="CM30" s="646"/>
      <c r="CN30" s="646"/>
      <c r="CO30" s="646"/>
      <c r="CP30" s="646"/>
      <c r="CQ30" s="647"/>
      <c r="CR30" s="630">
        <v>3590338</v>
      </c>
      <c r="CS30" s="631"/>
      <c r="CT30" s="631"/>
      <c r="CU30" s="631"/>
      <c r="CV30" s="631"/>
      <c r="CW30" s="631"/>
      <c r="CX30" s="631"/>
      <c r="CY30" s="632"/>
      <c r="CZ30" s="635">
        <v>6.5</v>
      </c>
      <c r="DA30" s="670"/>
      <c r="DB30" s="670"/>
      <c r="DC30" s="673"/>
      <c r="DD30" s="639">
        <v>3409453</v>
      </c>
      <c r="DE30" s="631"/>
      <c r="DF30" s="631"/>
      <c r="DG30" s="631"/>
      <c r="DH30" s="631"/>
      <c r="DI30" s="631"/>
      <c r="DJ30" s="631"/>
      <c r="DK30" s="632"/>
      <c r="DL30" s="639">
        <v>3373453</v>
      </c>
      <c r="DM30" s="631"/>
      <c r="DN30" s="631"/>
      <c r="DO30" s="631"/>
      <c r="DP30" s="631"/>
      <c r="DQ30" s="631"/>
      <c r="DR30" s="631"/>
      <c r="DS30" s="631"/>
      <c r="DT30" s="631"/>
      <c r="DU30" s="631"/>
      <c r="DV30" s="632"/>
      <c r="DW30" s="635">
        <v>12.1</v>
      </c>
      <c r="DX30" s="670"/>
      <c r="DY30" s="670"/>
      <c r="DZ30" s="670"/>
      <c r="EA30" s="670"/>
      <c r="EB30" s="670"/>
      <c r="EC30" s="671"/>
    </row>
    <row r="31" spans="2:133" ht="11.25" customHeight="1" x14ac:dyDescent="0.15">
      <c r="B31" s="627" t="s">
        <v>271</v>
      </c>
      <c r="C31" s="628"/>
      <c r="D31" s="628"/>
      <c r="E31" s="628"/>
      <c r="F31" s="628"/>
      <c r="G31" s="628"/>
      <c r="H31" s="628"/>
      <c r="I31" s="628"/>
      <c r="J31" s="628"/>
      <c r="K31" s="628"/>
      <c r="L31" s="628"/>
      <c r="M31" s="628"/>
      <c r="N31" s="628"/>
      <c r="O31" s="628"/>
      <c r="P31" s="628"/>
      <c r="Q31" s="629"/>
      <c r="R31" s="630">
        <v>524114</v>
      </c>
      <c r="S31" s="631"/>
      <c r="T31" s="631"/>
      <c r="U31" s="631"/>
      <c r="V31" s="631"/>
      <c r="W31" s="631"/>
      <c r="X31" s="631"/>
      <c r="Y31" s="632"/>
      <c r="Z31" s="633">
        <v>0.9</v>
      </c>
      <c r="AA31" s="633"/>
      <c r="AB31" s="633"/>
      <c r="AC31" s="633"/>
      <c r="AD31" s="634" t="s">
        <v>545</v>
      </c>
      <c r="AE31" s="634"/>
      <c r="AF31" s="634"/>
      <c r="AG31" s="634"/>
      <c r="AH31" s="634"/>
      <c r="AI31" s="634"/>
      <c r="AJ31" s="634"/>
      <c r="AK31" s="634"/>
      <c r="AL31" s="635" t="s">
        <v>545</v>
      </c>
      <c r="AM31" s="636"/>
      <c r="AN31" s="636"/>
      <c r="AO31" s="637"/>
      <c r="AP31" s="685" t="s">
        <v>272</v>
      </c>
      <c r="AQ31" s="686"/>
      <c r="AR31" s="686"/>
      <c r="AS31" s="686"/>
      <c r="AT31" s="691" t="s">
        <v>273</v>
      </c>
      <c r="AU31" s="361"/>
      <c r="AV31" s="361"/>
      <c r="AW31" s="361"/>
      <c r="AX31" s="616" t="s">
        <v>191</v>
      </c>
      <c r="AY31" s="617"/>
      <c r="AZ31" s="617"/>
      <c r="BA31" s="617"/>
      <c r="BB31" s="617"/>
      <c r="BC31" s="617"/>
      <c r="BD31" s="617"/>
      <c r="BE31" s="617"/>
      <c r="BF31" s="618"/>
      <c r="BG31" s="694">
        <v>99.7</v>
      </c>
      <c r="BH31" s="695"/>
      <c r="BI31" s="695"/>
      <c r="BJ31" s="695"/>
      <c r="BK31" s="695"/>
      <c r="BL31" s="695"/>
      <c r="BM31" s="625">
        <v>98.3</v>
      </c>
      <c r="BN31" s="695"/>
      <c r="BO31" s="695"/>
      <c r="BP31" s="695"/>
      <c r="BQ31" s="696"/>
      <c r="BR31" s="694">
        <v>99.3</v>
      </c>
      <c r="BS31" s="695"/>
      <c r="BT31" s="695"/>
      <c r="BU31" s="695"/>
      <c r="BV31" s="695"/>
      <c r="BW31" s="695"/>
      <c r="BX31" s="625">
        <v>97.8</v>
      </c>
      <c r="BY31" s="695"/>
      <c r="BZ31" s="695"/>
      <c r="CA31" s="695"/>
      <c r="CB31" s="696"/>
      <c r="CD31" s="681"/>
      <c r="CE31" s="682"/>
      <c r="CF31" s="645" t="s">
        <v>575</v>
      </c>
      <c r="CG31" s="646"/>
      <c r="CH31" s="646"/>
      <c r="CI31" s="646"/>
      <c r="CJ31" s="646"/>
      <c r="CK31" s="646"/>
      <c r="CL31" s="646"/>
      <c r="CM31" s="646"/>
      <c r="CN31" s="646"/>
      <c r="CO31" s="646"/>
      <c r="CP31" s="646"/>
      <c r="CQ31" s="647"/>
      <c r="CR31" s="630">
        <v>125292</v>
      </c>
      <c r="CS31" s="668"/>
      <c r="CT31" s="668"/>
      <c r="CU31" s="668"/>
      <c r="CV31" s="668"/>
      <c r="CW31" s="668"/>
      <c r="CX31" s="668"/>
      <c r="CY31" s="669"/>
      <c r="CZ31" s="635">
        <v>0.2</v>
      </c>
      <c r="DA31" s="670"/>
      <c r="DB31" s="670"/>
      <c r="DC31" s="673"/>
      <c r="DD31" s="639">
        <v>125292</v>
      </c>
      <c r="DE31" s="668"/>
      <c r="DF31" s="668"/>
      <c r="DG31" s="668"/>
      <c r="DH31" s="668"/>
      <c r="DI31" s="668"/>
      <c r="DJ31" s="668"/>
      <c r="DK31" s="669"/>
      <c r="DL31" s="639">
        <v>125292</v>
      </c>
      <c r="DM31" s="668"/>
      <c r="DN31" s="668"/>
      <c r="DO31" s="668"/>
      <c r="DP31" s="668"/>
      <c r="DQ31" s="668"/>
      <c r="DR31" s="668"/>
      <c r="DS31" s="668"/>
      <c r="DT31" s="668"/>
      <c r="DU31" s="668"/>
      <c r="DV31" s="669"/>
      <c r="DW31" s="635">
        <v>0.5</v>
      </c>
      <c r="DX31" s="670"/>
      <c r="DY31" s="670"/>
      <c r="DZ31" s="670"/>
      <c r="EA31" s="670"/>
      <c r="EB31" s="670"/>
      <c r="EC31" s="671"/>
    </row>
    <row r="32" spans="2:133" ht="11.25" customHeight="1" x14ac:dyDescent="0.15">
      <c r="B32" s="627" t="s">
        <v>274</v>
      </c>
      <c r="C32" s="628"/>
      <c r="D32" s="628"/>
      <c r="E32" s="628"/>
      <c r="F32" s="628"/>
      <c r="G32" s="628"/>
      <c r="H32" s="628"/>
      <c r="I32" s="628"/>
      <c r="J32" s="628"/>
      <c r="K32" s="628"/>
      <c r="L32" s="628"/>
      <c r="M32" s="628"/>
      <c r="N32" s="628"/>
      <c r="O32" s="628"/>
      <c r="P32" s="628"/>
      <c r="Q32" s="629"/>
      <c r="R32" s="630">
        <v>16146934</v>
      </c>
      <c r="S32" s="631"/>
      <c r="T32" s="631"/>
      <c r="U32" s="631"/>
      <c r="V32" s="631"/>
      <c r="W32" s="631"/>
      <c r="X32" s="631"/>
      <c r="Y32" s="632"/>
      <c r="Z32" s="633">
        <v>28.5</v>
      </c>
      <c r="AA32" s="633"/>
      <c r="AB32" s="633"/>
      <c r="AC32" s="633"/>
      <c r="AD32" s="634" t="s">
        <v>545</v>
      </c>
      <c r="AE32" s="634"/>
      <c r="AF32" s="634"/>
      <c r="AG32" s="634"/>
      <c r="AH32" s="634"/>
      <c r="AI32" s="634"/>
      <c r="AJ32" s="634"/>
      <c r="AK32" s="634"/>
      <c r="AL32" s="635" t="s">
        <v>545</v>
      </c>
      <c r="AM32" s="636"/>
      <c r="AN32" s="636"/>
      <c r="AO32" s="637"/>
      <c r="AP32" s="687"/>
      <c r="AQ32" s="688"/>
      <c r="AR32" s="688"/>
      <c r="AS32" s="688"/>
      <c r="AT32" s="692"/>
      <c r="AU32" s="362" t="s">
        <v>576</v>
      </c>
      <c r="AV32" s="362"/>
      <c r="AW32" s="362"/>
      <c r="AX32" s="627" t="s">
        <v>275</v>
      </c>
      <c r="AY32" s="628"/>
      <c r="AZ32" s="628"/>
      <c r="BA32" s="628"/>
      <c r="BB32" s="628"/>
      <c r="BC32" s="628"/>
      <c r="BD32" s="628"/>
      <c r="BE32" s="628"/>
      <c r="BF32" s="629"/>
      <c r="BG32" s="697">
        <v>99.5</v>
      </c>
      <c r="BH32" s="668"/>
      <c r="BI32" s="668"/>
      <c r="BJ32" s="668"/>
      <c r="BK32" s="668"/>
      <c r="BL32" s="668"/>
      <c r="BM32" s="636">
        <v>97.8</v>
      </c>
      <c r="BN32" s="698"/>
      <c r="BO32" s="698"/>
      <c r="BP32" s="698"/>
      <c r="BQ32" s="699"/>
      <c r="BR32" s="697">
        <v>99.5</v>
      </c>
      <c r="BS32" s="668"/>
      <c r="BT32" s="668"/>
      <c r="BU32" s="668"/>
      <c r="BV32" s="668"/>
      <c r="BW32" s="668"/>
      <c r="BX32" s="636">
        <v>97.7</v>
      </c>
      <c r="BY32" s="698"/>
      <c r="BZ32" s="698"/>
      <c r="CA32" s="698"/>
      <c r="CB32" s="699"/>
      <c r="CD32" s="683"/>
      <c r="CE32" s="684"/>
      <c r="CF32" s="645" t="s">
        <v>577</v>
      </c>
      <c r="CG32" s="646"/>
      <c r="CH32" s="646"/>
      <c r="CI32" s="646"/>
      <c r="CJ32" s="646"/>
      <c r="CK32" s="646"/>
      <c r="CL32" s="646"/>
      <c r="CM32" s="646"/>
      <c r="CN32" s="646"/>
      <c r="CO32" s="646"/>
      <c r="CP32" s="646"/>
      <c r="CQ32" s="647"/>
      <c r="CR32" s="630">
        <v>23</v>
      </c>
      <c r="CS32" s="631"/>
      <c r="CT32" s="631"/>
      <c r="CU32" s="631"/>
      <c r="CV32" s="631"/>
      <c r="CW32" s="631"/>
      <c r="CX32" s="631"/>
      <c r="CY32" s="632"/>
      <c r="CZ32" s="635">
        <v>0</v>
      </c>
      <c r="DA32" s="670"/>
      <c r="DB32" s="670"/>
      <c r="DC32" s="673"/>
      <c r="DD32" s="639">
        <v>23</v>
      </c>
      <c r="DE32" s="631"/>
      <c r="DF32" s="631"/>
      <c r="DG32" s="631"/>
      <c r="DH32" s="631"/>
      <c r="DI32" s="631"/>
      <c r="DJ32" s="631"/>
      <c r="DK32" s="632"/>
      <c r="DL32" s="639">
        <v>23</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55" t="s">
        <v>276</v>
      </c>
      <c r="C33" s="656"/>
      <c r="D33" s="656"/>
      <c r="E33" s="656"/>
      <c r="F33" s="656"/>
      <c r="G33" s="656"/>
      <c r="H33" s="656"/>
      <c r="I33" s="656"/>
      <c r="J33" s="656"/>
      <c r="K33" s="656"/>
      <c r="L33" s="656"/>
      <c r="M33" s="656"/>
      <c r="N33" s="656"/>
      <c r="O33" s="656"/>
      <c r="P33" s="656"/>
      <c r="Q33" s="657"/>
      <c r="R33" s="630">
        <v>300</v>
      </c>
      <c r="S33" s="631"/>
      <c r="T33" s="631"/>
      <c r="U33" s="631"/>
      <c r="V33" s="631"/>
      <c r="W33" s="631"/>
      <c r="X33" s="631"/>
      <c r="Y33" s="632"/>
      <c r="Z33" s="633">
        <v>0</v>
      </c>
      <c r="AA33" s="633"/>
      <c r="AB33" s="633"/>
      <c r="AC33" s="633"/>
      <c r="AD33" s="634">
        <v>300</v>
      </c>
      <c r="AE33" s="634"/>
      <c r="AF33" s="634"/>
      <c r="AG33" s="634"/>
      <c r="AH33" s="634"/>
      <c r="AI33" s="634"/>
      <c r="AJ33" s="634"/>
      <c r="AK33" s="634"/>
      <c r="AL33" s="635">
        <v>0</v>
      </c>
      <c r="AM33" s="636"/>
      <c r="AN33" s="636"/>
      <c r="AO33" s="637"/>
      <c r="AP33" s="689"/>
      <c r="AQ33" s="690"/>
      <c r="AR33" s="690"/>
      <c r="AS33" s="690"/>
      <c r="AT33" s="693"/>
      <c r="AU33" s="363"/>
      <c r="AV33" s="363"/>
      <c r="AW33" s="363"/>
      <c r="AX33" s="674" t="s">
        <v>277</v>
      </c>
      <c r="AY33" s="675"/>
      <c r="AZ33" s="675"/>
      <c r="BA33" s="675"/>
      <c r="BB33" s="675"/>
      <c r="BC33" s="675"/>
      <c r="BD33" s="675"/>
      <c r="BE33" s="675"/>
      <c r="BF33" s="676"/>
      <c r="BG33" s="700">
        <v>99.9</v>
      </c>
      <c r="BH33" s="701"/>
      <c r="BI33" s="701"/>
      <c r="BJ33" s="701"/>
      <c r="BK33" s="701"/>
      <c r="BL33" s="701"/>
      <c r="BM33" s="702">
        <v>98.5</v>
      </c>
      <c r="BN33" s="701"/>
      <c r="BO33" s="701"/>
      <c r="BP33" s="701"/>
      <c r="BQ33" s="703"/>
      <c r="BR33" s="700">
        <v>99.1</v>
      </c>
      <c r="BS33" s="701"/>
      <c r="BT33" s="701"/>
      <c r="BU33" s="701"/>
      <c r="BV33" s="701"/>
      <c r="BW33" s="701"/>
      <c r="BX33" s="702">
        <v>97.7</v>
      </c>
      <c r="BY33" s="701"/>
      <c r="BZ33" s="701"/>
      <c r="CA33" s="701"/>
      <c r="CB33" s="703"/>
      <c r="CD33" s="645" t="s">
        <v>278</v>
      </c>
      <c r="CE33" s="646"/>
      <c r="CF33" s="646"/>
      <c r="CG33" s="646"/>
      <c r="CH33" s="646"/>
      <c r="CI33" s="646"/>
      <c r="CJ33" s="646"/>
      <c r="CK33" s="646"/>
      <c r="CL33" s="646"/>
      <c r="CM33" s="646"/>
      <c r="CN33" s="646"/>
      <c r="CO33" s="646"/>
      <c r="CP33" s="646"/>
      <c r="CQ33" s="647"/>
      <c r="CR33" s="630">
        <v>23615139</v>
      </c>
      <c r="CS33" s="668"/>
      <c r="CT33" s="668"/>
      <c r="CU33" s="668"/>
      <c r="CV33" s="668"/>
      <c r="CW33" s="668"/>
      <c r="CX33" s="668"/>
      <c r="CY33" s="669"/>
      <c r="CZ33" s="635">
        <v>42.9</v>
      </c>
      <c r="DA33" s="670"/>
      <c r="DB33" s="670"/>
      <c r="DC33" s="673"/>
      <c r="DD33" s="639">
        <v>16316476</v>
      </c>
      <c r="DE33" s="668"/>
      <c r="DF33" s="668"/>
      <c r="DG33" s="668"/>
      <c r="DH33" s="668"/>
      <c r="DI33" s="668"/>
      <c r="DJ33" s="668"/>
      <c r="DK33" s="669"/>
      <c r="DL33" s="639">
        <v>10992826</v>
      </c>
      <c r="DM33" s="668"/>
      <c r="DN33" s="668"/>
      <c r="DO33" s="668"/>
      <c r="DP33" s="668"/>
      <c r="DQ33" s="668"/>
      <c r="DR33" s="668"/>
      <c r="DS33" s="668"/>
      <c r="DT33" s="668"/>
      <c r="DU33" s="668"/>
      <c r="DV33" s="669"/>
      <c r="DW33" s="635">
        <v>39.5</v>
      </c>
      <c r="DX33" s="670"/>
      <c r="DY33" s="670"/>
      <c r="DZ33" s="670"/>
      <c r="EA33" s="670"/>
      <c r="EB33" s="670"/>
      <c r="EC33" s="671"/>
    </row>
    <row r="34" spans="2:133" ht="11.25" customHeight="1" x14ac:dyDescent="0.15">
      <c r="B34" s="627" t="s">
        <v>279</v>
      </c>
      <c r="C34" s="628"/>
      <c r="D34" s="628"/>
      <c r="E34" s="628"/>
      <c r="F34" s="628"/>
      <c r="G34" s="628"/>
      <c r="H34" s="628"/>
      <c r="I34" s="628"/>
      <c r="J34" s="628"/>
      <c r="K34" s="628"/>
      <c r="L34" s="628"/>
      <c r="M34" s="628"/>
      <c r="N34" s="628"/>
      <c r="O34" s="628"/>
      <c r="P34" s="628"/>
      <c r="Q34" s="629"/>
      <c r="R34" s="630">
        <v>4172581</v>
      </c>
      <c r="S34" s="631"/>
      <c r="T34" s="631"/>
      <c r="U34" s="631"/>
      <c r="V34" s="631"/>
      <c r="W34" s="631"/>
      <c r="X34" s="631"/>
      <c r="Y34" s="632"/>
      <c r="Z34" s="633">
        <v>7.4</v>
      </c>
      <c r="AA34" s="633"/>
      <c r="AB34" s="633"/>
      <c r="AC34" s="633"/>
      <c r="AD34" s="634" t="s">
        <v>545</v>
      </c>
      <c r="AE34" s="634"/>
      <c r="AF34" s="634"/>
      <c r="AG34" s="634"/>
      <c r="AH34" s="634"/>
      <c r="AI34" s="634"/>
      <c r="AJ34" s="634"/>
      <c r="AK34" s="634"/>
      <c r="AL34" s="635" t="s">
        <v>545</v>
      </c>
      <c r="AM34" s="636"/>
      <c r="AN34" s="636"/>
      <c r="AO34" s="637"/>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578</v>
      </c>
      <c r="CE34" s="646"/>
      <c r="CF34" s="646"/>
      <c r="CG34" s="646"/>
      <c r="CH34" s="646"/>
      <c r="CI34" s="646"/>
      <c r="CJ34" s="646"/>
      <c r="CK34" s="646"/>
      <c r="CL34" s="646"/>
      <c r="CM34" s="646"/>
      <c r="CN34" s="646"/>
      <c r="CO34" s="646"/>
      <c r="CP34" s="646"/>
      <c r="CQ34" s="647"/>
      <c r="CR34" s="630">
        <v>7269697</v>
      </c>
      <c r="CS34" s="631"/>
      <c r="CT34" s="631"/>
      <c r="CU34" s="631"/>
      <c r="CV34" s="631"/>
      <c r="CW34" s="631"/>
      <c r="CX34" s="631"/>
      <c r="CY34" s="632"/>
      <c r="CZ34" s="635">
        <v>13.2</v>
      </c>
      <c r="DA34" s="670"/>
      <c r="DB34" s="670"/>
      <c r="DC34" s="673"/>
      <c r="DD34" s="639">
        <v>4938070</v>
      </c>
      <c r="DE34" s="631"/>
      <c r="DF34" s="631"/>
      <c r="DG34" s="631"/>
      <c r="DH34" s="631"/>
      <c r="DI34" s="631"/>
      <c r="DJ34" s="631"/>
      <c r="DK34" s="632"/>
      <c r="DL34" s="639">
        <v>3902823</v>
      </c>
      <c r="DM34" s="631"/>
      <c r="DN34" s="631"/>
      <c r="DO34" s="631"/>
      <c r="DP34" s="631"/>
      <c r="DQ34" s="631"/>
      <c r="DR34" s="631"/>
      <c r="DS34" s="631"/>
      <c r="DT34" s="631"/>
      <c r="DU34" s="631"/>
      <c r="DV34" s="632"/>
      <c r="DW34" s="635">
        <v>14</v>
      </c>
      <c r="DX34" s="670"/>
      <c r="DY34" s="670"/>
      <c r="DZ34" s="670"/>
      <c r="EA34" s="670"/>
      <c r="EB34" s="670"/>
      <c r="EC34" s="671"/>
    </row>
    <row r="35" spans="2:133" ht="11.25" customHeight="1" x14ac:dyDescent="0.15">
      <c r="B35" s="627" t="s">
        <v>280</v>
      </c>
      <c r="C35" s="628"/>
      <c r="D35" s="628"/>
      <c r="E35" s="628"/>
      <c r="F35" s="628"/>
      <c r="G35" s="628"/>
      <c r="H35" s="628"/>
      <c r="I35" s="628"/>
      <c r="J35" s="628"/>
      <c r="K35" s="628"/>
      <c r="L35" s="628"/>
      <c r="M35" s="628"/>
      <c r="N35" s="628"/>
      <c r="O35" s="628"/>
      <c r="P35" s="628"/>
      <c r="Q35" s="629"/>
      <c r="R35" s="630">
        <v>229745</v>
      </c>
      <c r="S35" s="631"/>
      <c r="T35" s="631"/>
      <c r="U35" s="631"/>
      <c r="V35" s="631"/>
      <c r="W35" s="631"/>
      <c r="X35" s="631"/>
      <c r="Y35" s="632"/>
      <c r="Z35" s="633">
        <v>0.4</v>
      </c>
      <c r="AA35" s="633"/>
      <c r="AB35" s="633"/>
      <c r="AC35" s="633"/>
      <c r="AD35" s="634" t="s">
        <v>545</v>
      </c>
      <c r="AE35" s="634"/>
      <c r="AF35" s="634"/>
      <c r="AG35" s="634"/>
      <c r="AH35" s="634"/>
      <c r="AI35" s="634"/>
      <c r="AJ35" s="634"/>
      <c r="AK35" s="634"/>
      <c r="AL35" s="635" t="s">
        <v>545</v>
      </c>
      <c r="AM35" s="636"/>
      <c r="AN35" s="636"/>
      <c r="AO35" s="637"/>
      <c r="AP35" s="218"/>
      <c r="AQ35" s="609" t="s">
        <v>281</v>
      </c>
      <c r="AR35" s="610"/>
      <c r="AS35" s="610"/>
      <c r="AT35" s="610"/>
      <c r="AU35" s="610"/>
      <c r="AV35" s="610"/>
      <c r="AW35" s="610"/>
      <c r="AX35" s="610"/>
      <c r="AY35" s="610"/>
      <c r="AZ35" s="610"/>
      <c r="BA35" s="610"/>
      <c r="BB35" s="610"/>
      <c r="BC35" s="610"/>
      <c r="BD35" s="610"/>
      <c r="BE35" s="610"/>
      <c r="BF35" s="611"/>
      <c r="BG35" s="609" t="s">
        <v>282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579</v>
      </c>
      <c r="CE35" s="646"/>
      <c r="CF35" s="646"/>
      <c r="CG35" s="646"/>
      <c r="CH35" s="646"/>
      <c r="CI35" s="646"/>
      <c r="CJ35" s="646"/>
      <c r="CK35" s="646"/>
      <c r="CL35" s="646"/>
      <c r="CM35" s="646"/>
      <c r="CN35" s="646"/>
      <c r="CO35" s="646"/>
      <c r="CP35" s="646"/>
      <c r="CQ35" s="647"/>
      <c r="CR35" s="630">
        <v>2396099</v>
      </c>
      <c r="CS35" s="668"/>
      <c r="CT35" s="668"/>
      <c r="CU35" s="668"/>
      <c r="CV35" s="668"/>
      <c r="CW35" s="668"/>
      <c r="CX35" s="668"/>
      <c r="CY35" s="669"/>
      <c r="CZ35" s="635">
        <v>4.4000000000000004</v>
      </c>
      <c r="DA35" s="670"/>
      <c r="DB35" s="670"/>
      <c r="DC35" s="673"/>
      <c r="DD35" s="639">
        <v>1889960</v>
      </c>
      <c r="DE35" s="668"/>
      <c r="DF35" s="668"/>
      <c r="DG35" s="668"/>
      <c r="DH35" s="668"/>
      <c r="DI35" s="668"/>
      <c r="DJ35" s="668"/>
      <c r="DK35" s="669"/>
      <c r="DL35" s="639">
        <v>1889960</v>
      </c>
      <c r="DM35" s="668"/>
      <c r="DN35" s="668"/>
      <c r="DO35" s="668"/>
      <c r="DP35" s="668"/>
      <c r="DQ35" s="668"/>
      <c r="DR35" s="668"/>
      <c r="DS35" s="668"/>
      <c r="DT35" s="668"/>
      <c r="DU35" s="668"/>
      <c r="DV35" s="669"/>
      <c r="DW35" s="635">
        <v>6.8</v>
      </c>
      <c r="DX35" s="670"/>
      <c r="DY35" s="670"/>
      <c r="DZ35" s="670"/>
      <c r="EA35" s="670"/>
      <c r="EB35" s="670"/>
      <c r="EC35" s="671"/>
    </row>
    <row r="36" spans="2:133" ht="11.25" customHeight="1" x14ac:dyDescent="0.15">
      <c r="B36" s="627" t="s">
        <v>283</v>
      </c>
      <c r="C36" s="628"/>
      <c r="D36" s="628"/>
      <c r="E36" s="628"/>
      <c r="F36" s="628"/>
      <c r="G36" s="628"/>
      <c r="H36" s="628"/>
      <c r="I36" s="628"/>
      <c r="J36" s="628"/>
      <c r="K36" s="628"/>
      <c r="L36" s="628"/>
      <c r="M36" s="628"/>
      <c r="N36" s="628"/>
      <c r="O36" s="628"/>
      <c r="P36" s="628"/>
      <c r="Q36" s="629"/>
      <c r="R36" s="630">
        <v>287931</v>
      </c>
      <c r="S36" s="631"/>
      <c r="T36" s="631"/>
      <c r="U36" s="631"/>
      <c r="V36" s="631"/>
      <c r="W36" s="631"/>
      <c r="X36" s="631"/>
      <c r="Y36" s="632"/>
      <c r="Z36" s="633">
        <v>0.5</v>
      </c>
      <c r="AA36" s="633"/>
      <c r="AB36" s="633"/>
      <c r="AC36" s="633"/>
      <c r="AD36" s="634" t="s">
        <v>545</v>
      </c>
      <c r="AE36" s="634"/>
      <c r="AF36" s="634"/>
      <c r="AG36" s="634"/>
      <c r="AH36" s="634"/>
      <c r="AI36" s="634"/>
      <c r="AJ36" s="634"/>
      <c r="AK36" s="634"/>
      <c r="AL36" s="635" t="s">
        <v>545</v>
      </c>
      <c r="AM36" s="636"/>
      <c r="AN36" s="636"/>
      <c r="AO36" s="637"/>
      <c r="AP36" s="218"/>
      <c r="AQ36" s="704" t="s">
        <v>580</v>
      </c>
      <c r="AR36" s="705"/>
      <c r="AS36" s="705"/>
      <c r="AT36" s="705"/>
      <c r="AU36" s="705"/>
      <c r="AV36" s="705"/>
      <c r="AW36" s="705"/>
      <c r="AX36" s="705"/>
      <c r="AY36" s="706"/>
      <c r="AZ36" s="619">
        <v>7257202</v>
      </c>
      <c r="BA36" s="620"/>
      <c r="BB36" s="620"/>
      <c r="BC36" s="620"/>
      <c r="BD36" s="620"/>
      <c r="BE36" s="620"/>
      <c r="BF36" s="707"/>
      <c r="BG36" s="641" t="s">
        <v>284</v>
      </c>
      <c r="BH36" s="642"/>
      <c r="BI36" s="642"/>
      <c r="BJ36" s="642"/>
      <c r="BK36" s="642"/>
      <c r="BL36" s="642"/>
      <c r="BM36" s="642"/>
      <c r="BN36" s="642"/>
      <c r="BO36" s="642"/>
      <c r="BP36" s="642"/>
      <c r="BQ36" s="642"/>
      <c r="BR36" s="642"/>
      <c r="BS36" s="642"/>
      <c r="BT36" s="642"/>
      <c r="BU36" s="643"/>
      <c r="BV36" s="619">
        <v>177367</v>
      </c>
      <c r="BW36" s="620"/>
      <c r="BX36" s="620"/>
      <c r="BY36" s="620"/>
      <c r="BZ36" s="620"/>
      <c r="CA36" s="620"/>
      <c r="CB36" s="707"/>
      <c r="CD36" s="645" t="s">
        <v>285</v>
      </c>
      <c r="CE36" s="646"/>
      <c r="CF36" s="646"/>
      <c r="CG36" s="646"/>
      <c r="CH36" s="646"/>
      <c r="CI36" s="646"/>
      <c r="CJ36" s="646"/>
      <c r="CK36" s="646"/>
      <c r="CL36" s="646"/>
      <c r="CM36" s="646"/>
      <c r="CN36" s="646"/>
      <c r="CO36" s="646"/>
      <c r="CP36" s="646"/>
      <c r="CQ36" s="647"/>
      <c r="CR36" s="630">
        <v>5616724</v>
      </c>
      <c r="CS36" s="631"/>
      <c r="CT36" s="631"/>
      <c r="CU36" s="631"/>
      <c r="CV36" s="631"/>
      <c r="CW36" s="631"/>
      <c r="CX36" s="631"/>
      <c r="CY36" s="632"/>
      <c r="CZ36" s="635">
        <v>10.199999999999999</v>
      </c>
      <c r="DA36" s="670"/>
      <c r="DB36" s="670"/>
      <c r="DC36" s="673"/>
      <c r="DD36" s="639">
        <v>3284737</v>
      </c>
      <c r="DE36" s="631"/>
      <c r="DF36" s="631"/>
      <c r="DG36" s="631"/>
      <c r="DH36" s="631"/>
      <c r="DI36" s="631"/>
      <c r="DJ36" s="631"/>
      <c r="DK36" s="632"/>
      <c r="DL36" s="639">
        <v>1749698</v>
      </c>
      <c r="DM36" s="631"/>
      <c r="DN36" s="631"/>
      <c r="DO36" s="631"/>
      <c r="DP36" s="631"/>
      <c r="DQ36" s="631"/>
      <c r="DR36" s="631"/>
      <c r="DS36" s="631"/>
      <c r="DT36" s="631"/>
      <c r="DU36" s="631"/>
      <c r="DV36" s="632"/>
      <c r="DW36" s="635">
        <v>6.3</v>
      </c>
      <c r="DX36" s="670"/>
      <c r="DY36" s="670"/>
      <c r="DZ36" s="670"/>
      <c r="EA36" s="670"/>
      <c r="EB36" s="670"/>
      <c r="EC36" s="671"/>
    </row>
    <row r="37" spans="2:133" ht="11.25" customHeight="1" x14ac:dyDescent="0.15">
      <c r="B37" s="627" t="s">
        <v>286</v>
      </c>
      <c r="C37" s="628"/>
      <c r="D37" s="628"/>
      <c r="E37" s="628"/>
      <c r="F37" s="628"/>
      <c r="G37" s="628"/>
      <c r="H37" s="628"/>
      <c r="I37" s="628"/>
      <c r="J37" s="628"/>
      <c r="K37" s="628"/>
      <c r="L37" s="628"/>
      <c r="M37" s="628"/>
      <c r="N37" s="628"/>
      <c r="O37" s="628"/>
      <c r="P37" s="628"/>
      <c r="Q37" s="629"/>
      <c r="R37" s="630">
        <v>272958</v>
      </c>
      <c r="S37" s="631"/>
      <c r="T37" s="631"/>
      <c r="U37" s="631"/>
      <c r="V37" s="631"/>
      <c r="W37" s="631"/>
      <c r="X37" s="631"/>
      <c r="Y37" s="632"/>
      <c r="Z37" s="633">
        <v>0.5</v>
      </c>
      <c r="AA37" s="633"/>
      <c r="AB37" s="633"/>
      <c r="AC37" s="633"/>
      <c r="AD37" s="634" t="s">
        <v>545</v>
      </c>
      <c r="AE37" s="634"/>
      <c r="AF37" s="634"/>
      <c r="AG37" s="634"/>
      <c r="AH37" s="634"/>
      <c r="AI37" s="634"/>
      <c r="AJ37" s="634"/>
      <c r="AK37" s="634"/>
      <c r="AL37" s="635" t="s">
        <v>545</v>
      </c>
      <c r="AM37" s="636"/>
      <c r="AN37" s="636"/>
      <c r="AO37" s="637"/>
      <c r="AQ37" s="708" t="s">
        <v>581</v>
      </c>
      <c r="AR37" s="709"/>
      <c r="AS37" s="709"/>
      <c r="AT37" s="709"/>
      <c r="AU37" s="709"/>
      <c r="AV37" s="709"/>
      <c r="AW37" s="709"/>
      <c r="AX37" s="709"/>
      <c r="AY37" s="710"/>
      <c r="AZ37" s="630">
        <v>1513632</v>
      </c>
      <c r="BA37" s="631"/>
      <c r="BB37" s="631"/>
      <c r="BC37" s="631"/>
      <c r="BD37" s="668"/>
      <c r="BE37" s="668"/>
      <c r="BF37" s="699"/>
      <c r="BG37" s="645" t="s">
        <v>287</v>
      </c>
      <c r="BH37" s="646"/>
      <c r="BI37" s="646"/>
      <c r="BJ37" s="646"/>
      <c r="BK37" s="646"/>
      <c r="BL37" s="646"/>
      <c r="BM37" s="646"/>
      <c r="BN37" s="646"/>
      <c r="BO37" s="646"/>
      <c r="BP37" s="646"/>
      <c r="BQ37" s="646"/>
      <c r="BR37" s="646"/>
      <c r="BS37" s="646"/>
      <c r="BT37" s="646"/>
      <c r="BU37" s="647"/>
      <c r="BV37" s="630">
        <v>3556</v>
      </c>
      <c r="BW37" s="631"/>
      <c r="BX37" s="631"/>
      <c r="BY37" s="631"/>
      <c r="BZ37" s="631"/>
      <c r="CA37" s="631"/>
      <c r="CB37" s="640"/>
      <c r="CD37" s="645" t="s">
        <v>582</v>
      </c>
      <c r="CE37" s="646"/>
      <c r="CF37" s="646"/>
      <c r="CG37" s="646"/>
      <c r="CH37" s="646"/>
      <c r="CI37" s="646"/>
      <c r="CJ37" s="646"/>
      <c r="CK37" s="646"/>
      <c r="CL37" s="646"/>
      <c r="CM37" s="646"/>
      <c r="CN37" s="646"/>
      <c r="CO37" s="646"/>
      <c r="CP37" s="646"/>
      <c r="CQ37" s="647"/>
      <c r="CR37" s="630">
        <v>18472</v>
      </c>
      <c r="CS37" s="668"/>
      <c r="CT37" s="668"/>
      <c r="CU37" s="668"/>
      <c r="CV37" s="668"/>
      <c r="CW37" s="668"/>
      <c r="CX37" s="668"/>
      <c r="CY37" s="669"/>
      <c r="CZ37" s="635">
        <v>0</v>
      </c>
      <c r="DA37" s="670"/>
      <c r="DB37" s="670"/>
      <c r="DC37" s="673"/>
      <c r="DD37" s="639">
        <v>18472</v>
      </c>
      <c r="DE37" s="668"/>
      <c r="DF37" s="668"/>
      <c r="DG37" s="668"/>
      <c r="DH37" s="668"/>
      <c r="DI37" s="668"/>
      <c r="DJ37" s="668"/>
      <c r="DK37" s="669"/>
      <c r="DL37" s="639">
        <v>18472</v>
      </c>
      <c r="DM37" s="668"/>
      <c r="DN37" s="668"/>
      <c r="DO37" s="668"/>
      <c r="DP37" s="668"/>
      <c r="DQ37" s="668"/>
      <c r="DR37" s="668"/>
      <c r="DS37" s="668"/>
      <c r="DT37" s="668"/>
      <c r="DU37" s="668"/>
      <c r="DV37" s="669"/>
      <c r="DW37" s="635">
        <v>0.1</v>
      </c>
      <c r="DX37" s="670"/>
      <c r="DY37" s="670"/>
      <c r="DZ37" s="670"/>
      <c r="EA37" s="670"/>
      <c r="EB37" s="670"/>
      <c r="EC37" s="671"/>
    </row>
    <row r="38" spans="2:133" ht="11.25" customHeight="1" x14ac:dyDescent="0.15">
      <c r="B38" s="627" t="s">
        <v>288</v>
      </c>
      <c r="C38" s="628"/>
      <c r="D38" s="628"/>
      <c r="E38" s="628"/>
      <c r="F38" s="628"/>
      <c r="G38" s="628"/>
      <c r="H38" s="628"/>
      <c r="I38" s="628"/>
      <c r="J38" s="628"/>
      <c r="K38" s="628"/>
      <c r="L38" s="628"/>
      <c r="M38" s="628"/>
      <c r="N38" s="628"/>
      <c r="O38" s="628"/>
      <c r="P38" s="628"/>
      <c r="Q38" s="629"/>
      <c r="R38" s="630">
        <v>1069288</v>
      </c>
      <c r="S38" s="631"/>
      <c r="T38" s="631"/>
      <c r="U38" s="631"/>
      <c r="V38" s="631"/>
      <c r="W38" s="631"/>
      <c r="X38" s="631"/>
      <c r="Y38" s="632"/>
      <c r="Z38" s="633">
        <v>1.9</v>
      </c>
      <c r="AA38" s="633"/>
      <c r="AB38" s="633"/>
      <c r="AC38" s="633"/>
      <c r="AD38" s="634" t="s">
        <v>545</v>
      </c>
      <c r="AE38" s="634"/>
      <c r="AF38" s="634"/>
      <c r="AG38" s="634"/>
      <c r="AH38" s="634"/>
      <c r="AI38" s="634"/>
      <c r="AJ38" s="634"/>
      <c r="AK38" s="634"/>
      <c r="AL38" s="635" t="s">
        <v>545</v>
      </c>
      <c r="AM38" s="636"/>
      <c r="AN38" s="636"/>
      <c r="AO38" s="637"/>
      <c r="AQ38" s="708" t="s">
        <v>583</v>
      </c>
      <c r="AR38" s="709"/>
      <c r="AS38" s="709"/>
      <c r="AT38" s="709"/>
      <c r="AU38" s="709"/>
      <c r="AV38" s="709"/>
      <c r="AW38" s="709"/>
      <c r="AX38" s="709"/>
      <c r="AY38" s="710"/>
      <c r="AZ38" s="630">
        <v>884531</v>
      </c>
      <c r="BA38" s="631"/>
      <c r="BB38" s="631"/>
      <c r="BC38" s="631"/>
      <c r="BD38" s="668"/>
      <c r="BE38" s="668"/>
      <c r="BF38" s="699"/>
      <c r="BG38" s="645" t="s">
        <v>289</v>
      </c>
      <c r="BH38" s="646"/>
      <c r="BI38" s="646"/>
      <c r="BJ38" s="646"/>
      <c r="BK38" s="646"/>
      <c r="BL38" s="646"/>
      <c r="BM38" s="646"/>
      <c r="BN38" s="646"/>
      <c r="BO38" s="646"/>
      <c r="BP38" s="646"/>
      <c r="BQ38" s="646"/>
      <c r="BR38" s="646"/>
      <c r="BS38" s="646"/>
      <c r="BT38" s="646"/>
      <c r="BU38" s="647"/>
      <c r="BV38" s="630">
        <v>15911</v>
      </c>
      <c r="BW38" s="631"/>
      <c r="BX38" s="631"/>
      <c r="BY38" s="631"/>
      <c r="BZ38" s="631"/>
      <c r="CA38" s="631"/>
      <c r="CB38" s="640"/>
      <c r="CD38" s="645" t="s">
        <v>584</v>
      </c>
      <c r="CE38" s="646"/>
      <c r="CF38" s="646"/>
      <c r="CG38" s="646"/>
      <c r="CH38" s="646"/>
      <c r="CI38" s="646"/>
      <c r="CJ38" s="646"/>
      <c r="CK38" s="646"/>
      <c r="CL38" s="646"/>
      <c r="CM38" s="646"/>
      <c r="CN38" s="646"/>
      <c r="CO38" s="646"/>
      <c r="CP38" s="646"/>
      <c r="CQ38" s="647"/>
      <c r="CR38" s="630">
        <v>4792797</v>
      </c>
      <c r="CS38" s="631"/>
      <c r="CT38" s="631"/>
      <c r="CU38" s="631"/>
      <c r="CV38" s="631"/>
      <c r="CW38" s="631"/>
      <c r="CX38" s="631"/>
      <c r="CY38" s="632"/>
      <c r="CZ38" s="635">
        <v>8.6999999999999993</v>
      </c>
      <c r="DA38" s="670"/>
      <c r="DB38" s="670"/>
      <c r="DC38" s="673"/>
      <c r="DD38" s="639">
        <v>3798034</v>
      </c>
      <c r="DE38" s="631"/>
      <c r="DF38" s="631"/>
      <c r="DG38" s="631"/>
      <c r="DH38" s="631"/>
      <c r="DI38" s="631"/>
      <c r="DJ38" s="631"/>
      <c r="DK38" s="632"/>
      <c r="DL38" s="639">
        <v>3450345</v>
      </c>
      <c r="DM38" s="631"/>
      <c r="DN38" s="631"/>
      <c r="DO38" s="631"/>
      <c r="DP38" s="631"/>
      <c r="DQ38" s="631"/>
      <c r="DR38" s="631"/>
      <c r="DS38" s="631"/>
      <c r="DT38" s="631"/>
      <c r="DU38" s="631"/>
      <c r="DV38" s="632"/>
      <c r="DW38" s="635">
        <v>12.4</v>
      </c>
      <c r="DX38" s="670"/>
      <c r="DY38" s="670"/>
      <c r="DZ38" s="670"/>
      <c r="EA38" s="670"/>
      <c r="EB38" s="670"/>
      <c r="EC38" s="671"/>
    </row>
    <row r="39" spans="2:133" ht="11.25" customHeight="1" x14ac:dyDescent="0.15">
      <c r="B39" s="627" t="s">
        <v>290</v>
      </c>
      <c r="C39" s="628"/>
      <c r="D39" s="628"/>
      <c r="E39" s="628"/>
      <c r="F39" s="628"/>
      <c r="G39" s="628"/>
      <c r="H39" s="628"/>
      <c r="I39" s="628"/>
      <c r="J39" s="628"/>
      <c r="K39" s="628"/>
      <c r="L39" s="628"/>
      <c r="M39" s="628"/>
      <c r="N39" s="628"/>
      <c r="O39" s="628"/>
      <c r="P39" s="628"/>
      <c r="Q39" s="629"/>
      <c r="R39" s="630">
        <v>1857663</v>
      </c>
      <c r="S39" s="631"/>
      <c r="T39" s="631"/>
      <c r="U39" s="631"/>
      <c r="V39" s="631"/>
      <c r="W39" s="631"/>
      <c r="X39" s="631"/>
      <c r="Y39" s="632"/>
      <c r="Z39" s="633">
        <v>3.3</v>
      </c>
      <c r="AA39" s="633"/>
      <c r="AB39" s="633"/>
      <c r="AC39" s="633"/>
      <c r="AD39" s="634">
        <v>32884</v>
      </c>
      <c r="AE39" s="634"/>
      <c r="AF39" s="634"/>
      <c r="AG39" s="634"/>
      <c r="AH39" s="634"/>
      <c r="AI39" s="634"/>
      <c r="AJ39" s="634"/>
      <c r="AK39" s="634"/>
      <c r="AL39" s="635">
        <v>0.1</v>
      </c>
      <c r="AM39" s="636"/>
      <c r="AN39" s="636"/>
      <c r="AO39" s="637"/>
      <c r="AQ39" s="708" t="s">
        <v>585</v>
      </c>
      <c r="AR39" s="709"/>
      <c r="AS39" s="709"/>
      <c r="AT39" s="709"/>
      <c r="AU39" s="709"/>
      <c r="AV39" s="709"/>
      <c r="AW39" s="709"/>
      <c r="AX39" s="709"/>
      <c r="AY39" s="710"/>
      <c r="AZ39" s="630">
        <v>65018</v>
      </c>
      <c r="BA39" s="631"/>
      <c r="BB39" s="631"/>
      <c r="BC39" s="631"/>
      <c r="BD39" s="668"/>
      <c r="BE39" s="668"/>
      <c r="BF39" s="699"/>
      <c r="BG39" s="645" t="s">
        <v>291</v>
      </c>
      <c r="BH39" s="646"/>
      <c r="BI39" s="646"/>
      <c r="BJ39" s="646"/>
      <c r="BK39" s="646"/>
      <c r="BL39" s="646"/>
      <c r="BM39" s="646"/>
      <c r="BN39" s="646"/>
      <c r="BO39" s="646"/>
      <c r="BP39" s="646"/>
      <c r="BQ39" s="646"/>
      <c r="BR39" s="646"/>
      <c r="BS39" s="646"/>
      <c r="BT39" s="646"/>
      <c r="BU39" s="647"/>
      <c r="BV39" s="630">
        <v>24031</v>
      </c>
      <c r="BW39" s="631"/>
      <c r="BX39" s="631"/>
      <c r="BY39" s="631"/>
      <c r="BZ39" s="631"/>
      <c r="CA39" s="631"/>
      <c r="CB39" s="640"/>
      <c r="CD39" s="645" t="s">
        <v>586</v>
      </c>
      <c r="CE39" s="646"/>
      <c r="CF39" s="646"/>
      <c r="CG39" s="646"/>
      <c r="CH39" s="646"/>
      <c r="CI39" s="646"/>
      <c r="CJ39" s="646"/>
      <c r="CK39" s="646"/>
      <c r="CL39" s="646"/>
      <c r="CM39" s="646"/>
      <c r="CN39" s="646"/>
      <c r="CO39" s="646"/>
      <c r="CP39" s="646"/>
      <c r="CQ39" s="647"/>
      <c r="CR39" s="630">
        <v>1962284</v>
      </c>
      <c r="CS39" s="668"/>
      <c r="CT39" s="668"/>
      <c r="CU39" s="668"/>
      <c r="CV39" s="668"/>
      <c r="CW39" s="668"/>
      <c r="CX39" s="668"/>
      <c r="CY39" s="669"/>
      <c r="CZ39" s="635">
        <v>3.6</v>
      </c>
      <c r="DA39" s="670"/>
      <c r="DB39" s="670"/>
      <c r="DC39" s="673"/>
      <c r="DD39" s="639">
        <v>1897878</v>
      </c>
      <c r="DE39" s="668"/>
      <c r="DF39" s="668"/>
      <c r="DG39" s="668"/>
      <c r="DH39" s="668"/>
      <c r="DI39" s="668"/>
      <c r="DJ39" s="668"/>
      <c r="DK39" s="669"/>
      <c r="DL39" s="639" t="s">
        <v>545</v>
      </c>
      <c r="DM39" s="668"/>
      <c r="DN39" s="668"/>
      <c r="DO39" s="668"/>
      <c r="DP39" s="668"/>
      <c r="DQ39" s="668"/>
      <c r="DR39" s="668"/>
      <c r="DS39" s="668"/>
      <c r="DT39" s="668"/>
      <c r="DU39" s="668"/>
      <c r="DV39" s="669"/>
      <c r="DW39" s="635" t="s">
        <v>545</v>
      </c>
      <c r="DX39" s="670"/>
      <c r="DY39" s="670"/>
      <c r="DZ39" s="670"/>
      <c r="EA39" s="670"/>
      <c r="EB39" s="670"/>
      <c r="EC39" s="671"/>
    </row>
    <row r="40" spans="2:133" ht="11.25" customHeight="1" x14ac:dyDescent="0.15">
      <c r="B40" s="627" t="s">
        <v>292</v>
      </c>
      <c r="C40" s="628"/>
      <c r="D40" s="628"/>
      <c r="E40" s="628"/>
      <c r="F40" s="628"/>
      <c r="G40" s="628"/>
      <c r="H40" s="628"/>
      <c r="I40" s="628"/>
      <c r="J40" s="628"/>
      <c r="K40" s="628"/>
      <c r="L40" s="628"/>
      <c r="M40" s="628"/>
      <c r="N40" s="628"/>
      <c r="O40" s="628"/>
      <c r="P40" s="628"/>
      <c r="Q40" s="629"/>
      <c r="R40" s="630">
        <v>3257161</v>
      </c>
      <c r="S40" s="631"/>
      <c r="T40" s="631"/>
      <c r="U40" s="631"/>
      <c r="V40" s="631"/>
      <c r="W40" s="631"/>
      <c r="X40" s="631"/>
      <c r="Y40" s="632"/>
      <c r="Z40" s="633">
        <v>5.8</v>
      </c>
      <c r="AA40" s="633"/>
      <c r="AB40" s="633"/>
      <c r="AC40" s="633"/>
      <c r="AD40" s="634" t="s">
        <v>545</v>
      </c>
      <c r="AE40" s="634"/>
      <c r="AF40" s="634"/>
      <c r="AG40" s="634"/>
      <c r="AH40" s="634"/>
      <c r="AI40" s="634"/>
      <c r="AJ40" s="634"/>
      <c r="AK40" s="634"/>
      <c r="AL40" s="635" t="s">
        <v>545</v>
      </c>
      <c r="AM40" s="636"/>
      <c r="AN40" s="636"/>
      <c r="AO40" s="637"/>
      <c r="AQ40" s="708" t="s">
        <v>587</v>
      </c>
      <c r="AR40" s="709"/>
      <c r="AS40" s="709"/>
      <c r="AT40" s="709"/>
      <c r="AU40" s="709"/>
      <c r="AV40" s="709"/>
      <c r="AW40" s="709"/>
      <c r="AX40" s="709"/>
      <c r="AY40" s="710"/>
      <c r="AZ40" s="630">
        <v>1224</v>
      </c>
      <c r="BA40" s="631"/>
      <c r="BB40" s="631"/>
      <c r="BC40" s="631"/>
      <c r="BD40" s="668"/>
      <c r="BE40" s="668"/>
      <c r="BF40" s="699"/>
      <c r="BG40" s="711" t="s">
        <v>588</v>
      </c>
      <c r="BH40" s="712"/>
      <c r="BI40" s="712"/>
      <c r="BJ40" s="712"/>
      <c r="BK40" s="712"/>
      <c r="BL40" s="364"/>
      <c r="BM40" s="646" t="s">
        <v>589</v>
      </c>
      <c r="BN40" s="646"/>
      <c r="BO40" s="646"/>
      <c r="BP40" s="646"/>
      <c r="BQ40" s="646"/>
      <c r="BR40" s="646"/>
      <c r="BS40" s="646"/>
      <c r="BT40" s="646"/>
      <c r="BU40" s="647"/>
      <c r="BV40" s="630">
        <v>83</v>
      </c>
      <c r="BW40" s="631"/>
      <c r="BX40" s="631"/>
      <c r="BY40" s="631"/>
      <c r="BZ40" s="631"/>
      <c r="CA40" s="631"/>
      <c r="CB40" s="640"/>
      <c r="CD40" s="645" t="s">
        <v>590</v>
      </c>
      <c r="CE40" s="646"/>
      <c r="CF40" s="646"/>
      <c r="CG40" s="646"/>
      <c r="CH40" s="646"/>
      <c r="CI40" s="646"/>
      <c r="CJ40" s="646"/>
      <c r="CK40" s="646"/>
      <c r="CL40" s="646"/>
      <c r="CM40" s="646"/>
      <c r="CN40" s="646"/>
      <c r="CO40" s="646"/>
      <c r="CP40" s="646"/>
      <c r="CQ40" s="647"/>
      <c r="CR40" s="630">
        <v>1577538</v>
      </c>
      <c r="CS40" s="631"/>
      <c r="CT40" s="631"/>
      <c r="CU40" s="631"/>
      <c r="CV40" s="631"/>
      <c r="CW40" s="631"/>
      <c r="CX40" s="631"/>
      <c r="CY40" s="632"/>
      <c r="CZ40" s="635">
        <v>2.9</v>
      </c>
      <c r="DA40" s="670"/>
      <c r="DB40" s="670"/>
      <c r="DC40" s="673"/>
      <c r="DD40" s="639">
        <v>507797</v>
      </c>
      <c r="DE40" s="631"/>
      <c r="DF40" s="631"/>
      <c r="DG40" s="631"/>
      <c r="DH40" s="631"/>
      <c r="DI40" s="631"/>
      <c r="DJ40" s="631"/>
      <c r="DK40" s="632"/>
      <c r="DL40" s="639" t="s">
        <v>545</v>
      </c>
      <c r="DM40" s="631"/>
      <c r="DN40" s="631"/>
      <c r="DO40" s="631"/>
      <c r="DP40" s="631"/>
      <c r="DQ40" s="631"/>
      <c r="DR40" s="631"/>
      <c r="DS40" s="631"/>
      <c r="DT40" s="631"/>
      <c r="DU40" s="631"/>
      <c r="DV40" s="632"/>
      <c r="DW40" s="635" t="s">
        <v>545</v>
      </c>
      <c r="DX40" s="670"/>
      <c r="DY40" s="670"/>
      <c r="DZ40" s="670"/>
      <c r="EA40" s="670"/>
      <c r="EB40" s="670"/>
      <c r="EC40" s="671"/>
    </row>
    <row r="41" spans="2:133" ht="11.25" customHeight="1" x14ac:dyDescent="0.15">
      <c r="B41" s="627" t="s">
        <v>293</v>
      </c>
      <c r="C41" s="628"/>
      <c r="D41" s="628"/>
      <c r="E41" s="628"/>
      <c r="F41" s="628"/>
      <c r="G41" s="628"/>
      <c r="H41" s="628"/>
      <c r="I41" s="628"/>
      <c r="J41" s="628"/>
      <c r="K41" s="628"/>
      <c r="L41" s="628"/>
      <c r="M41" s="628"/>
      <c r="N41" s="628"/>
      <c r="O41" s="628"/>
      <c r="P41" s="628"/>
      <c r="Q41" s="629"/>
      <c r="R41" s="630" t="s">
        <v>545</v>
      </c>
      <c r="S41" s="631"/>
      <c r="T41" s="631"/>
      <c r="U41" s="631"/>
      <c r="V41" s="631"/>
      <c r="W41" s="631"/>
      <c r="X41" s="631"/>
      <c r="Y41" s="632"/>
      <c r="Z41" s="633" t="s">
        <v>545</v>
      </c>
      <c r="AA41" s="633"/>
      <c r="AB41" s="633"/>
      <c r="AC41" s="633"/>
      <c r="AD41" s="634" t="s">
        <v>545</v>
      </c>
      <c r="AE41" s="634"/>
      <c r="AF41" s="634"/>
      <c r="AG41" s="634"/>
      <c r="AH41" s="634"/>
      <c r="AI41" s="634"/>
      <c r="AJ41" s="634"/>
      <c r="AK41" s="634"/>
      <c r="AL41" s="635" t="s">
        <v>545</v>
      </c>
      <c r="AM41" s="636"/>
      <c r="AN41" s="636"/>
      <c r="AO41" s="637"/>
      <c r="AQ41" s="708" t="s">
        <v>591</v>
      </c>
      <c r="AR41" s="709"/>
      <c r="AS41" s="709"/>
      <c r="AT41" s="709"/>
      <c r="AU41" s="709"/>
      <c r="AV41" s="709"/>
      <c r="AW41" s="709"/>
      <c r="AX41" s="709"/>
      <c r="AY41" s="710"/>
      <c r="AZ41" s="630">
        <v>1109968</v>
      </c>
      <c r="BA41" s="631"/>
      <c r="BB41" s="631"/>
      <c r="BC41" s="631"/>
      <c r="BD41" s="668"/>
      <c r="BE41" s="668"/>
      <c r="BF41" s="699"/>
      <c r="BG41" s="711"/>
      <c r="BH41" s="712"/>
      <c r="BI41" s="712"/>
      <c r="BJ41" s="712"/>
      <c r="BK41" s="712"/>
      <c r="BL41" s="364"/>
      <c r="BM41" s="646" t="s">
        <v>592</v>
      </c>
      <c r="BN41" s="646"/>
      <c r="BO41" s="646"/>
      <c r="BP41" s="646"/>
      <c r="BQ41" s="646"/>
      <c r="BR41" s="646"/>
      <c r="BS41" s="646"/>
      <c r="BT41" s="646"/>
      <c r="BU41" s="647"/>
      <c r="BV41" s="630">
        <v>1</v>
      </c>
      <c r="BW41" s="631"/>
      <c r="BX41" s="631"/>
      <c r="BY41" s="631"/>
      <c r="BZ41" s="631"/>
      <c r="CA41" s="631"/>
      <c r="CB41" s="640"/>
      <c r="CD41" s="645" t="s">
        <v>593</v>
      </c>
      <c r="CE41" s="646"/>
      <c r="CF41" s="646"/>
      <c r="CG41" s="646"/>
      <c r="CH41" s="646"/>
      <c r="CI41" s="646"/>
      <c r="CJ41" s="646"/>
      <c r="CK41" s="646"/>
      <c r="CL41" s="646"/>
      <c r="CM41" s="646"/>
      <c r="CN41" s="646"/>
      <c r="CO41" s="646"/>
      <c r="CP41" s="646"/>
      <c r="CQ41" s="647"/>
      <c r="CR41" s="630" t="s">
        <v>545</v>
      </c>
      <c r="CS41" s="668"/>
      <c r="CT41" s="668"/>
      <c r="CU41" s="668"/>
      <c r="CV41" s="668"/>
      <c r="CW41" s="668"/>
      <c r="CX41" s="668"/>
      <c r="CY41" s="669"/>
      <c r="CZ41" s="635" t="s">
        <v>545</v>
      </c>
      <c r="DA41" s="670"/>
      <c r="DB41" s="670"/>
      <c r="DC41" s="673"/>
      <c r="DD41" s="639" t="s">
        <v>545</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594</v>
      </c>
      <c r="C42" s="628"/>
      <c r="D42" s="628"/>
      <c r="E42" s="628"/>
      <c r="F42" s="628"/>
      <c r="G42" s="628"/>
      <c r="H42" s="628"/>
      <c r="I42" s="628"/>
      <c r="J42" s="628"/>
      <c r="K42" s="628"/>
      <c r="L42" s="628"/>
      <c r="M42" s="628"/>
      <c r="N42" s="628"/>
      <c r="O42" s="628"/>
      <c r="P42" s="628"/>
      <c r="Q42" s="629"/>
      <c r="R42" s="630">
        <v>9100</v>
      </c>
      <c r="S42" s="631"/>
      <c r="T42" s="631"/>
      <c r="U42" s="631"/>
      <c r="V42" s="631"/>
      <c r="W42" s="631"/>
      <c r="X42" s="631"/>
      <c r="Y42" s="632"/>
      <c r="Z42" s="633">
        <v>0</v>
      </c>
      <c r="AA42" s="633"/>
      <c r="AB42" s="633"/>
      <c r="AC42" s="633"/>
      <c r="AD42" s="634" t="s">
        <v>545</v>
      </c>
      <c r="AE42" s="634"/>
      <c r="AF42" s="634"/>
      <c r="AG42" s="634"/>
      <c r="AH42" s="634"/>
      <c r="AI42" s="634"/>
      <c r="AJ42" s="634"/>
      <c r="AK42" s="634"/>
      <c r="AL42" s="635" t="s">
        <v>545</v>
      </c>
      <c r="AM42" s="636"/>
      <c r="AN42" s="636"/>
      <c r="AO42" s="637"/>
      <c r="AQ42" s="718" t="s">
        <v>585</v>
      </c>
      <c r="AR42" s="719"/>
      <c r="AS42" s="719"/>
      <c r="AT42" s="719"/>
      <c r="AU42" s="719"/>
      <c r="AV42" s="719"/>
      <c r="AW42" s="719"/>
      <c r="AX42" s="719"/>
      <c r="AY42" s="720"/>
      <c r="AZ42" s="724">
        <v>3682829</v>
      </c>
      <c r="BA42" s="725"/>
      <c r="BB42" s="725"/>
      <c r="BC42" s="725"/>
      <c r="BD42" s="701"/>
      <c r="BE42" s="701"/>
      <c r="BF42" s="703"/>
      <c r="BG42" s="713"/>
      <c r="BH42" s="714"/>
      <c r="BI42" s="714"/>
      <c r="BJ42" s="714"/>
      <c r="BK42" s="714"/>
      <c r="BL42" s="365"/>
      <c r="BM42" s="659" t="s">
        <v>595</v>
      </c>
      <c r="BN42" s="659"/>
      <c r="BO42" s="659"/>
      <c r="BP42" s="659"/>
      <c r="BQ42" s="659"/>
      <c r="BR42" s="659"/>
      <c r="BS42" s="659"/>
      <c r="BT42" s="659"/>
      <c r="BU42" s="660"/>
      <c r="BV42" s="724">
        <v>377</v>
      </c>
      <c r="BW42" s="725"/>
      <c r="BX42" s="725"/>
      <c r="BY42" s="725"/>
      <c r="BZ42" s="725"/>
      <c r="CA42" s="725"/>
      <c r="CB42" s="737"/>
      <c r="CD42" s="627" t="s">
        <v>294</v>
      </c>
      <c r="CE42" s="628"/>
      <c r="CF42" s="628"/>
      <c r="CG42" s="628"/>
      <c r="CH42" s="628"/>
      <c r="CI42" s="628"/>
      <c r="CJ42" s="628"/>
      <c r="CK42" s="628"/>
      <c r="CL42" s="628"/>
      <c r="CM42" s="628"/>
      <c r="CN42" s="628"/>
      <c r="CO42" s="628"/>
      <c r="CP42" s="628"/>
      <c r="CQ42" s="629"/>
      <c r="CR42" s="630">
        <v>4231043</v>
      </c>
      <c r="CS42" s="668"/>
      <c r="CT42" s="668"/>
      <c r="CU42" s="668"/>
      <c r="CV42" s="668"/>
      <c r="CW42" s="668"/>
      <c r="CX42" s="668"/>
      <c r="CY42" s="669"/>
      <c r="CZ42" s="635">
        <v>7.7</v>
      </c>
      <c r="DA42" s="670"/>
      <c r="DB42" s="670"/>
      <c r="DC42" s="673"/>
      <c r="DD42" s="639">
        <v>818155</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596</v>
      </c>
      <c r="C43" s="628"/>
      <c r="D43" s="628"/>
      <c r="E43" s="628"/>
      <c r="F43" s="628"/>
      <c r="G43" s="628"/>
      <c r="H43" s="628"/>
      <c r="I43" s="628"/>
      <c r="J43" s="628"/>
      <c r="K43" s="628"/>
      <c r="L43" s="628"/>
      <c r="M43" s="628"/>
      <c r="N43" s="628"/>
      <c r="O43" s="628"/>
      <c r="P43" s="628"/>
      <c r="Q43" s="629"/>
      <c r="R43" s="630">
        <v>1604261</v>
      </c>
      <c r="S43" s="631"/>
      <c r="T43" s="631"/>
      <c r="U43" s="631"/>
      <c r="V43" s="631"/>
      <c r="W43" s="631"/>
      <c r="X43" s="631"/>
      <c r="Y43" s="632"/>
      <c r="Z43" s="633">
        <v>2.8</v>
      </c>
      <c r="AA43" s="633"/>
      <c r="AB43" s="633"/>
      <c r="AC43" s="633"/>
      <c r="AD43" s="634" t="s">
        <v>545</v>
      </c>
      <c r="AE43" s="634"/>
      <c r="AF43" s="634"/>
      <c r="AG43" s="634"/>
      <c r="AH43" s="634"/>
      <c r="AI43" s="634"/>
      <c r="AJ43" s="634"/>
      <c r="AK43" s="634"/>
      <c r="AL43" s="635" t="s">
        <v>545</v>
      </c>
      <c r="AM43" s="636"/>
      <c r="AN43" s="636"/>
      <c r="AO43" s="637"/>
      <c r="BV43" s="219"/>
      <c r="BW43" s="219"/>
      <c r="BX43" s="219"/>
      <c r="BY43" s="219"/>
      <c r="BZ43" s="219"/>
      <c r="CA43" s="219"/>
      <c r="CB43" s="219"/>
      <c r="CD43" s="627" t="s">
        <v>597</v>
      </c>
      <c r="CE43" s="628"/>
      <c r="CF43" s="628"/>
      <c r="CG43" s="628"/>
      <c r="CH43" s="628"/>
      <c r="CI43" s="628"/>
      <c r="CJ43" s="628"/>
      <c r="CK43" s="628"/>
      <c r="CL43" s="628"/>
      <c r="CM43" s="628"/>
      <c r="CN43" s="628"/>
      <c r="CO43" s="628"/>
      <c r="CP43" s="628"/>
      <c r="CQ43" s="629"/>
      <c r="CR43" s="630">
        <v>114000</v>
      </c>
      <c r="CS43" s="668"/>
      <c r="CT43" s="668"/>
      <c r="CU43" s="668"/>
      <c r="CV43" s="668"/>
      <c r="CW43" s="668"/>
      <c r="CX43" s="668"/>
      <c r="CY43" s="669"/>
      <c r="CZ43" s="635">
        <v>0.2</v>
      </c>
      <c r="DA43" s="670"/>
      <c r="DB43" s="670"/>
      <c r="DC43" s="673"/>
      <c r="DD43" s="639">
        <v>114000</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598</v>
      </c>
      <c r="C44" s="675"/>
      <c r="D44" s="675"/>
      <c r="E44" s="675"/>
      <c r="F44" s="675"/>
      <c r="G44" s="675"/>
      <c r="H44" s="675"/>
      <c r="I44" s="675"/>
      <c r="J44" s="675"/>
      <c r="K44" s="675"/>
      <c r="L44" s="675"/>
      <c r="M44" s="675"/>
      <c r="N44" s="675"/>
      <c r="O44" s="675"/>
      <c r="P44" s="675"/>
      <c r="Q44" s="676"/>
      <c r="R44" s="724">
        <v>56610753</v>
      </c>
      <c r="S44" s="725"/>
      <c r="T44" s="725"/>
      <c r="U44" s="725"/>
      <c r="V44" s="725"/>
      <c r="W44" s="725"/>
      <c r="X44" s="725"/>
      <c r="Y44" s="726"/>
      <c r="Z44" s="727">
        <v>100</v>
      </c>
      <c r="AA44" s="727"/>
      <c r="AB44" s="727"/>
      <c r="AC44" s="727"/>
      <c r="AD44" s="728">
        <v>26210242</v>
      </c>
      <c r="AE44" s="728"/>
      <c r="AF44" s="728"/>
      <c r="AG44" s="728"/>
      <c r="AH44" s="728"/>
      <c r="AI44" s="728"/>
      <c r="AJ44" s="728"/>
      <c r="AK44" s="728"/>
      <c r="AL44" s="729">
        <v>100</v>
      </c>
      <c r="AM44" s="702"/>
      <c r="AN44" s="702"/>
      <c r="AO44" s="730"/>
      <c r="CD44" s="731" t="s">
        <v>267</v>
      </c>
      <c r="CE44" s="732"/>
      <c r="CF44" s="627" t="s">
        <v>599</v>
      </c>
      <c r="CG44" s="628"/>
      <c r="CH44" s="628"/>
      <c r="CI44" s="628"/>
      <c r="CJ44" s="628"/>
      <c r="CK44" s="628"/>
      <c r="CL44" s="628"/>
      <c r="CM44" s="628"/>
      <c r="CN44" s="628"/>
      <c r="CO44" s="628"/>
      <c r="CP44" s="628"/>
      <c r="CQ44" s="629"/>
      <c r="CR44" s="630">
        <v>4231043</v>
      </c>
      <c r="CS44" s="631"/>
      <c r="CT44" s="631"/>
      <c r="CU44" s="631"/>
      <c r="CV44" s="631"/>
      <c r="CW44" s="631"/>
      <c r="CX44" s="631"/>
      <c r="CY44" s="632"/>
      <c r="CZ44" s="635">
        <v>7.7</v>
      </c>
      <c r="DA44" s="636"/>
      <c r="DB44" s="636"/>
      <c r="DC44" s="648"/>
      <c r="DD44" s="639">
        <v>818155</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600</v>
      </c>
      <c r="CG45" s="628"/>
      <c r="CH45" s="628"/>
      <c r="CI45" s="628"/>
      <c r="CJ45" s="628"/>
      <c r="CK45" s="628"/>
      <c r="CL45" s="628"/>
      <c r="CM45" s="628"/>
      <c r="CN45" s="628"/>
      <c r="CO45" s="628"/>
      <c r="CP45" s="628"/>
      <c r="CQ45" s="629"/>
      <c r="CR45" s="630">
        <v>2785921</v>
      </c>
      <c r="CS45" s="668"/>
      <c r="CT45" s="668"/>
      <c r="CU45" s="668"/>
      <c r="CV45" s="668"/>
      <c r="CW45" s="668"/>
      <c r="CX45" s="668"/>
      <c r="CY45" s="669"/>
      <c r="CZ45" s="635">
        <v>5.0999999999999996</v>
      </c>
      <c r="DA45" s="670"/>
      <c r="DB45" s="670"/>
      <c r="DC45" s="673"/>
      <c r="DD45" s="639">
        <v>138047</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295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601</v>
      </c>
      <c r="CG46" s="628"/>
      <c r="CH46" s="628"/>
      <c r="CI46" s="628"/>
      <c r="CJ46" s="628"/>
      <c r="CK46" s="628"/>
      <c r="CL46" s="628"/>
      <c r="CM46" s="628"/>
      <c r="CN46" s="628"/>
      <c r="CO46" s="628"/>
      <c r="CP46" s="628"/>
      <c r="CQ46" s="629"/>
      <c r="CR46" s="630">
        <v>1381297</v>
      </c>
      <c r="CS46" s="631"/>
      <c r="CT46" s="631"/>
      <c r="CU46" s="631"/>
      <c r="CV46" s="631"/>
      <c r="CW46" s="631"/>
      <c r="CX46" s="631"/>
      <c r="CY46" s="632"/>
      <c r="CZ46" s="635">
        <v>2.5</v>
      </c>
      <c r="DA46" s="636"/>
      <c r="DB46" s="636"/>
      <c r="DC46" s="648"/>
      <c r="DD46" s="639">
        <v>673383</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296</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602</v>
      </c>
      <c r="CG47" s="628"/>
      <c r="CH47" s="628"/>
      <c r="CI47" s="628"/>
      <c r="CJ47" s="628"/>
      <c r="CK47" s="628"/>
      <c r="CL47" s="628"/>
      <c r="CM47" s="628"/>
      <c r="CN47" s="628"/>
      <c r="CO47" s="628"/>
      <c r="CP47" s="628"/>
      <c r="CQ47" s="629"/>
      <c r="CR47" s="630" t="s">
        <v>545</v>
      </c>
      <c r="CS47" s="668"/>
      <c r="CT47" s="668"/>
      <c r="CU47" s="668"/>
      <c r="CV47" s="668"/>
      <c r="CW47" s="668"/>
      <c r="CX47" s="668"/>
      <c r="CY47" s="669"/>
      <c r="CZ47" s="635" t="s">
        <v>545</v>
      </c>
      <c r="DA47" s="670"/>
      <c r="DB47" s="670"/>
      <c r="DC47" s="673"/>
      <c r="DD47" s="639" t="s">
        <v>545</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297</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603</v>
      </c>
      <c r="CG48" s="628"/>
      <c r="CH48" s="628"/>
      <c r="CI48" s="628"/>
      <c r="CJ48" s="628"/>
      <c r="CK48" s="628"/>
      <c r="CL48" s="628"/>
      <c r="CM48" s="628"/>
      <c r="CN48" s="628"/>
      <c r="CO48" s="628"/>
      <c r="CP48" s="628"/>
      <c r="CQ48" s="629"/>
      <c r="CR48" s="630" t="s">
        <v>545</v>
      </c>
      <c r="CS48" s="631"/>
      <c r="CT48" s="631"/>
      <c r="CU48" s="631"/>
      <c r="CV48" s="631"/>
      <c r="CW48" s="631"/>
      <c r="CX48" s="631"/>
      <c r="CY48" s="632"/>
      <c r="CZ48" s="635" t="s">
        <v>545</v>
      </c>
      <c r="DA48" s="636"/>
      <c r="DB48" s="636"/>
      <c r="DC48" s="648"/>
      <c r="DD48" s="639" t="s">
        <v>545</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604</v>
      </c>
      <c r="CE49" s="675"/>
      <c r="CF49" s="675"/>
      <c r="CG49" s="675"/>
      <c r="CH49" s="675"/>
      <c r="CI49" s="675"/>
      <c r="CJ49" s="675"/>
      <c r="CK49" s="675"/>
      <c r="CL49" s="675"/>
      <c r="CM49" s="675"/>
      <c r="CN49" s="675"/>
      <c r="CO49" s="675"/>
      <c r="CP49" s="675"/>
      <c r="CQ49" s="676"/>
      <c r="CR49" s="724">
        <v>55077207</v>
      </c>
      <c r="CS49" s="701"/>
      <c r="CT49" s="701"/>
      <c r="CU49" s="701"/>
      <c r="CV49" s="701"/>
      <c r="CW49" s="701"/>
      <c r="CX49" s="701"/>
      <c r="CY49" s="738"/>
      <c r="CZ49" s="729">
        <v>100</v>
      </c>
      <c r="DA49" s="739"/>
      <c r="DB49" s="739"/>
      <c r="DC49" s="740"/>
      <c r="DD49" s="741">
        <v>30819828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LYtWURD7U0GaPKcxxN3AUSoFCivjw0kfHuuQw/ZAikwtqnoFFgjz5DN1d62NfwCww7+OcFVnR0L6LTsj89zSw==" saltValue="OEj1gkClKKwGz4w+KxijS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298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299</v>
      </c>
      <c r="DK2" s="1121"/>
      <c r="DL2" s="1121"/>
      <c r="DM2" s="1121"/>
      <c r="DN2" s="1121"/>
      <c r="DO2" s="1122"/>
      <c r="DP2" s="224"/>
      <c r="DQ2" s="1120" t="s">
        <v>300</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301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302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303</v>
      </c>
      <c r="B5" s="1025"/>
      <c r="C5" s="1025"/>
      <c r="D5" s="1025"/>
      <c r="E5" s="1025"/>
      <c r="F5" s="1025"/>
      <c r="G5" s="1025"/>
      <c r="H5" s="1025"/>
      <c r="I5" s="1025"/>
      <c r="J5" s="1025"/>
      <c r="K5" s="1025"/>
      <c r="L5" s="1025"/>
      <c r="M5" s="1025"/>
      <c r="N5" s="1025"/>
      <c r="O5" s="1025"/>
      <c r="P5" s="1026"/>
      <c r="Q5" s="1030" t="s">
        <v>304</v>
      </c>
      <c r="R5" s="1031"/>
      <c r="S5" s="1031"/>
      <c r="T5" s="1031"/>
      <c r="U5" s="1032"/>
      <c r="V5" s="1030" t="s">
        <v>305</v>
      </c>
      <c r="W5" s="1031"/>
      <c r="X5" s="1031"/>
      <c r="Y5" s="1031"/>
      <c r="Z5" s="1032"/>
      <c r="AA5" s="1030" t="s">
        <v>306</v>
      </c>
      <c r="AB5" s="1031"/>
      <c r="AC5" s="1031"/>
      <c r="AD5" s="1031"/>
      <c r="AE5" s="1031"/>
      <c r="AF5" s="1123" t="s">
        <v>307</v>
      </c>
      <c r="AG5" s="1031"/>
      <c r="AH5" s="1031"/>
      <c r="AI5" s="1031"/>
      <c r="AJ5" s="1044"/>
      <c r="AK5" s="1031" t="s">
        <v>308</v>
      </c>
      <c r="AL5" s="1031"/>
      <c r="AM5" s="1031"/>
      <c r="AN5" s="1031"/>
      <c r="AO5" s="1032"/>
      <c r="AP5" s="1030" t="s">
        <v>309</v>
      </c>
      <c r="AQ5" s="1031"/>
      <c r="AR5" s="1031"/>
      <c r="AS5" s="1031"/>
      <c r="AT5" s="1032"/>
      <c r="AU5" s="1030" t="s">
        <v>310</v>
      </c>
      <c r="AV5" s="1031"/>
      <c r="AW5" s="1031"/>
      <c r="AX5" s="1031"/>
      <c r="AY5" s="1044"/>
      <c r="AZ5" s="228"/>
      <c r="BA5" s="228"/>
      <c r="BB5" s="228"/>
      <c r="BC5" s="228"/>
      <c r="BD5" s="228"/>
      <c r="BE5" s="229"/>
      <c r="BF5" s="229"/>
      <c r="BG5" s="229"/>
      <c r="BH5" s="229"/>
      <c r="BI5" s="229"/>
      <c r="BJ5" s="229"/>
      <c r="BK5" s="229"/>
      <c r="BL5" s="229"/>
      <c r="BM5" s="229"/>
      <c r="BN5" s="229"/>
      <c r="BO5" s="229"/>
      <c r="BP5" s="229"/>
      <c r="BQ5" s="1024" t="s">
        <v>311</v>
      </c>
      <c r="BR5" s="1025"/>
      <c r="BS5" s="1025"/>
      <c r="BT5" s="1025"/>
      <c r="BU5" s="1025"/>
      <c r="BV5" s="1025"/>
      <c r="BW5" s="1025"/>
      <c r="BX5" s="1025"/>
      <c r="BY5" s="1025"/>
      <c r="BZ5" s="1025"/>
      <c r="CA5" s="1025"/>
      <c r="CB5" s="1025"/>
      <c r="CC5" s="1025"/>
      <c r="CD5" s="1025"/>
      <c r="CE5" s="1025"/>
      <c r="CF5" s="1025"/>
      <c r="CG5" s="1026"/>
      <c r="CH5" s="1030" t="s">
        <v>312</v>
      </c>
      <c r="CI5" s="1031"/>
      <c r="CJ5" s="1031"/>
      <c r="CK5" s="1031"/>
      <c r="CL5" s="1032"/>
      <c r="CM5" s="1030" t="s">
        <v>313</v>
      </c>
      <c r="CN5" s="1031"/>
      <c r="CO5" s="1031"/>
      <c r="CP5" s="1031"/>
      <c r="CQ5" s="1032"/>
      <c r="CR5" s="1030" t="s">
        <v>314</v>
      </c>
      <c r="CS5" s="1031"/>
      <c r="CT5" s="1031"/>
      <c r="CU5" s="1031"/>
      <c r="CV5" s="1032"/>
      <c r="CW5" s="1030" t="s">
        <v>315</v>
      </c>
      <c r="CX5" s="1031"/>
      <c r="CY5" s="1031"/>
      <c r="CZ5" s="1031"/>
      <c r="DA5" s="1032"/>
      <c r="DB5" s="1030" t="s">
        <v>316</v>
      </c>
      <c r="DC5" s="1031"/>
      <c r="DD5" s="1031"/>
      <c r="DE5" s="1031"/>
      <c r="DF5" s="1032"/>
      <c r="DG5" s="1113" t="s">
        <v>317</v>
      </c>
      <c r="DH5" s="1114"/>
      <c r="DI5" s="1114"/>
      <c r="DJ5" s="1114"/>
      <c r="DK5" s="1115"/>
      <c r="DL5" s="1113" t="s">
        <v>318</v>
      </c>
      <c r="DM5" s="1114"/>
      <c r="DN5" s="1114"/>
      <c r="DO5" s="1114"/>
      <c r="DP5" s="1115"/>
      <c r="DQ5" s="1030" t="s">
        <v>319</v>
      </c>
      <c r="DR5" s="1031"/>
      <c r="DS5" s="1031"/>
      <c r="DT5" s="1031"/>
      <c r="DU5" s="1032"/>
      <c r="DV5" s="1030" t="s">
        <v>310</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320</v>
      </c>
      <c r="C7" s="1077"/>
      <c r="D7" s="1077"/>
      <c r="E7" s="1077"/>
      <c r="F7" s="1077"/>
      <c r="G7" s="1077"/>
      <c r="H7" s="1077"/>
      <c r="I7" s="1077"/>
      <c r="J7" s="1077"/>
      <c r="K7" s="1077"/>
      <c r="L7" s="1077"/>
      <c r="M7" s="1077"/>
      <c r="N7" s="1077"/>
      <c r="O7" s="1077"/>
      <c r="P7" s="1078"/>
      <c r="Q7" s="1131">
        <v>56609</v>
      </c>
      <c r="R7" s="1132"/>
      <c r="S7" s="1132"/>
      <c r="T7" s="1132"/>
      <c r="U7" s="1132"/>
      <c r="V7" s="1132">
        <v>55076</v>
      </c>
      <c r="W7" s="1132"/>
      <c r="X7" s="1132"/>
      <c r="Y7" s="1132"/>
      <c r="Z7" s="1132"/>
      <c r="AA7" s="1132">
        <v>1533</v>
      </c>
      <c r="AB7" s="1132"/>
      <c r="AC7" s="1132"/>
      <c r="AD7" s="1132"/>
      <c r="AE7" s="1133"/>
      <c r="AF7" s="1134">
        <v>1519</v>
      </c>
      <c r="AG7" s="1135"/>
      <c r="AH7" s="1135"/>
      <c r="AI7" s="1135"/>
      <c r="AJ7" s="1136"/>
      <c r="AK7" s="1137">
        <v>273</v>
      </c>
      <c r="AL7" s="1138"/>
      <c r="AM7" s="1138"/>
      <c r="AN7" s="1138"/>
      <c r="AO7" s="1138"/>
      <c r="AP7" s="1138">
        <v>37542</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520</v>
      </c>
      <c r="BT7" s="1129"/>
      <c r="BU7" s="1129"/>
      <c r="BV7" s="1129"/>
      <c r="BW7" s="1129"/>
      <c r="BX7" s="1129"/>
      <c r="BY7" s="1129"/>
      <c r="BZ7" s="1129"/>
      <c r="CA7" s="1129"/>
      <c r="CB7" s="1129"/>
      <c r="CC7" s="1129"/>
      <c r="CD7" s="1129"/>
      <c r="CE7" s="1129"/>
      <c r="CF7" s="1129"/>
      <c r="CG7" s="1141"/>
      <c r="CH7" s="1125">
        <v>3</v>
      </c>
      <c r="CI7" s="1126"/>
      <c r="CJ7" s="1126"/>
      <c r="CK7" s="1126"/>
      <c r="CL7" s="1127"/>
      <c r="CM7" s="1125">
        <v>110</v>
      </c>
      <c r="CN7" s="1126"/>
      <c r="CO7" s="1126"/>
      <c r="CP7" s="1126"/>
      <c r="CQ7" s="1127"/>
      <c r="CR7" s="1125">
        <v>50</v>
      </c>
      <c r="CS7" s="1126"/>
      <c r="CT7" s="1126"/>
      <c r="CU7" s="1126"/>
      <c r="CV7" s="1127"/>
      <c r="CW7" s="1125" t="s">
        <v>524</v>
      </c>
      <c r="CX7" s="1126"/>
      <c r="CY7" s="1126"/>
      <c r="CZ7" s="1126"/>
      <c r="DA7" s="1127"/>
      <c r="DB7" s="1125" t="s">
        <v>524</v>
      </c>
      <c r="DC7" s="1126"/>
      <c r="DD7" s="1126"/>
      <c r="DE7" s="1126"/>
      <c r="DF7" s="1127"/>
      <c r="DG7" s="1125" t="s">
        <v>524</v>
      </c>
      <c r="DH7" s="1126"/>
      <c r="DI7" s="1126"/>
      <c r="DJ7" s="1126"/>
      <c r="DK7" s="1127"/>
      <c r="DL7" s="1125" t="s">
        <v>524</v>
      </c>
      <c r="DM7" s="1126"/>
      <c r="DN7" s="1126"/>
      <c r="DO7" s="1126"/>
      <c r="DP7" s="1127"/>
      <c r="DQ7" s="1125" t="s">
        <v>524</v>
      </c>
      <c r="DR7" s="1126"/>
      <c r="DS7" s="1126"/>
      <c r="DT7" s="1126"/>
      <c r="DU7" s="1127"/>
      <c r="DV7" s="1128"/>
      <c r="DW7" s="1129"/>
      <c r="DX7" s="1129"/>
      <c r="DY7" s="1129"/>
      <c r="DZ7" s="1130"/>
      <c r="EA7" s="230"/>
    </row>
    <row r="8" spans="1:131" s="231" customFormat="1" ht="26.25" customHeight="1" x14ac:dyDescent="0.15">
      <c r="A8" s="234">
        <v>2</v>
      </c>
      <c r="B8" s="1059" t="s">
        <v>321</v>
      </c>
      <c r="C8" s="1060"/>
      <c r="D8" s="1060"/>
      <c r="E8" s="1060"/>
      <c r="F8" s="1060"/>
      <c r="G8" s="1060"/>
      <c r="H8" s="1060"/>
      <c r="I8" s="1060"/>
      <c r="J8" s="1060"/>
      <c r="K8" s="1060"/>
      <c r="L8" s="1060"/>
      <c r="M8" s="1060"/>
      <c r="N8" s="1060"/>
      <c r="O8" s="1060"/>
      <c r="P8" s="1061"/>
      <c r="Q8" s="1067">
        <v>116</v>
      </c>
      <c r="R8" s="1068"/>
      <c r="S8" s="1068"/>
      <c r="T8" s="1068"/>
      <c r="U8" s="1068"/>
      <c r="V8" s="1068">
        <v>115</v>
      </c>
      <c r="W8" s="1068"/>
      <c r="X8" s="1068"/>
      <c r="Y8" s="1068"/>
      <c r="Z8" s="1068"/>
      <c r="AA8" s="1068">
        <v>1</v>
      </c>
      <c r="AB8" s="1068"/>
      <c r="AC8" s="1068"/>
      <c r="AD8" s="1068"/>
      <c r="AE8" s="1069"/>
      <c r="AF8" s="1064">
        <v>1</v>
      </c>
      <c r="AG8" s="1065"/>
      <c r="AH8" s="1065"/>
      <c r="AI8" s="1065"/>
      <c r="AJ8" s="1066"/>
      <c r="AK8" s="1109">
        <v>114</v>
      </c>
      <c r="AL8" s="1110"/>
      <c r="AM8" s="1110"/>
      <c r="AN8" s="1110"/>
      <c r="AO8" s="1110"/>
      <c r="AP8" s="1110" t="s">
        <v>524</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521</v>
      </c>
      <c r="BT8" s="1022"/>
      <c r="BU8" s="1022"/>
      <c r="BV8" s="1022"/>
      <c r="BW8" s="1022"/>
      <c r="BX8" s="1022"/>
      <c r="BY8" s="1022"/>
      <c r="BZ8" s="1022"/>
      <c r="CA8" s="1022"/>
      <c r="CB8" s="1022"/>
      <c r="CC8" s="1022"/>
      <c r="CD8" s="1022"/>
      <c r="CE8" s="1022"/>
      <c r="CF8" s="1022"/>
      <c r="CG8" s="1043"/>
      <c r="CH8" s="1018">
        <v>1</v>
      </c>
      <c r="CI8" s="1019"/>
      <c r="CJ8" s="1019"/>
      <c r="CK8" s="1019"/>
      <c r="CL8" s="1020"/>
      <c r="CM8" s="1018">
        <v>81</v>
      </c>
      <c r="CN8" s="1019"/>
      <c r="CO8" s="1019"/>
      <c r="CP8" s="1019"/>
      <c r="CQ8" s="1020"/>
      <c r="CR8" s="1018">
        <v>15</v>
      </c>
      <c r="CS8" s="1019"/>
      <c r="CT8" s="1019"/>
      <c r="CU8" s="1019"/>
      <c r="CV8" s="1020"/>
      <c r="CW8" s="1018">
        <v>40</v>
      </c>
      <c r="CX8" s="1019"/>
      <c r="CY8" s="1019"/>
      <c r="CZ8" s="1019"/>
      <c r="DA8" s="1020"/>
      <c r="DB8" s="1018" t="s">
        <v>524</v>
      </c>
      <c r="DC8" s="1019"/>
      <c r="DD8" s="1019"/>
      <c r="DE8" s="1019"/>
      <c r="DF8" s="1020"/>
      <c r="DG8" s="1018" t="s">
        <v>524</v>
      </c>
      <c r="DH8" s="1019"/>
      <c r="DI8" s="1019"/>
      <c r="DJ8" s="1019"/>
      <c r="DK8" s="1020"/>
      <c r="DL8" s="1018" t="s">
        <v>524</v>
      </c>
      <c r="DM8" s="1019"/>
      <c r="DN8" s="1019"/>
      <c r="DO8" s="1019"/>
      <c r="DP8" s="1020"/>
      <c r="DQ8" s="1018" t="s">
        <v>524</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522</v>
      </c>
      <c r="BT9" s="1022"/>
      <c r="BU9" s="1022"/>
      <c r="BV9" s="1022"/>
      <c r="BW9" s="1022"/>
      <c r="BX9" s="1022"/>
      <c r="BY9" s="1022"/>
      <c r="BZ9" s="1022"/>
      <c r="CA9" s="1022"/>
      <c r="CB9" s="1022"/>
      <c r="CC9" s="1022"/>
      <c r="CD9" s="1022"/>
      <c r="CE9" s="1022"/>
      <c r="CF9" s="1022"/>
      <c r="CG9" s="1043"/>
      <c r="CH9" s="1018">
        <v>7</v>
      </c>
      <c r="CI9" s="1019"/>
      <c r="CJ9" s="1019"/>
      <c r="CK9" s="1019"/>
      <c r="CL9" s="1020"/>
      <c r="CM9" s="1018">
        <v>120</v>
      </c>
      <c r="CN9" s="1019"/>
      <c r="CO9" s="1019"/>
      <c r="CP9" s="1019"/>
      <c r="CQ9" s="1020"/>
      <c r="CR9" s="1018">
        <v>22</v>
      </c>
      <c r="CS9" s="1019"/>
      <c r="CT9" s="1019"/>
      <c r="CU9" s="1019"/>
      <c r="CV9" s="1020"/>
      <c r="CW9" s="1018" t="s">
        <v>524</v>
      </c>
      <c r="CX9" s="1019"/>
      <c r="CY9" s="1019"/>
      <c r="CZ9" s="1019"/>
      <c r="DA9" s="1020"/>
      <c r="DB9" s="1018" t="s">
        <v>524</v>
      </c>
      <c r="DC9" s="1019"/>
      <c r="DD9" s="1019"/>
      <c r="DE9" s="1019"/>
      <c r="DF9" s="1020"/>
      <c r="DG9" s="1018" t="s">
        <v>524</v>
      </c>
      <c r="DH9" s="1019"/>
      <c r="DI9" s="1019"/>
      <c r="DJ9" s="1019"/>
      <c r="DK9" s="1020"/>
      <c r="DL9" s="1018" t="s">
        <v>524</v>
      </c>
      <c r="DM9" s="1019"/>
      <c r="DN9" s="1019"/>
      <c r="DO9" s="1019"/>
      <c r="DP9" s="1020"/>
      <c r="DQ9" s="1018" t="s">
        <v>524</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322</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323</v>
      </c>
      <c r="B23" s="966" t="s">
        <v>324</v>
      </c>
      <c r="C23" s="967"/>
      <c r="D23" s="967"/>
      <c r="E23" s="967"/>
      <c r="F23" s="967"/>
      <c r="G23" s="967"/>
      <c r="H23" s="967"/>
      <c r="I23" s="967"/>
      <c r="J23" s="967"/>
      <c r="K23" s="967"/>
      <c r="L23" s="967"/>
      <c r="M23" s="967"/>
      <c r="N23" s="967"/>
      <c r="O23" s="967"/>
      <c r="P23" s="977"/>
      <c r="Q23" s="1096">
        <v>56611</v>
      </c>
      <c r="R23" s="1090"/>
      <c r="S23" s="1090"/>
      <c r="T23" s="1090"/>
      <c r="U23" s="1090"/>
      <c r="V23" s="1090">
        <v>55077</v>
      </c>
      <c r="W23" s="1090"/>
      <c r="X23" s="1090"/>
      <c r="Y23" s="1090"/>
      <c r="Z23" s="1090"/>
      <c r="AA23" s="1090">
        <v>1534</v>
      </c>
      <c r="AB23" s="1090"/>
      <c r="AC23" s="1090"/>
      <c r="AD23" s="1090"/>
      <c r="AE23" s="1097"/>
      <c r="AF23" s="1098">
        <v>1520</v>
      </c>
      <c r="AG23" s="1090"/>
      <c r="AH23" s="1090"/>
      <c r="AI23" s="1090"/>
      <c r="AJ23" s="1099"/>
      <c r="AK23" s="1100"/>
      <c r="AL23" s="1101"/>
      <c r="AM23" s="1101"/>
      <c r="AN23" s="1101"/>
      <c r="AO23" s="1101"/>
      <c r="AP23" s="1090">
        <v>37542</v>
      </c>
      <c r="AQ23" s="1090"/>
      <c r="AR23" s="1090"/>
      <c r="AS23" s="1090"/>
      <c r="AT23" s="1090"/>
      <c r="AU23" s="1091"/>
      <c r="AV23" s="1091"/>
      <c r="AW23" s="1091"/>
      <c r="AX23" s="1091"/>
      <c r="AY23" s="1092"/>
      <c r="AZ23" s="1093" t="s">
        <v>325</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326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327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303</v>
      </c>
      <c r="B26" s="1025"/>
      <c r="C26" s="1025"/>
      <c r="D26" s="1025"/>
      <c r="E26" s="1025"/>
      <c r="F26" s="1025"/>
      <c r="G26" s="1025"/>
      <c r="H26" s="1025"/>
      <c r="I26" s="1025"/>
      <c r="J26" s="1025"/>
      <c r="K26" s="1025"/>
      <c r="L26" s="1025"/>
      <c r="M26" s="1025"/>
      <c r="N26" s="1025"/>
      <c r="O26" s="1025"/>
      <c r="P26" s="1026"/>
      <c r="Q26" s="1030" t="s">
        <v>328</v>
      </c>
      <c r="R26" s="1031"/>
      <c r="S26" s="1031"/>
      <c r="T26" s="1031"/>
      <c r="U26" s="1032"/>
      <c r="V26" s="1030" t="s">
        <v>329</v>
      </c>
      <c r="W26" s="1031"/>
      <c r="X26" s="1031"/>
      <c r="Y26" s="1031"/>
      <c r="Z26" s="1032"/>
      <c r="AA26" s="1030" t="s">
        <v>330</v>
      </c>
      <c r="AB26" s="1031"/>
      <c r="AC26" s="1031"/>
      <c r="AD26" s="1031"/>
      <c r="AE26" s="1031"/>
      <c r="AF26" s="1084" t="s">
        <v>331</v>
      </c>
      <c r="AG26" s="1037"/>
      <c r="AH26" s="1037"/>
      <c r="AI26" s="1037"/>
      <c r="AJ26" s="1085"/>
      <c r="AK26" s="1031" t="s">
        <v>332</v>
      </c>
      <c r="AL26" s="1031"/>
      <c r="AM26" s="1031"/>
      <c r="AN26" s="1031"/>
      <c r="AO26" s="1032"/>
      <c r="AP26" s="1030" t="s">
        <v>333</v>
      </c>
      <c r="AQ26" s="1031"/>
      <c r="AR26" s="1031"/>
      <c r="AS26" s="1031"/>
      <c r="AT26" s="1032"/>
      <c r="AU26" s="1030" t="s">
        <v>334</v>
      </c>
      <c r="AV26" s="1031"/>
      <c r="AW26" s="1031"/>
      <c r="AX26" s="1031"/>
      <c r="AY26" s="1032"/>
      <c r="AZ26" s="1030" t="s">
        <v>335</v>
      </c>
      <c r="BA26" s="1031"/>
      <c r="BB26" s="1031"/>
      <c r="BC26" s="1031"/>
      <c r="BD26" s="1032"/>
      <c r="BE26" s="1030" t="s">
        <v>310</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336</v>
      </c>
      <c r="C28" s="1077"/>
      <c r="D28" s="1077"/>
      <c r="E28" s="1077"/>
      <c r="F28" s="1077"/>
      <c r="G28" s="1077"/>
      <c r="H28" s="1077"/>
      <c r="I28" s="1077"/>
      <c r="J28" s="1077"/>
      <c r="K28" s="1077"/>
      <c r="L28" s="1077"/>
      <c r="M28" s="1077"/>
      <c r="N28" s="1077"/>
      <c r="O28" s="1077"/>
      <c r="P28" s="1078"/>
      <c r="Q28" s="1079">
        <v>12699</v>
      </c>
      <c r="R28" s="1080"/>
      <c r="S28" s="1080"/>
      <c r="T28" s="1080"/>
      <c r="U28" s="1080"/>
      <c r="V28" s="1080">
        <v>12522</v>
      </c>
      <c r="W28" s="1080"/>
      <c r="X28" s="1080"/>
      <c r="Y28" s="1080"/>
      <c r="Z28" s="1080"/>
      <c r="AA28" s="1080">
        <v>177</v>
      </c>
      <c r="AB28" s="1080"/>
      <c r="AC28" s="1080"/>
      <c r="AD28" s="1080"/>
      <c r="AE28" s="1081"/>
      <c r="AF28" s="1082">
        <v>177</v>
      </c>
      <c r="AG28" s="1080"/>
      <c r="AH28" s="1080"/>
      <c r="AI28" s="1080"/>
      <c r="AJ28" s="1083"/>
      <c r="AK28" s="1071">
        <v>1249</v>
      </c>
      <c r="AL28" s="1072"/>
      <c r="AM28" s="1072"/>
      <c r="AN28" s="1072"/>
      <c r="AO28" s="1072"/>
      <c r="AP28" s="1072" t="s">
        <v>523</v>
      </c>
      <c r="AQ28" s="1072"/>
      <c r="AR28" s="1072"/>
      <c r="AS28" s="1072"/>
      <c r="AT28" s="1072"/>
      <c r="AU28" s="1072" t="s">
        <v>524</v>
      </c>
      <c r="AV28" s="1072"/>
      <c r="AW28" s="1072"/>
      <c r="AX28" s="1072"/>
      <c r="AY28" s="1072"/>
      <c r="AZ28" s="1073" t="s">
        <v>524</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337</v>
      </c>
      <c r="C29" s="1060"/>
      <c r="D29" s="1060"/>
      <c r="E29" s="1060"/>
      <c r="F29" s="1060"/>
      <c r="G29" s="1060"/>
      <c r="H29" s="1060"/>
      <c r="I29" s="1060"/>
      <c r="J29" s="1060"/>
      <c r="K29" s="1060"/>
      <c r="L29" s="1060"/>
      <c r="M29" s="1060"/>
      <c r="N29" s="1060"/>
      <c r="O29" s="1060"/>
      <c r="P29" s="1061"/>
      <c r="Q29" s="1067">
        <v>10958</v>
      </c>
      <c r="R29" s="1068"/>
      <c r="S29" s="1068"/>
      <c r="T29" s="1068"/>
      <c r="U29" s="1068"/>
      <c r="V29" s="1068">
        <v>10425</v>
      </c>
      <c r="W29" s="1068"/>
      <c r="X29" s="1068"/>
      <c r="Y29" s="1068"/>
      <c r="Z29" s="1068"/>
      <c r="AA29" s="1068">
        <v>533</v>
      </c>
      <c r="AB29" s="1068"/>
      <c r="AC29" s="1068"/>
      <c r="AD29" s="1068"/>
      <c r="AE29" s="1069"/>
      <c r="AF29" s="1064">
        <v>533</v>
      </c>
      <c r="AG29" s="1065"/>
      <c r="AH29" s="1065"/>
      <c r="AI29" s="1065"/>
      <c r="AJ29" s="1066"/>
      <c r="AK29" s="1009">
        <v>1572</v>
      </c>
      <c r="AL29" s="1000"/>
      <c r="AM29" s="1000"/>
      <c r="AN29" s="1000"/>
      <c r="AO29" s="1000"/>
      <c r="AP29" s="1000" t="s">
        <v>451</v>
      </c>
      <c r="AQ29" s="1000"/>
      <c r="AR29" s="1000"/>
      <c r="AS29" s="1000"/>
      <c r="AT29" s="1000"/>
      <c r="AU29" s="1000" t="s">
        <v>451</v>
      </c>
      <c r="AV29" s="1000"/>
      <c r="AW29" s="1000"/>
      <c r="AX29" s="1000"/>
      <c r="AY29" s="1000"/>
      <c r="AZ29" s="1070" t="s">
        <v>451</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338</v>
      </c>
      <c r="C30" s="1060"/>
      <c r="D30" s="1060"/>
      <c r="E30" s="1060"/>
      <c r="F30" s="1060"/>
      <c r="G30" s="1060"/>
      <c r="H30" s="1060"/>
      <c r="I30" s="1060"/>
      <c r="J30" s="1060"/>
      <c r="K30" s="1060"/>
      <c r="L30" s="1060"/>
      <c r="M30" s="1060"/>
      <c r="N30" s="1060"/>
      <c r="O30" s="1060"/>
      <c r="P30" s="1061"/>
      <c r="Q30" s="1067">
        <v>1850</v>
      </c>
      <c r="R30" s="1068"/>
      <c r="S30" s="1068"/>
      <c r="T30" s="1068"/>
      <c r="U30" s="1068"/>
      <c r="V30" s="1068">
        <v>1846</v>
      </c>
      <c r="W30" s="1068"/>
      <c r="X30" s="1068"/>
      <c r="Y30" s="1068"/>
      <c r="Z30" s="1068"/>
      <c r="AA30" s="1068">
        <v>4</v>
      </c>
      <c r="AB30" s="1068"/>
      <c r="AC30" s="1068"/>
      <c r="AD30" s="1068"/>
      <c r="AE30" s="1069"/>
      <c r="AF30" s="1064">
        <v>4</v>
      </c>
      <c r="AG30" s="1065"/>
      <c r="AH30" s="1065"/>
      <c r="AI30" s="1065"/>
      <c r="AJ30" s="1066"/>
      <c r="AK30" s="1009">
        <v>423</v>
      </c>
      <c r="AL30" s="1000"/>
      <c r="AM30" s="1000"/>
      <c r="AN30" s="1000"/>
      <c r="AO30" s="1000"/>
      <c r="AP30" s="1000" t="s">
        <v>451</v>
      </c>
      <c r="AQ30" s="1000"/>
      <c r="AR30" s="1000"/>
      <c r="AS30" s="1000"/>
      <c r="AT30" s="1000"/>
      <c r="AU30" s="1000" t="s">
        <v>451</v>
      </c>
      <c r="AV30" s="1000"/>
      <c r="AW30" s="1000"/>
      <c r="AX30" s="1000"/>
      <c r="AY30" s="1000"/>
      <c r="AZ30" s="1070" t="s">
        <v>451</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339</v>
      </c>
      <c r="C31" s="1060"/>
      <c r="D31" s="1060"/>
      <c r="E31" s="1060"/>
      <c r="F31" s="1060"/>
      <c r="G31" s="1060"/>
      <c r="H31" s="1060"/>
      <c r="I31" s="1060"/>
      <c r="J31" s="1060"/>
      <c r="K31" s="1060"/>
      <c r="L31" s="1060"/>
      <c r="M31" s="1060"/>
      <c r="N31" s="1060"/>
      <c r="O31" s="1060"/>
      <c r="P31" s="1061"/>
      <c r="Q31" s="1067">
        <v>6761</v>
      </c>
      <c r="R31" s="1068"/>
      <c r="S31" s="1068"/>
      <c r="T31" s="1068"/>
      <c r="U31" s="1068"/>
      <c r="V31" s="1068">
        <v>6586</v>
      </c>
      <c r="W31" s="1068"/>
      <c r="X31" s="1068"/>
      <c r="Y31" s="1068"/>
      <c r="Z31" s="1068"/>
      <c r="AA31" s="1068">
        <v>176</v>
      </c>
      <c r="AB31" s="1068"/>
      <c r="AC31" s="1068"/>
      <c r="AD31" s="1068"/>
      <c r="AE31" s="1069"/>
      <c r="AF31" s="1064" t="s">
        <v>325</v>
      </c>
      <c r="AG31" s="1065"/>
      <c r="AH31" s="1065"/>
      <c r="AI31" s="1065"/>
      <c r="AJ31" s="1066"/>
      <c r="AK31" s="1009">
        <v>1059</v>
      </c>
      <c r="AL31" s="1000"/>
      <c r="AM31" s="1000"/>
      <c r="AN31" s="1000"/>
      <c r="AO31" s="1000"/>
      <c r="AP31" s="1000">
        <v>4514</v>
      </c>
      <c r="AQ31" s="1000"/>
      <c r="AR31" s="1000"/>
      <c r="AS31" s="1000"/>
      <c r="AT31" s="1000"/>
      <c r="AU31" s="1000">
        <v>2430</v>
      </c>
      <c r="AV31" s="1000"/>
      <c r="AW31" s="1000"/>
      <c r="AX31" s="1000"/>
      <c r="AY31" s="1000"/>
      <c r="AZ31" s="1070" t="s">
        <v>451</v>
      </c>
      <c r="BA31" s="1070"/>
      <c r="BB31" s="1070"/>
      <c r="BC31" s="1070"/>
      <c r="BD31" s="1070"/>
      <c r="BE31" s="1001" t="s">
        <v>340</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341</v>
      </c>
      <c r="C32" s="1060"/>
      <c r="D32" s="1060"/>
      <c r="E32" s="1060"/>
      <c r="F32" s="1060"/>
      <c r="G32" s="1060"/>
      <c r="H32" s="1060"/>
      <c r="I32" s="1060"/>
      <c r="J32" s="1060"/>
      <c r="K32" s="1060"/>
      <c r="L32" s="1060"/>
      <c r="M32" s="1060"/>
      <c r="N32" s="1060"/>
      <c r="O32" s="1060"/>
      <c r="P32" s="1061"/>
      <c r="Q32" s="1067">
        <v>2477</v>
      </c>
      <c r="R32" s="1068"/>
      <c r="S32" s="1068"/>
      <c r="T32" s="1068"/>
      <c r="U32" s="1068"/>
      <c r="V32" s="1068">
        <v>2148</v>
      </c>
      <c r="W32" s="1068"/>
      <c r="X32" s="1068"/>
      <c r="Y32" s="1068"/>
      <c r="Z32" s="1068"/>
      <c r="AA32" s="1068">
        <v>329</v>
      </c>
      <c r="AB32" s="1068"/>
      <c r="AC32" s="1068"/>
      <c r="AD32" s="1068"/>
      <c r="AE32" s="1069"/>
      <c r="AF32" s="1064">
        <v>1700</v>
      </c>
      <c r="AG32" s="1065"/>
      <c r="AH32" s="1065"/>
      <c r="AI32" s="1065"/>
      <c r="AJ32" s="1066"/>
      <c r="AK32" s="1009">
        <v>1</v>
      </c>
      <c r="AL32" s="1000"/>
      <c r="AM32" s="1000"/>
      <c r="AN32" s="1000"/>
      <c r="AO32" s="1000"/>
      <c r="AP32" s="1000">
        <v>2238</v>
      </c>
      <c r="AQ32" s="1000"/>
      <c r="AR32" s="1000"/>
      <c r="AS32" s="1000"/>
      <c r="AT32" s="1000"/>
      <c r="AU32" s="1000">
        <v>2</v>
      </c>
      <c r="AV32" s="1000"/>
      <c r="AW32" s="1000"/>
      <c r="AX32" s="1000"/>
      <c r="AY32" s="1000"/>
      <c r="AZ32" s="1070" t="s">
        <v>451</v>
      </c>
      <c r="BA32" s="1070"/>
      <c r="BB32" s="1070"/>
      <c r="BC32" s="1070"/>
      <c r="BD32" s="1070"/>
      <c r="BE32" s="1001" t="s">
        <v>340</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342</v>
      </c>
      <c r="C33" s="1060"/>
      <c r="D33" s="1060"/>
      <c r="E33" s="1060"/>
      <c r="F33" s="1060"/>
      <c r="G33" s="1060"/>
      <c r="H33" s="1060"/>
      <c r="I33" s="1060"/>
      <c r="J33" s="1060"/>
      <c r="K33" s="1060"/>
      <c r="L33" s="1060"/>
      <c r="M33" s="1060"/>
      <c r="N33" s="1060"/>
      <c r="O33" s="1060"/>
      <c r="P33" s="1061"/>
      <c r="Q33" s="1067">
        <v>3385</v>
      </c>
      <c r="R33" s="1068"/>
      <c r="S33" s="1068"/>
      <c r="T33" s="1068"/>
      <c r="U33" s="1068"/>
      <c r="V33" s="1068">
        <v>3241</v>
      </c>
      <c r="W33" s="1068"/>
      <c r="X33" s="1068"/>
      <c r="Y33" s="1068"/>
      <c r="Z33" s="1068"/>
      <c r="AA33" s="1068">
        <v>144</v>
      </c>
      <c r="AB33" s="1068"/>
      <c r="AC33" s="1068"/>
      <c r="AD33" s="1068"/>
      <c r="AE33" s="1069"/>
      <c r="AF33" s="1064">
        <v>900</v>
      </c>
      <c r="AG33" s="1065"/>
      <c r="AH33" s="1065"/>
      <c r="AI33" s="1065"/>
      <c r="AJ33" s="1066"/>
      <c r="AK33" s="1009">
        <v>831</v>
      </c>
      <c r="AL33" s="1000"/>
      <c r="AM33" s="1000"/>
      <c r="AN33" s="1000"/>
      <c r="AO33" s="1000"/>
      <c r="AP33" s="1000">
        <v>10182</v>
      </c>
      <c r="AQ33" s="1000"/>
      <c r="AR33" s="1000"/>
      <c r="AS33" s="1000"/>
      <c r="AT33" s="1000"/>
      <c r="AU33" s="1000">
        <v>6313</v>
      </c>
      <c r="AV33" s="1000"/>
      <c r="AW33" s="1000"/>
      <c r="AX33" s="1000"/>
      <c r="AY33" s="1000"/>
      <c r="AZ33" s="1070" t="s">
        <v>451</v>
      </c>
      <c r="BA33" s="1070"/>
      <c r="BB33" s="1070"/>
      <c r="BC33" s="1070"/>
      <c r="BD33" s="1070"/>
      <c r="BE33" s="1001" t="s">
        <v>343</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344</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323</v>
      </c>
      <c r="B63" s="966" t="s">
        <v>345</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3315</v>
      </c>
      <c r="AG63" s="988"/>
      <c r="AH63" s="988"/>
      <c r="AI63" s="988"/>
      <c r="AJ63" s="1051"/>
      <c r="AK63" s="1052"/>
      <c r="AL63" s="992"/>
      <c r="AM63" s="992"/>
      <c r="AN63" s="992"/>
      <c r="AO63" s="992"/>
      <c r="AP63" s="988">
        <v>16934</v>
      </c>
      <c r="AQ63" s="988"/>
      <c r="AR63" s="988"/>
      <c r="AS63" s="988"/>
      <c r="AT63" s="988"/>
      <c r="AU63" s="988">
        <v>8745</v>
      </c>
      <c r="AV63" s="988"/>
      <c r="AW63" s="988"/>
      <c r="AX63" s="988"/>
      <c r="AY63" s="988"/>
      <c r="AZ63" s="1046"/>
      <c r="BA63" s="1046"/>
      <c r="BB63" s="1046"/>
      <c r="BC63" s="1046"/>
      <c r="BD63" s="1046"/>
      <c r="BE63" s="989"/>
      <c r="BF63" s="989"/>
      <c r="BG63" s="989"/>
      <c r="BH63" s="989"/>
      <c r="BI63" s="990"/>
      <c r="BJ63" s="1047" t="s">
        <v>346</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347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348</v>
      </c>
      <c r="B66" s="1025"/>
      <c r="C66" s="1025"/>
      <c r="D66" s="1025"/>
      <c r="E66" s="1025"/>
      <c r="F66" s="1025"/>
      <c r="G66" s="1025"/>
      <c r="H66" s="1025"/>
      <c r="I66" s="1025"/>
      <c r="J66" s="1025"/>
      <c r="K66" s="1025"/>
      <c r="L66" s="1025"/>
      <c r="M66" s="1025"/>
      <c r="N66" s="1025"/>
      <c r="O66" s="1025"/>
      <c r="P66" s="1026"/>
      <c r="Q66" s="1030" t="s">
        <v>349</v>
      </c>
      <c r="R66" s="1031"/>
      <c r="S66" s="1031"/>
      <c r="T66" s="1031"/>
      <c r="U66" s="1032"/>
      <c r="V66" s="1030" t="s">
        <v>350</v>
      </c>
      <c r="W66" s="1031"/>
      <c r="X66" s="1031"/>
      <c r="Y66" s="1031"/>
      <c r="Z66" s="1032"/>
      <c r="AA66" s="1030" t="s">
        <v>351</v>
      </c>
      <c r="AB66" s="1031"/>
      <c r="AC66" s="1031"/>
      <c r="AD66" s="1031"/>
      <c r="AE66" s="1032"/>
      <c r="AF66" s="1036" t="s">
        <v>331</v>
      </c>
      <c r="AG66" s="1037"/>
      <c r="AH66" s="1037"/>
      <c r="AI66" s="1037"/>
      <c r="AJ66" s="1038"/>
      <c r="AK66" s="1030" t="s">
        <v>352</v>
      </c>
      <c r="AL66" s="1025"/>
      <c r="AM66" s="1025"/>
      <c r="AN66" s="1025"/>
      <c r="AO66" s="1026"/>
      <c r="AP66" s="1030" t="s">
        <v>333</v>
      </c>
      <c r="AQ66" s="1031"/>
      <c r="AR66" s="1031"/>
      <c r="AS66" s="1031"/>
      <c r="AT66" s="1032"/>
      <c r="AU66" s="1030" t="s">
        <v>353</v>
      </c>
      <c r="AV66" s="1031"/>
      <c r="AW66" s="1031"/>
      <c r="AX66" s="1031"/>
      <c r="AY66" s="1032"/>
      <c r="AZ66" s="1030" t="s">
        <v>310</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519</v>
      </c>
      <c r="C68" s="1015"/>
      <c r="D68" s="1015"/>
      <c r="E68" s="1015"/>
      <c r="F68" s="1015"/>
      <c r="G68" s="1015"/>
      <c r="H68" s="1015"/>
      <c r="I68" s="1015"/>
      <c r="J68" s="1015"/>
      <c r="K68" s="1015"/>
      <c r="L68" s="1015"/>
      <c r="M68" s="1015"/>
      <c r="N68" s="1015"/>
      <c r="O68" s="1015"/>
      <c r="P68" s="1016"/>
      <c r="Q68" s="1017">
        <v>33</v>
      </c>
      <c r="R68" s="1011"/>
      <c r="S68" s="1011"/>
      <c r="T68" s="1011"/>
      <c r="U68" s="1011"/>
      <c r="V68" s="1011">
        <v>30</v>
      </c>
      <c r="W68" s="1011"/>
      <c r="X68" s="1011"/>
      <c r="Y68" s="1011"/>
      <c r="Z68" s="1011"/>
      <c r="AA68" s="1011">
        <v>3</v>
      </c>
      <c r="AB68" s="1011"/>
      <c r="AC68" s="1011"/>
      <c r="AD68" s="1011"/>
      <c r="AE68" s="1011"/>
      <c r="AF68" s="1011">
        <v>3</v>
      </c>
      <c r="AG68" s="1011"/>
      <c r="AH68" s="1011"/>
      <c r="AI68" s="1011"/>
      <c r="AJ68" s="1011"/>
      <c r="AK68" s="1011" t="s">
        <v>524</v>
      </c>
      <c r="AL68" s="1011"/>
      <c r="AM68" s="1011"/>
      <c r="AN68" s="1011"/>
      <c r="AO68" s="1011"/>
      <c r="AP68" s="1011" t="s">
        <v>524</v>
      </c>
      <c r="AQ68" s="1011"/>
      <c r="AR68" s="1011"/>
      <c r="AS68" s="1011"/>
      <c r="AT68" s="1011"/>
      <c r="AU68" s="1011" t="s">
        <v>524</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323</v>
      </c>
      <c r="B88" s="966" t="s">
        <v>354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323</v>
      </c>
      <c r="BR102" s="966" t="s">
        <v>355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87</v>
      </c>
      <c r="CS102" s="982"/>
      <c r="CT102" s="982"/>
      <c r="CU102" s="982"/>
      <c r="CV102" s="983"/>
      <c r="CW102" s="981">
        <v>40</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356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357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360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361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362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363</v>
      </c>
      <c r="AB109" s="925"/>
      <c r="AC109" s="925"/>
      <c r="AD109" s="925"/>
      <c r="AE109" s="926"/>
      <c r="AF109" s="927" t="s">
        <v>364</v>
      </c>
      <c r="AG109" s="925"/>
      <c r="AH109" s="925"/>
      <c r="AI109" s="925"/>
      <c r="AJ109" s="926"/>
      <c r="AK109" s="927" t="s">
        <v>269</v>
      </c>
      <c r="AL109" s="925"/>
      <c r="AM109" s="925"/>
      <c r="AN109" s="925"/>
      <c r="AO109" s="926"/>
      <c r="AP109" s="927" t="s">
        <v>365</v>
      </c>
      <c r="AQ109" s="925"/>
      <c r="AR109" s="925"/>
      <c r="AS109" s="925"/>
      <c r="AT109" s="958"/>
      <c r="AU109" s="924" t="s">
        <v>362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363</v>
      </c>
      <c r="BR109" s="925"/>
      <c r="BS109" s="925"/>
      <c r="BT109" s="925"/>
      <c r="BU109" s="926"/>
      <c r="BV109" s="927" t="s">
        <v>364</v>
      </c>
      <c r="BW109" s="925"/>
      <c r="BX109" s="925"/>
      <c r="BY109" s="925"/>
      <c r="BZ109" s="926"/>
      <c r="CA109" s="927" t="s">
        <v>269</v>
      </c>
      <c r="CB109" s="925"/>
      <c r="CC109" s="925"/>
      <c r="CD109" s="925"/>
      <c r="CE109" s="926"/>
      <c r="CF109" s="965" t="s">
        <v>365</v>
      </c>
      <c r="CG109" s="965"/>
      <c r="CH109" s="965"/>
      <c r="CI109" s="965"/>
      <c r="CJ109" s="965"/>
      <c r="CK109" s="927" t="s">
        <v>366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363</v>
      </c>
      <c r="DH109" s="925"/>
      <c r="DI109" s="925"/>
      <c r="DJ109" s="925"/>
      <c r="DK109" s="926"/>
      <c r="DL109" s="927" t="s">
        <v>364</v>
      </c>
      <c r="DM109" s="925"/>
      <c r="DN109" s="925"/>
      <c r="DO109" s="925"/>
      <c r="DP109" s="926"/>
      <c r="DQ109" s="927" t="s">
        <v>269</v>
      </c>
      <c r="DR109" s="925"/>
      <c r="DS109" s="925"/>
      <c r="DT109" s="925"/>
      <c r="DU109" s="926"/>
      <c r="DV109" s="927" t="s">
        <v>365</v>
      </c>
      <c r="DW109" s="925"/>
      <c r="DX109" s="925"/>
      <c r="DY109" s="925"/>
      <c r="DZ109" s="958"/>
    </row>
    <row r="110" spans="1:131" s="226" customFormat="1" ht="26.25" customHeight="1" x14ac:dyDescent="0.15">
      <c r="A110" s="836" t="s">
        <v>367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3633881</v>
      </c>
      <c r="AB110" s="918"/>
      <c r="AC110" s="918"/>
      <c r="AD110" s="918"/>
      <c r="AE110" s="919"/>
      <c r="AF110" s="920">
        <v>3614941</v>
      </c>
      <c r="AG110" s="918"/>
      <c r="AH110" s="918"/>
      <c r="AI110" s="918"/>
      <c r="AJ110" s="919"/>
      <c r="AK110" s="920">
        <v>3715630</v>
      </c>
      <c r="AL110" s="918"/>
      <c r="AM110" s="918"/>
      <c r="AN110" s="918"/>
      <c r="AO110" s="919"/>
      <c r="AP110" s="921">
        <v>15.5</v>
      </c>
      <c r="AQ110" s="922"/>
      <c r="AR110" s="922"/>
      <c r="AS110" s="922"/>
      <c r="AT110" s="923"/>
      <c r="AU110" s="959" t="s">
        <v>73</v>
      </c>
      <c r="AV110" s="960"/>
      <c r="AW110" s="960"/>
      <c r="AX110" s="960"/>
      <c r="AY110" s="960"/>
      <c r="AZ110" s="889" t="s">
        <v>368</v>
      </c>
      <c r="BA110" s="837"/>
      <c r="BB110" s="837"/>
      <c r="BC110" s="837"/>
      <c r="BD110" s="837"/>
      <c r="BE110" s="837"/>
      <c r="BF110" s="837"/>
      <c r="BG110" s="837"/>
      <c r="BH110" s="837"/>
      <c r="BI110" s="837"/>
      <c r="BJ110" s="837"/>
      <c r="BK110" s="837"/>
      <c r="BL110" s="837"/>
      <c r="BM110" s="837"/>
      <c r="BN110" s="837"/>
      <c r="BO110" s="837"/>
      <c r="BP110" s="838"/>
      <c r="BQ110" s="890">
        <v>38073230</v>
      </c>
      <c r="BR110" s="871"/>
      <c r="BS110" s="871"/>
      <c r="BT110" s="871"/>
      <c r="BU110" s="871"/>
      <c r="BV110" s="871">
        <v>37875011</v>
      </c>
      <c r="BW110" s="871"/>
      <c r="BX110" s="871"/>
      <c r="BY110" s="871"/>
      <c r="BZ110" s="871"/>
      <c r="CA110" s="871">
        <v>37541834</v>
      </c>
      <c r="CB110" s="871"/>
      <c r="CC110" s="871"/>
      <c r="CD110" s="871"/>
      <c r="CE110" s="871"/>
      <c r="CF110" s="895">
        <v>156.5</v>
      </c>
      <c r="CG110" s="896"/>
      <c r="CH110" s="896"/>
      <c r="CI110" s="896"/>
      <c r="CJ110" s="896"/>
      <c r="CK110" s="955" t="s">
        <v>369</v>
      </c>
      <c r="CL110" s="848"/>
      <c r="CM110" s="889" t="s">
        <v>370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371</v>
      </c>
      <c r="DH110" s="871"/>
      <c r="DI110" s="871"/>
      <c r="DJ110" s="871"/>
      <c r="DK110" s="871"/>
      <c r="DL110" s="871" t="s">
        <v>131</v>
      </c>
      <c r="DM110" s="871"/>
      <c r="DN110" s="871"/>
      <c r="DO110" s="871"/>
      <c r="DP110" s="871"/>
      <c r="DQ110" s="871" t="s">
        <v>131</v>
      </c>
      <c r="DR110" s="871"/>
      <c r="DS110" s="871"/>
      <c r="DT110" s="871"/>
      <c r="DU110" s="871"/>
      <c r="DV110" s="872" t="s">
        <v>131</v>
      </c>
      <c r="DW110" s="872"/>
      <c r="DX110" s="872"/>
      <c r="DY110" s="872"/>
      <c r="DZ110" s="873"/>
    </row>
    <row r="111" spans="1:131" s="226" customFormat="1" ht="26.25" customHeight="1" x14ac:dyDescent="0.15">
      <c r="A111" s="803" t="s">
        <v>372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131</v>
      </c>
      <c r="AB111" s="948"/>
      <c r="AC111" s="948"/>
      <c r="AD111" s="948"/>
      <c r="AE111" s="949"/>
      <c r="AF111" s="950" t="s">
        <v>131</v>
      </c>
      <c r="AG111" s="948"/>
      <c r="AH111" s="948"/>
      <c r="AI111" s="948"/>
      <c r="AJ111" s="949"/>
      <c r="AK111" s="950" t="s">
        <v>131</v>
      </c>
      <c r="AL111" s="948"/>
      <c r="AM111" s="948"/>
      <c r="AN111" s="948"/>
      <c r="AO111" s="949"/>
      <c r="AP111" s="951" t="s">
        <v>131</v>
      </c>
      <c r="AQ111" s="952"/>
      <c r="AR111" s="952"/>
      <c r="AS111" s="952"/>
      <c r="AT111" s="953"/>
      <c r="AU111" s="961"/>
      <c r="AV111" s="962"/>
      <c r="AW111" s="962"/>
      <c r="AX111" s="962"/>
      <c r="AY111" s="962"/>
      <c r="AZ111" s="844" t="s">
        <v>373</v>
      </c>
      <c r="BA111" s="781"/>
      <c r="BB111" s="781"/>
      <c r="BC111" s="781"/>
      <c r="BD111" s="781"/>
      <c r="BE111" s="781"/>
      <c r="BF111" s="781"/>
      <c r="BG111" s="781"/>
      <c r="BH111" s="781"/>
      <c r="BI111" s="781"/>
      <c r="BJ111" s="781"/>
      <c r="BK111" s="781"/>
      <c r="BL111" s="781"/>
      <c r="BM111" s="781"/>
      <c r="BN111" s="781"/>
      <c r="BO111" s="781"/>
      <c r="BP111" s="782"/>
      <c r="BQ111" s="845">
        <v>770415</v>
      </c>
      <c r="BR111" s="846"/>
      <c r="BS111" s="846"/>
      <c r="BT111" s="846"/>
      <c r="BU111" s="846"/>
      <c r="BV111" s="846">
        <v>677898</v>
      </c>
      <c r="BW111" s="846"/>
      <c r="BX111" s="846"/>
      <c r="BY111" s="846"/>
      <c r="BZ111" s="846"/>
      <c r="CA111" s="846">
        <v>586630</v>
      </c>
      <c r="CB111" s="846"/>
      <c r="CC111" s="846"/>
      <c r="CD111" s="846"/>
      <c r="CE111" s="846"/>
      <c r="CF111" s="904">
        <v>2.4</v>
      </c>
      <c r="CG111" s="905"/>
      <c r="CH111" s="905"/>
      <c r="CI111" s="905"/>
      <c r="CJ111" s="905"/>
      <c r="CK111" s="956"/>
      <c r="CL111" s="850"/>
      <c r="CM111" s="844" t="s">
        <v>374</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371</v>
      </c>
      <c r="DH111" s="846"/>
      <c r="DI111" s="846"/>
      <c r="DJ111" s="846"/>
      <c r="DK111" s="846"/>
      <c r="DL111" s="846" t="s">
        <v>325</v>
      </c>
      <c r="DM111" s="846"/>
      <c r="DN111" s="846"/>
      <c r="DO111" s="846"/>
      <c r="DP111" s="846"/>
      <c r="DQ111" s="846" t="s">
        <v>371</v>
      </c>
      <c r="DR111" s="846"/>
      <c r="DS111" s="846"/>
      <c r="DT111" s="846"/>
      <c r="DU111" s="846"/>
      <c r="DV111" s="823" t="s">
        <v>131</v>
      </c>
      <c r="DW111" s="823"/>
      <c r="DX111" s="823"/>
      <c r="DY111" s="823"/>
      <c r="DZ111" s="824"/>
    </row>
    <row r="112" spans="1:131" s="226" customFormat="1" ht="26.25" customHeight="1" x14ac:dyDescent="0.15">
      <c r="A112" s="941" t="s">
        <v>375</v>
      </c>
      <c r="B112" s="942"/>
      <c r="C112" s="781" t="s">
        <v>376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325</v>
      </c>
      <c r="AB112" s="809"/>
      <c r="AC112" s="809"/>
      <c r="AD112" s="809"/>
      <c r="AE112" s="810"/>
      <c r="AF112" s="811" t="s">
        <v>325</v>
      </c>
      <c r="AG112" s="809"/>
      <c r="AH112" s="809"/>
      <c r="AI112" s="809"/>
      <c r="AJ112" s="810"/>
      <c r="AK112" s="811" t="s">
        <v>371</v>
      </c>
      <c r="AL112" s="809"/>
      <c r="AM112" s="809"/>
      <c r="AN112" s="809"/>
      <c r="AO112" s="810"/>
      <c r="AP112" s="853" t="s">
        <v>131</v>
      </c>
      <c r="AQ112" s="854"/>
      <c r="AR112" s="854"/>
      <c r="AS112" s="854"/>
      <c r="AT112" s="855"/>
      <c r="AU112" s="961"/>
      <c r="AV112" s="962"/>
      <c r="AW112" s="962"/>
      <c r="AX112" s="962"/>
      <c r="AY112" s="962"/>
      <c r="AZ112" s="844" t="s">
        <v>377</v>
      </c>
      <c r="BA112" s="781"/>
      <c r="BB112" s="781"/>
      <c r="BC112" s="781"/>
      <c r="BD112" s="781"/>
      <c r="BE112" s="781"/>
      <c r="BF112" s="781"/>
      <c r="BG112" s="781"/>
      <c r="BH112" s="781"/>
      <c r="BI112" s="781"/>
      <c r="BJ112" s="781"/>
      <c r="BK112" s="781"/>
      <c r="BL112" s="781"/>
      <c r="BM112" s="781"/>
      <c r="BN112" s="781"/>
      <c r="BO112" s="781"/>
      <c r="BP112" s="782"/>
      <c r="BQ112" s="845">
        <v>9899580</v>
      </c>
      <c r="BR112" s="846"/>
      <c r="BS112" s="846"/>
      <c r="BT112" s="846"/>
      <c r="BU112" s="846"/>
      <c r="BV112" s="846">
        <v>9237176</v>
      </c>
      <c r="BW112" s="846"/>
      <c r="BX112" s="846"/>
      <c r="BY112" s="846"/>
      <c r="BZ112" s="846"/>
      <c r="CA112" s="846">
        <v>8745160</v>
      </c>
      <c r="CB112" s="846"/>
      <c r="CC112" s="846"/>
      <c r="CD112" s="846"/>
      <c r="CE112" s="846"/>
      <c r="CF112" s="904">
        <v>36.5</v>
      </c>
      <c r="CG112" s="905"/>
      <c r="CH112" s="905"/>
      <c r="CI112" s="905"/>
      <c r="CJ112" s="905"/>
      <c r="CK112" s="956"/>
      <c r="CL112" s="850"/>
      <c r="CM112" s="844" t="s">
        <v>378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371</v>
      </c>
      <c r="DH112" s="846"/>
      <c r="DI112" s="846"/>
      <c r="DJ112" s="846"/>
      <c r="DK112" s="846"/>
      <c r="DL112" s="846" t="s">
        <v>325</v>
      </c>
      <c r="DM112" s="846"/>
      <c r="DN112" s="846"/>
      <c r="DO112" s="846"/>
      <c r="DP112" s="846"/>
      <c r="DQ112" s="846" t="s">
        <v>131</v>
      </c>
      <c r="DR112" s="846"/>
      <c r="DS112" s="846"/>
      <c r="DT112" s="846"/>
      <c r="DU112" s="846"/>
      <c r="DV112" s="823" t="s">
        <v>325</v>
      </c>
      <c r="DW112" s="823"/>
      <c r="DX112" s="823"/>
      <c r="DY112" s="823"/>
      <c r="DZ112" s="824"/>
    </row>
    <row r="113" spans="1:130" s="226" customFormat="1" ht="26.25" customHeight="1" x14ac:dyDescent="0.15">
      <c r="A113" s="943"/>
      <c r="B113" s="944"/>
      <c r="C113" s="781" t="s">
        <v>379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1283370</v>
      </c>
      <c r="AB113" s="948"/>
      <c r="AC113" s="948"/>
      <c r="AD113" s="948"/>
      <c r="AE113" s="949"/>
      <c r="AF113" s="950">
        <v>1244356</v>
      </c>
      <c r="AG113" s="948"/>
      <c r="AH113" s="948"/>
      <c r="AI113" s="948"/>
      <c r="AJ113" s="949"/>
      <c r="AK113" s="950">
        <v>1175720</v>
      </c>
      <c r="AL113" s="948"/>
      <c r="AM113" s="948"/>
      <c r="AN113" s="948"/>
      <c r="AO113" s="949"/>
      <c r="AP113" s="951">
        <v>4.9000000000000004</v>
      </c>
      <c r="AQ113" s="952"/>
      <c r="AR113" s="952"/>
      <c r="AS113" s="952"/>
      <c r="AT113" s="953"/>
      <c r="AU113" s="961"/>
      <c r="AV113" s="962"/>
      <c r="AW113" s="962"/>
      <c r="AX113" s="962"/>
      <c r="AY113" s="962"/>
      <c r="AZ113" s="844" t="s">
        <v>380</v>
      </c>
      <c r="BA113" s="781"/>
      <c r="BB113" s="781"/>
      <c r="BC113" s="781"/>
      <c r="BD113" s="781"/>
      <c r="BE113" s="781"/>
      <c r="BF113" s="781"/>
      <c r="BG113" s="781"/>
      <c r="BH113" s="781"/>
      <c r="BI113" s="781"/>
      <c r="BJ113" s="781"/>
      <c r="BK113" s="781"/>
      <c r="BL113" s="781"/>
      <c r="BM113" s="781"/>
      <c r="BN113" s="781"/>
      <c r="BO113" s="781"/>
      <c r="BP113" s="782"/>
      <c r="BQ113" s="845" t="s">
        <v>325</v>
      </c>
      <c r="BR113" s="846"/>
      <c r="BS113" s="846"/>
      <c r="BT113" s="846"/>
      <c r="BU113" s="846"/>
      <c r="BV113" s="846" t="s">
        <v>371</v>
      </c>
      <c r="BW113" s="846"/>
      <c r="BX113" s="846"/>
      <c r="BY113" s="846"/>
      <c r="BZ113" s="846"/>
      <c r="CA113" s="846" t="s">
        <v>325</v>
      </c>
      <c r="CB113" s="846"/>
      <c r="CC113" s="846"/>
      <c r="CD113" s="846"/>
      <c r="CE113" s="846"/>
      <c r="CF113" s="904" t="s">
        <v>325</v>
      </c>
      <c r="CG113" s="905"/>
      <c r="CH113" s="905"/>
      <c r="CI113" s="905"/>
      <c r="CJ113" s="905"/>
      <c r="CK113" s="956"/>
      <c r="CL113" s="850"/>
      <c r="CM113" s="844" t="s">
        <v>381</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325</v>
      </c>
      <c r="DH113" s="809"/>
      <c r="DI113" s="809"/>
      <c r="DJ113" s="809"/>
      <c r="DK113" s="810"/>
      <c r="DL113" s="811" t="s">
        <v>325</v>
      </c>
      <c r="DM113" s="809"/>
      <c r="DN113" s="809"/>
      <c r="DO113" s="809"/>
      <c r="DP113" s="810"/>
      <c r="DQ113" s="811" t="s">
        <v>325</v>
      </c>
      <c r="DR113" s="809"/>
      <c r="DS113" s="809"/>
      <c r="DT113" s="809"/>
      <c r="DU113" s="810"/>
      <c r="DV113" s="853" t="s">
        <v>371</v>
      </c>
      <c r="DW113" s="854"/>
      <c r="DX113" s="854"/>
      <c r="DY113" s="854"/>
      <c r="DZ113" s="855"/>
    </row>
    <row r="114" spans="1:130" s="226" customFormat="1" ht="26.25" customHeight="1" x14ac:dyDescent="0.15">
      <c r="A114" s="943"/>
      <c r="B114" s="944"/>
      <c r="C114" s="781" t="s">
        <v>382</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32668</v>
      </c>
      <c r="AB114" s="809"/>
      <c r="AC114" s="809"/>
      <c r="AD114" s="809"/>
      <c r="AE114" s="810"/>
      <c r="AF114" s="811">
        <v>31912</v>
      </c>
      <c r="AG114" s="809"/>
      <c r="AH114" s="809"/>
      <c r="AI114" s="809"/>
      <c r="AJ114" s="810"/>
      <c r="AK114" s="811">
        <v>30219</v>
      </c>
      <c r="AL114" s="809"/>
      <c r="AM114" s="809"/>
      <c r="AN114" s="809"/>
      <c r="AO114" s="810"/>
      <c r="AP114" s="853">
        <v>0.1</v>
      </c>
      <c r="AQ114" s="854"/>
      <c r="AR114" s="854"/>
      <c r="AS114" s="854"/>
      <c r="AT114" s="855"/>
      <c r="AU114" s="961"/>
      <c r="AV114" s="962"/>
      <c r="AW114" s="962"/>
      <c r="AX114" s="962"/>
      <c r="AY114" s="962"/>
      <c r="AZ114" s="844" t="s">
        <v>383</v>
      </c>
      <c r="BA114" s="781"/>
      <c r="BB114" s="781"/>
      <c r="BC114" s="781"/>
      <c r="BD114" s="781"/>
      <c r="BE114" s="781"/>
      <c r="BF114" s="781"/>
      <c r="BG114" s="781"/>
      <c r="BH114" s="781"/>
      <c r="BI114" s="781"/>
      <c r="BJ114" s="781"/>
      <c r="BK114" s="781"/>
      <c r="BL114" s="781"/>
      <c r="BM114" s="781"/>
      <c r="BN114" s="781"/>
      <c r="BO114" s="781"/>
      <c r="BP114" s="782"/>
      <c r="BQ114" s="845">
        <v>3511229</v>
      </c>
      <c r="BR114" s="846"/>
      <c r="BS114" s="846"/>
      <c r="BT114" s="846"/>
      <c r="BU114" s="846"/>
      <c r="BV114" s="846">
        <v>3337023</v>
      </c>
      <c r="BW114" s="846"/>
      <c r="BX114" s="846"/>
      <c r="BY114" s="846"/>
      <c r="BZ114" s="846"/>
      <c r="CA114" s="846">
        <v>3079323</v>
      </c>
      <c r="CB114" s="846"/>
      <c r="CC114" s="846"/>
      <c r="CD114" s="846"/>
      <c r="CE114" s="846"/>
      <c r="CF114" s="904">
        <v>12.8</v>
      </c>
      <c r="CG114" s="905"/>
      <c r="CH114" s="905"/>
      <c r="CI114" s="905"/>
      <c r="CJ114" s="905"/>
      <c r="CK114" s="956"/>
      <c r="CL114" s="850"/>
      <c r="CM114" s="844" t="s">
        <v>384</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325</v>
      </c>
      <c r="DH114" s="809"/>
      <c r="DI114" s="809"/>
      <c r="DJ114" s="809"/>
      <c r="DK114" s="810"/>
      <c r="DL114" s="811" t="s">
        <v>385</v>
      </c>
      <c r="DM114" s="809"/>
      <c r="DN114" s="809"/>
      <c r="DO114" s="809"/>
      <c r="DP114" s="810"/>
      <c r="DQ114" s="811" t="s">
        <v>325</v>
      </c>
      <c r="DR114" s="809"/>
      <c r="DS114" s="809"/>
      <c r="DT114" s="809"/>
      <c r="DU114" s="810"/>
      <c r="DV114" s="853" t="s">
        <v>325</v>
      </c>
      <c r="DW114" s="854"/>
      <c r="DX114" s="854"/>
      <c r="DY114" s="854"/>
      <c r="DZ114" s="855"/>
    </row>
    <row r="115" spans="1:130" s="226" customFormat="1" ht="26.25" customHeight="1" x14ac:dyDescent="0.15">
      <c r="A115" s="943"/>
      <c r="B115" s="944"/>
      <c r="C115" s="781" t="s">
        <v>386</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28238</v>
      </c>
      <c r="AB115" s="948"/>
      <c r="AC115" s="948"/>
      <c r="AD115" s="948"/>
      <c r="AE115" s="949"/>
      <c r="AF115" s="950">
        <v>27211</v>
      </c>
      <c r="AG115" s="948"/>
      <c r="AH115" s="948"/>
      <c r="AI115" s="948"/>
      <c r="AJ115" s="949"/>
      <c r="AK115" s="950">
        <v>26862</v>
      </c>
      <c r="AL115" s="948"/>
      <c r="AM115" s="948"/>
      <c r="AN115" s="948"/>
      <c r="AO115" s="949"/>
      <c r="AP115" s="951">
        <v>0.1</v>
      </c>
      <c r="AQ115" s="952"/>
      <c r="AR115" s="952"/>
      <c r="AS115" s="952"/>
      <c r="AT115" s="953"/>
      <c r="AU115" s="961"/>
      <c r="AV115" s="962"/>
      <c r="AW115" s="962"/>
      <c r="AX115" s="962"/>
      <c r="AY115" s="962"/>
      <c r="AZ115" s="844" t="s">
        <v>387</v>
      </c>
      <c r="BA115" s="781"/>
      <c r="BB115" s="781"/>
      <c r="BC115" s="781"/>
      <c r="BD115" s="781"/>
      <c r="BE115" s="781"/>
      <c r="BF115" s="781"/>
      <c r="BG115" s="781"/>
      <c r="BH115" s="781"/>
      <c r="BI115" s="781"/>
      <c r="BJ115" s="781"/>
      <c r="BK115" s="781"/>
      <c r="BL115" s="781"/>
      <c r="BM115" s="781"/>
      <c r="BN115" s="781"/>
      <c r="BO115" s="781"/>
      <c r="BP115" s="782"/>
      <c r="BQ115" s="845" t="s">
        <v>325</v>
      </c>
      <c r="BR115" s="846"/>
      <c r="BS115" s="846"/>
      <c r="BT115" s="846"/>
      <c r="BU115" s="846"/>
      <c r="BV115" s="846" t="s">
        <v>325</v>
      </c>
      <c r="BW115" s="846"/>
      <c r="BX115" s="846"/>
      <c r="BY115" s="846"/>
      <c r="BZ115" s="846"/>
      <c r="CA115" s="846" t="s">
        <v>325</v>
      </c>
      <c r="CB115" s="846"/>
      <c r="CC115" s="846"/>
      <c r="CD115" s="846"/>
      <c r="CE115" s="846"/>
      <c r="CF115" s="904" t="s">
        <v>325</v>
      </c>
      <c r="CG115" s="905"/>
      <c r="CH115" s="905"/>
      <c r="CI115" s="905"/>
      <c r="CJ115" s="905"/>
      <c r="CK115" s="956"/>
      <c r="CL115" s="850"/>
      <c r="CM115" s="844" t="s">
        <v>388</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325</v>
      </c>
      <c r="DH115" s="809"/>
      <c r="DI115" s="809"/>
      <c r="DJ115" s="809"/>
      <c r="DK115" s="810"/>
      <c r="DL115" s="811" t="s">
        <v>385</v>
      </c>
      <c r="DM115" s="809"/>
      <c r="DN115" s="809"/>
      <c r="DO115" s="809"/>
      <c r="DP115" s="810"/>
      <c r="DQ115" s="811" t="s">
        <v>325</v>
      </c>
      <c r="DR115" s="809"/>
      <c r="DS115" s="809"/>
      <c r="DT115" s="809"/>
      <c r="DU115" s="810"/>
      <c r="DV115" s="853" t="s">
        <v>325</v>
      </c>
      <c r="DW115" s="854"/>
      <c r="DX115" s="854"/>
      <c r="DY115" s="854"/>
      <c r="DZ115" s="855"/>
    </row>
    <row r="116" spans="1:130" s="226" customFormat="1" ht="26.25" customHeight="1" x14ac:dyDescent="0.15">
      <c r="A116" s="945"/>
      <c r="B116" s="946"/>
      <c r="C116" s="868" t="s">
        <v>389</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7</v>
      </c>
      <c r="AB116" s="809"/>
      <c r="AC116" s="809"/>
      <c r="AD116" s="809"/>
      <c r="AE116" s="810"/>
      <c r="AF116" s="811">
        <v>3</v>
      </c>
      <c r="AG116" s="809"/>
      <c r="AH116" s="809"/>
      <c r="AI116" s="809"/>
      <c r="AJ116" s="810"/>
      <c r="AK116" s="811" t="s">
        <v>325</v>
      </c>
      <c r="AL116" s="809"/>
      <c r="AM116" s="809"/>
      <c r="AN116" s="809"/>
      <c r="AO116" s="810"/>
      <c r="AP116" s="853" t="s">
        <v>325</v>
      </c>
      <c r="AQ116" s="854"/>
      <c r="AR116" s="854"/>
      <c r="AS116" s="854"/>
      <c r="AT116" s="855"/>
      <c r="AU116" s="961"/>
      <c r="AV116" s="962"/>
      <c r="AW116" s="962"/>
      <c r="AX116" s="962"/>
      <c r="AY116" s="962"/>
      <c r="AZ116" s="938" t="s">
        <v>390</v>
      </c>
      <c r="BA116" s="939"/>
      <c r="BB116" s="939"/>
      <c r="BC116" s="939"/>
      <c r="BD116" s="939"/>
      <c r="BE116" s="939"/>
      <c r="BF116" s="939"/>
      <c r="BG116" s="939"/>
      <c r="BH116" s="939"/>
      <c r="BI116" s="939"/>
      <c r="BJ116" s="939"/>
      <c r="BK116" s="939"/>
      <c r="BL116" s="939"/>
      <c r="BM116" s="939"/>
      <c r="BN116" s="939"/>
      <c r="BO116" s="939"/>
      <c r="BP116" s="940"/>
      <c r="BQ116" s="845" t="s">
        <v>325</v>
      </c>
      <c r="BR116" s="846"/>
      <c r="BS116" s="846"/>
      <c r="BT116" s="846"/>
      <c r="BU116" s="846"/>
      <c r="BV116" s="846" t="s">
        <v>325</v>
      </c>
      <c r="BW116" s="846"/>
      <c r="BX116" s="846"/>
      <c r="BY116" s="846"/>
      <c r="BZ116" s="846"/>
      <c r="CA116" s="846" t="s">
        <v>325</v>
      </c>
      <c r="CB116" s="846"/>
      <c r="CC116" s="846"/>
      <c r="CD116" s="846"/>
      <c r="CE116" s="846"/>
      <c r="CF116" s="904" t="s">
        <v>371</v>
      </c>
      <c r="CG116" s="905"/>
      <c r="CH116" s="905"/>
      <c r="CI116" s="905"/>
      <c r="CJ116" s="905"/>
      <c r="CK116" s="956"/>
      <c r="CL116" s="850"/>
      <c r="CM116" s="844" t="s">
        <v>391</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173182</v>
      </c>
      <c r="DH116" s="809"/>
      <c r="DI116" s="809"/>
      <c r="DJ116" s="809"/>
      <c r="DK116" s="810"/>
      <c r="DL116" s="811">
        <v>146687</v>
      </c>
      <c r="DM116" s="809"/>
      <c r="DN116" s="809"/>
      <c r="DO116" s="809"/>
      <c r="DP116" s="810"/>
      <c r="DQ116" s="811">
        <v>120437</v>
      </c>
      <c r="DR116" s="809"/>
      <c r="DS116" s="809"/>
      <c r="DT116" s="809"/>
      <c r="DU116" s="810"/>
      <c r="DV116" s="853">
        <v>0.5</v>
      </c>
      <c r="DW116" s="854"/>
      <c r="DX116" s="854"/>
      <c r="DY116" s="854"/>
      <c r="DZ116" s="855"/>
    </row>
    <row r="117" spans="1:130" s="226" customFormat="1" ht="26.25" customHeight="1" x14ac:dyDescent="0.15">
      <c r="A117" s="924" t="s">
        <v>191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392</v>
      </c>
      <c r="Z117" s="926"/>
      <c r="AA117" s="931">
        <v>4978164</v>
      </c>
      <c r="AB117" s="932"/>
      <c r="AC117" s="932"/>
      <c r="AD117" s="932"/>
      <c r="AE117" s="933"/>
      <c r="AF117" s="934">
        <v>4918423</v>
      </c>
      <c r="AG117" s="932"/>
      <c r="AH117" s="932"/>
      <c r="AI117" s="932"/>
      <c r="AJ117" s="933"/>
      <c r="AK117" s="934">
        <v>4948431</v>
      </c>
      <c r="AL117" s="932"/>
      <c r="AM117" s="932"/>
      <c r="AN117" s="932"/>
      <c r="AO117" s="933"/>
      <c r="AP117" s="935"/>
      <c r="AQ117" s="936"/>
      <c r="AR117" s="936"/>
      <c r="AS117" s="936"/>
      <c r="AT117" s="937"/>
      <c r="AU117" s="961"/>
      <c r="AV117" s="962"/>
      <c r="AW117" s="962"/>
      <c r="AX117" s="962"/>
      <c r="AY117" s="962"/>
      <c r="AZ117" s="892" t="s">
        <v>393</v>
      </c>
      <c r="BA117" s="893"/>
      <c r="BB117" s="893"/>
      <c r="BC117" s="893"/>
      <c r="BD117" s="893"/>
      <c r="BE117" s="893"/>
      <c r="BF117" s="893"/>
      <c r="BG117" s="893"/>
      <c r="BH117" s="893"/>
      <c r="BI117" s="893"/>
      <c r="BJ117" s="893"/>
      <c r="BK117" s="893"/>
      <c r="BL117" s="893"/>
      <c r="BM117" s="893"/>
      <c r="BN117" s="893"/>
      <c r="BO117" s="893"/>
      <c r="BP117" s="894"/>
      <c r="BQ117" s="845" t="s">
        <v>131</v>
      </c>
      <c r="BR117" s="846"/>
      <c r="BS117" s="846"/>
      <c r="BT117" s="846"/>
      <c r="BU117" s="846"/>
      <c r="BV117" s="846" t="s">
        <v>131</v>
      </c>
      <c r="BW117" s="846"/>
      <c r="BX117" s="846"/>
      <c r="BY117" s="846"/>
      <c r="BZ117" s="846"/>
      <c r="CA117" s="846" t="s">
        <v>131</v>
      </c>
      <c r="CB117" s="846"/>
      <c r="CC117" s="846"/>
      <c r="CD117" s="846"/>
      <c r="CE117" s="846"/>
      <c r="CF117" s="904" t="s">
        <v>394</v>
      </c>
      <c r="CG117" s="905"/>
      <c r="CH117" s="905"/>
      <c r="CI117" s="905"/>
      <c r="CJ117" s="905"/>
      <c r="CK117" s="956"/>
      <c r="CL117" s="850"/>
      <c r="CM117" s="844" t="s">
        <v>395</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131</v>
      </c>
      <c r="DH117" s="809"/>
      <c r="DI117" s="809"/>
      <c r="DJ117" s="809"/>
      <c r="DK117" s="810"/>
      <c r="DL117" s="811" t="s">
        <v>325</v>
      </c>
      <c r="DM117" s="809"/>
      <c r="DN117" s="809"/>
      <c r="DO117" s="809"/>
      <c r="DP117" s="810"/>
      <c r="DQ117" s="811" t="s">
        <v>325</v>
      </c>
      <c r="DR117" s="809"/>
      <c r="DS117" s="809"/>
      <c r="DT117" s="809"/>
      <c r="DU117" s="810"/>
      <c r="DV117" s="853" t="s">
        <v>131</v>
      </c>
      <c r="DW117" s="854"/>
      <c r="DX117" s="854"/>
      <c r="DY117" s="854"/>
      <c r="DZ117" s="855"/>
    </row>
    <row r="118" spans="1:130" s="226" customFormat="1" ht="26.25" customHeight="1" x14ac:dyDescent="0.15">
      <c r="A118" s="924" t="s">
        <v>366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363</v>
      </c>
      <c r="AB118" s="925"/>
      <c r="AC118" s="925"/>
      <c r="AD118" s="925"/>
      <c r="AE118" s="926"/>
      <c r="AF118" s="927" t="s">
        <v>364</v>
      </c>
      <c r="AG118" s="925"/>
      <c r="AH118" s="925"/>
      <c r="AI118" s="925"/>
      <c r="AJ118" s="926"/>
      <c r="AK118" s="927" t="s">
        <v>269</v>
      </c>
      <c r="AL118" s="925"/>
      <c r="AM118" s="925"/>
      <c r="AN118" s="925"/>
      <c r="AO118" s="926"/>
      <c r="AP118" s="928" t="s">
        <v>365</v>
      </c>
      <c r="AQ118" s="929"/>
      <c r="AR118" s="929"/>
      <c r="AS118" s="929"/>
      <c r="AT118" s="930"/>
      <c r="AU118" s="961"/>
      <c r="AV118" s="962"/>
      <c r="AW118" s="962"/>
      <c r="AX118" s="962"/>
      <c r="AY118" s="962"/>
      <c r="AZ118" s="867" t="s">
        <v>396</v>
      </c>
      <c r="BA118" s="868"/>
      <c r="BB118" s="868"/>
      <c r="BC118" s="868"/>
      <c r="BD118" s="868"/>
      <c r="BE118" s="868"/>
      <c r="BF118" s="868"/>
      <c r="BG118" s="868"/>
      <c r="BH118" s="868"/>
      <c r="BI118" s="868"/>
      <c r="BJ118" s="868"/>
      <c r="BK118" s="868"/>
      <c r="BL118" s="868"/>
      <c r="BM118" s="868"/>
      <c r="BN118" s="868"/>
      <c r="BO118" s="868"/>
      <c r="BP118" s="869"/>
      <c r="BQ118" s="908" t="s">
        <v>325</v>
      </c>
      <c r="BR118" s="874"/>
      <c r="BS118" s="874"/>
      <c r="BT118" s="874"/>
      <c r="BU118" s="874"/>
      <c r="BV118" s="874" t="s">
        <v>397</v>
      </c>
      <c r="BW118" s="874"/>
      <c r="BX118" s="874"/>
      <c r="BY118" s="874"/>
      <c r="BZ118" s="874"/>
      <c r="CA118" s="874" t="s">
        <v>131</v>
      </c>
      <c r="CB118" s="874"/>
      <c r="CC118" s="874"/>
      <c r="CD118" s="874"/>
      <c r="CE118" s="874"/>
      <c r="CF118" s="904" t="s">
        <v>131</v>
      </c>
      <c r="CG118" s="905"/>
      <c r="CH118" s="905"/>
      <c r="CI118" s="905"/>
      <c r="CJ118" s="905"/>
      <c r="CK118" s="956"/>
      <c r="CL118" s="850"/>
      <c r="CM118" s="844" t="s">
        <v>398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131</v>
      </c>
      <c r="DH118" s="809"/>
      <c r="DI118" s="809"/>
      <c r="DJ118" s="809"/>
      <c r="DK118" s="810"/>
      <c r="DL118" s="811" t="s">
        <v>399</v>
      </c>
      <c r="DM118" s="809"/>
      <c r="DN118" s="809"/>
      <c r="DO118" s="809"/>
      <c r="DP118" s="810"/>
      <c r="DQ118" s="811" t="s">
        <v>131</v>
      </c>
      <c r="DR118" s="809"/>
      <c r="DS118" s="809"/>
      <c r="DT118" s="809"/>
      <c r="DU118" s="810"/>
      <c r="DV118" s="853" t="s">
        <v>400</v>
      </c>
      <c r="DW118" s="854"/>
      <c r="DX118" s="854"/>
      <c r="DY118" s="854"/>
      <c r="DZ118" s="855"/>
    </row>
    <row r="119" spans="1:130" s="226" customFormat="1" ht="26.25" customHeight="1" x14ac:dyDescent="0.15">
      <c r="A119" s="847" t="s">
        <v>369</v>
      </c>
      <c r="B119" s="848"/>
      <c r="C119" s="889" t="s">
        <v>370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325</v>
      </c>
      <c r="AB119" s="918"/>
      <c r="AC119" s="918"/>
      <c r="AD119" s="918"/>
      <c r="AE119" s="919"/>
      <c r="AF119" s="920" t="s">
        <v>325</v>
      </c>
      <c r="AG119" s="918"/>
      <c r="AH119" s="918"/>
      <c r="AI119" s="918"/>
      <c r="AJ119" s="919"/>
      <c r="AK119" s="920" t="s">
        <v>131</v>
      </c>
      <c r="AL119" s="918"/>
      <c r="AM119" s="918"/>
      <c r="AN119" s="918"/>
      <c r="AO119" s="919"/>
      <c r="AP119" s="921" t="s">
        <v>131</v>
      </c>
      <c r="AQ119" s="922"/>
      <c r="AR119" s="922"/>
      <c r="AS119" s="922"/>
      <c r="AT119" s="923"/>
      <c r="AU119" s="963"/>
      <c r="AV119" s="964"/>
      <c r="AW119" s="964"/>
      <c r="AX119" s="964"/>
      <c r="AY119" s="964"/>
      <c r="AZ119" s="247" t="s">
        <v>191</v>
      </c>
      <c r="BA119" s="247"/>
      <c r="BB119" s="247"/>
      <c r="BC119" s="247"/>
      <c r="BD119" s="247"/>
      <c r="BE119" s="247"/>
      <c r="BF119" s="247"/>
      <c r="BG119" s="247"/>
      <c r="BH119" s="247"/>
      <c r="BI119" s="247"/>
      <c r="BJ119" s="247"/>
      <c r="BK119" s="247"/>
      <c r="BL119" s="247"/>
      <c r="BM119" s="247"/>
      <c r="BN119" s="247"/>
      <c r="BO119" s="906" t="s">
        <v>401</v>
      </c>
      <c r="BP119" s="907"/>
      <c r="BQ119" s="908">
        <v>52254454</v>
      </c>
      <c r="BR119" s="874"/>
      <c r="BS119" s="874"/>
      <c r="BT119" s="874"/>
      <c r="BU119" s="874"/>
      <c r="BV119" s="874">
        <v>51127108</v>
      </c>
      <c r="BW119" s="874"/>
      <c r="BX119" s="874"/>
      <c r="BY119" s="874"/>
      <c r="BZ119" s="874"/>
      <c r="CA119" s="874">
        <v>49952947</v>
      </c>
      <c r="CB119" s="874"/>
      <c r="CC119" s="874"/>
      <c r="CD119" s="874"/>
      <c r="CE119" s="874"/>
      <c r="CF119" s="777"/>
      <c r="CG119" s="778"/>
      <c r="CH119" s="778"/>
      <c r="CI119" s="778"/>
      <c r="CJ119" s="863"/>
      <c r="CK119" s="957"/>
      <c r="CL119" s="852"/>
      <c r="CM119" s="867" t="s">
        <v>402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597233</v>
      </c>
      <c r="DH119" s="793"/>
      <c r="DI119" s="793"/>
      <c r="DJ119" s="793"/>
      <c r="DK119" s="794"/>
      <c r="DL119" s="795">
        <v>531211</v>
      </c>
      <c r="DM119" s="793"/>
      <c r="DN119" s="793"/>
      <c r="DO119" s="793"/>
      <c r="DP119" s="794"/>
      <c r="DQ119" s="795">
        <v>466193</v>
      </c>
      <c r="DR119" s="793"/>
      <c r="DS119" s="793"/>
      <c r="DT119" s="793"/>
      <c r="DU119" s="794"/>
      <c r="DV119" s="877">
        <v>1.9</v>
      </c>
      <c r="DW119" s="878"/>
      <c r="DX119" s="878"/>
      <c r="DY119" s="878"/>
      <c r="DZ119" s="879"/>
    </row>
    <row r="120" spans="1:130" s="226" customFormat="1" ht="26.25" customHeight="1" x14ac:dyDescent="0.15">
      <c r="A120" s="849"/>
      <c r="B120" s="850"/>
      <c r="C120" s="844" t="s">
        <v>374</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397</v>
      </c>
      <c r="AB120" s="809"/>
      <c r="AC120" s="809"/>
      <c r="AD120" s="809"/>
      <c r="AE120" s="810"/>
      <c r="AF120" s="811" t="s">
        <v>399</v>
      </c>
      <c r="AG120" s="809"/>
      <c r="AH120" s="809"/>
      <c r="AI120" s="809"/>
      <c r="AJ120" s="810"/>
      <c r="AK120" s="811" t="s">
        <v>131</v>
      </c>
      <c r="AL120" s="809"/>
      <c r="AM120" s="809"/>
      <c r="AN120" s="809"/>
      <c r="AO120" s="810"/>
      <c r="AP120" s="853" t="s">
        <v>131</v>
      </c>
      <c r="AQ120" s="854"/>
      <c r="AR120" s="854"/>
      <c r="AS120" s="854"/>
      <c r="AT120" s="855"/>
      <c r="AU120" s="909" t="s">
        <v>403</v>
      </c>
      <c r="AV120" s="910"/>
      <c r="AW120" s="910"/>
      <c r="AX120" s="910"/>
      <c r="AY120" s="911"/>
      <c r="AZ120" s="889" t="s">
        <v>404</v>
      </c>
      <c r="BA120" s="837"/>
      <c r="BB120" s="837"/>
      <c r="BC120" s="837"/>
      <c r="BD120" s="837"/>
      <c r="BE120" s="837"/>
      <c r="BF120" s="837"/>
      <c r="BG120" s="837"/>
      <c r="BH120" s="837"/>
      <c r="BI120" s="837"/>
      <c r="BJ120" s="837"/>
      <c r="BK120" s="837"/>
      <c r="BL120" s="837"/>
      <c r="BM120" s="837"/>
      <c r="BN120" s="837"/>
      <c r="BO120" s="837"/>
      <c r="BP120" s="838"/>
      <c r="BQ120" s="890">
        <v>6203073</v>
      </c>
      <c r="BR120" s="871"/>
      <c r="BS120" s="871"/>
      <c r="BT120" s="871"/>
      <c r="BU120" s="871"/>
      <c r="BV120" s="871">
        <v>6997676</v>
      </c>
      <c r="BW120" s="871"/>
      <c r="BX120" s="871"/>
      <c r="BY120" s="871"/>
      <c r="BZ120" s="871"/>
      <c r="CA120" s="871">
        <v>9091605</v>
      </c>
      <c r="CB120" s="871"/>
      <c r="CC120" s="871"/>
      <c r="CD120" s="871"/>
      <c r="CE120" s="871"/>
      <c r="CF120" s="895">
        <v>37.9</v>
      </c>
      <c r="CG120" s="896"/>
      <c r="CH120" s="896"/>
      <c r="CI120" s="896"/>
      <c r="CJ120" s="896"/>
      <c r="CK120" s="897" t="s">
        <v>405</v>
      </c>
      <c r="CL120" s="881"/>
      <c r="CM120" s="881"/>
      <c r="CN120" s="881"/>
      <c r="CO120" s="882"/>
      <c r="CP120" s="901" t="s">
        <v>342</v>
      </c>
      <c r="CQ120" s="902"/>
      <c r="CR120" s="902"/>
      <c r="CS120" s="902"/>
      <c r="CT120" s="902"/>
      <c r="CU120" s="902"/>
      <c r="CV120" s="902"/>
      <c r="CW120" s="902"/>
      <c r="CX120" s="902"/>
      <c r="CY120" s="902"/>
      <c r="CZ120" s="902"/>
      <c r="DA120" s="902"/>
      <c r="DB120" s="902"/>
      <c r="DC120" s="902"/>
      <c r="DD120" s="902"/>
      <c r="DE120" s="902"/>
      <c r="DF120" s="903"/>
      <c r="DG120" s="890">
        <v>6732034</v>
      </c>
      <c r="DH120" s="871"/>
      <c r="DI120" s="871"/>
      <c r="DJ120" s="871"/>
      <c r="DK120" s="871"/>
      <c r="DL120" s="871">
        <v>6462171</v>
      </c>
      <c r="DM120" s="871"/>
      <c r="DN120" s="871"/>
      <c r="DO120" s="871"/>
      <c r="DP120" s="871"/>
      <c r="DQ120" s="871">
        <v>6313066</v>
      </c>
      <c r="DR120" s="871"/>
      <c r="DS120" s="871"/>
      <c r="DT120" s="871"/>
      <c r="DU120" s="871"/>
      <c r="DV120" s="872">
        <v>26.3</v>
      </c>
      <c r="DW120" s="872"/>
      <c r="DX120" s="872"/>
      <c r="DY120" s="872"/>
      <c r="DZ120" s="873"/>
    </row>
    <row r="121" spans="1:130" s="226" customFormat="1" ht="26.25" customHeight="1" x14ac:dyDescent="0.15">
      <c r="A121" s="849"/>
      <c r="B121" s="850"/>
      <c r="C121" s="892" t="s">
        <v>406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131</v>
      </c>
      <c r="AB121" s="809"/>
      <c r="AC121" s="809"/>
      <c r="AD121" s="809"/>
      <c r="AE121" s="810"/>
      <c r="AF121" s="811" t="s">
        <v>325</v>
      </c>
      <c r="AG121" s="809"/>
      <c r="AH121" s="809"/>
      <c r="AI121" s="809"/>
      <c r="AJ121" s="810"/>
      <c r="AK121" s="811" t="s">
        <v>325</v>
      </c>
      <c r="AL121" s="809"/>
      <c r="AM121" s="809"/>
      <c r="AN121" s="809"/>
      <c r="AO121" s="810"/>
      <c r="AP121" s="853" t="s">
        <v>407</v>
      </c>
      <c r="AQ121" s="854"/>
      <c r="AR121" s="854"/>
      <c r="AS121" s="854"/>
      <c r="AT121" s="855"/>
      <c r="AU121" s="912"/>
      <c r="AV121" s="913"/>
      <c r="AW121" s="913"/>
      <c r="AX121" s="913"/>
      <c r="AY121" s="914"/>
      <c r="AZ121" s="844" t="s">
        <v>408</v>
      </c>
      <c r="BA121" s="781"/>
      <c r="BB121" s="781"/>
      <c r="BC121" s="781"/>
      <c r="BD121" s="781"/>
      <c r="BE121" s="781"/>
      <c r="BF121" s="781"/>
      <c r="BG121" s="781"/>
      <c r="BH121" s="781"/>
      <c r="BI121" s="781"/>
      <c r="BJ121" s="781"/>
      <c r="BK121" s="781"/>
      <c r="BL121" s="781"/>
      <c r="BM121" s="781"/>
      <c r="BN121" s="781"/>
      <c r="BO121" s="781"/>
      <c r="BP121" s="782"/>
      <c r="BQ121" s="845">
        <v>7963665</v>
      </c>
      <c r="BR121" s="846"/>
      <c r="BS121" s="846"/>
      <c r="BT121" s="846"/>
      <c r="BU121" s="846"/>
      <c r="BV121" s="846">
        <v>8961099</v>
      </c>
      <c r="BW121" s="846"/>
      <c r="BX121" s="846"/>
      <c r="BY121" s="846"/>
      <c r="BZ121" s="846"/>
      <c r="CA121" s="846">
        <v>9900123</v>
      </c>
      <c r="CB121" s="846"/>
      <c r="CC121" s="846"/>
      <c r="CD121" s="846"/>
      <c r="CE121" s="846"/>
      <c r="CF121" s="904">
        <v>41.3</v>
      </c>
      <c r="CG121" s="905"/>
      <c r="CH121" s="905"/>
      <c r="CI121" s="905"/>
      <c r="CJ121" s="905"/>
      <c r="CK121" s="898"/>
      <c r="CL121" s="884"/>
      <c r="CM121" s="884"/>
      <c r="CN121" s="884"/>
      <c r="CO121" s="885"/>
      <c r="CP121" s="864" t="s">
        <v>339</v>
      </c>
      <c r="CQ121" s="865"/>
      <c r="CR121" s="865"/>
      <c r="CS121" s="865"/>
      <c r="CT121" s="865"/>
      <c r="CU121" s="865"/>
      <c r="CV121" s="865"/>
      <c r="CW121" s="865"/>
      <c r="CX121" s="865"/>
      <c r="CY121" s="865"/>
      <c r="CZ121" s="865"/>
      <c r="DA121" s="865"/>
      <c r="DB121" s="865"/>
      <c r="DC121" s="865"/>
      <c r="DD121" s="865"/>
      <c r="DE121" s="865"/>
      <c r="DF121" s="866"/>
      <c r="DG121" s="845">
        <v>3148227</v>
      </c>
      <c r="DH121" s="846"/>
      <c r="DI121" s="846"/>
      <c r="DJ121" s="846"/>
      <c r="DK121" s="846"/>
      <c r="DL121" s="846">
        <v>2765677</v>
      </c>
      <c r="DM121" s="846"/>
      <c r="DN121" s="846"/>
      <c r="DO121" s="846"/>
      <c r="DP121" s="846"/>
      <c r="DQ121" s="846">
        <v>2429857</v>
      </c>
      <c r="DR121" s="846"/>
      <c r="DS121" s="846"/>
      <c r="DT121" s="846"/>
      <c r="DU121" s="846"/>
      <c r="DV121" s="823">
        <v>10.1</v>
      </c>
      <c r="DW121" s="823"/>
      <c r="DX121" s="823"/>
      <c r="DY121" s="823"/>
      <c r="DZ121" s="824"/>
    </row>
    <row r="122" spans="1:130" s="226" customFormat="1" ht="26.25" customHeight="1" x14ac:dyDescent="0.15">
      <c r="A122" s="849"/>
      <c r="B122" s="850"/>
      <c r="C122" s="844" t="s">
        <v>384</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131</v>
      </c>
      <c r="AB122" s="809"/>
      <c r="AC122" s="809"/>
      <c r="AD122" s="809"/>
      <c r="AE122" s="810"/>
      <c r="AF122" s="811" t="s">
        <v>131</v>
      </c>
      <c r="AG122" s="809"/>
      <c r="AH122" s="809"/>
      <c r="AI122" s="809"/>
      <c r="AJ122" s="810"/>
      <c r="AK122" s="811" t="s">
        <v>409</v>
      </c>
      <c r="AL122" s="809"/>
      <c r="AM122" s="809"/>
      <c r="AN122" s="809"/>
      <c r="AO122" s="810"/>
      <c r="AP122" s="853" t="s">
        <v>131</v>
      </c>
      <c r="AQ122" s="854"/>
      <c r="AR122" s="854"/>
      <c r="AS122" s="854"/>
      <c r="AT122" s="855"/>
      <c r="AU122" s="912"/>
      <c r="AV122" s="913"/>
      <c r="AW122" s="913"/>
      <c r="AX122" s="913"/>
      <c r="AY122" s="914"/>
      <c r="AZ122" s="867" t="s">
        <v>410</v>
      </c>
      <c r="BA122" s="868"/>
      <c r="BB122" s="868"/>
      <c r="BC122" s="868"/>
      <c r="BD122" s="868"/>
      <c r="BE122" s="868"/>
      <c r="BF122" s="868"/>
      <c r="BG122" s="868"/>
      <c r="BH122" s="868"/>
      <c r="BI122" s="868"/>
      <c r="BJ122" s="868"/>
      <c r="BK122" s="868"/>
      <c r="BL122" s="868"/>
      <c r="BM122" s="868"/>
      <c r="BN122" s="868"/>
      <c r="BO122" s="868"/>
      <c r="BP122" s="869"/>
      <c r="BQ122" s="908">
        <v>32214723</v>
      </c>
      <c r="BR122" s="874"/>
      <c r="BS122" s="874"/>
      <c r="BT122" s="874"/>
      <c r="BU122" s="874"/>
      <c r="BV122" s="874">
        <v>31368995</v>
      </c>
      <c r="BW122" s="874"/>
      <c r="BX122" s="874"/>
      <c r="BY122" s="874"/>
      <c r="BZ122" s="874"/>
      <c r="CA122" s="874">
        <v>30646690</v>
      </c>
      <c r="CB122" s="874"/>
      <c r="CC122" s="874"/>
      <c r="CD122" s="874"/>
      <c r="CE122" s="874"/>
      <c r="CF122" s="875">
        <v>127.8</v>
      </c>
      <c r="CG122" s="876"/>
      <c r="CH122" s="876"/>
      <c r="CI122" s="876"/>
      <c r="CJ122" s="876"/>
      <c r="CK122" s="898"/>
      <c r="CL122" s="884"/>
      <c r="CM122" s="884"/>
      <c r="CN122" s="884"/>
      <c r="CO122" s="885"/>
      <c r="CP122" s="864" t="s">
        <v>411</v>
      </c>
      <c r="CQ122" s="865"/>
      <c r="CR122" s="865"/>
      <c r="CS122" s="865"/>
      <c r="CT122" s="865"/>
      <c r="CU122" s="865"/>
      <c r="CV122" s="865"/>
      <c r="CW122" s="865"/>
      <c r="CX122" s="865"/>
      <c r="CY122" s="865"/>
      <c r="CZ122" s="865"/>
      <c r="DA122" s="865"/>
      <c r="DB122" s="865"/>
      <c r="DC122" s="865"/>
      <c r="DD122" s="865"/>
      <c r="DE122" s="865"/>
      <c r="DF122" s="866"/>
      <c r="DG122" s="845">
        <v>19319</v>
      </c>
      <c r="DH122" s="846"/>
      <c r="DI122" s="846"/>
      <c r="DJ122" s="846"/>
      <c r="DK122" s="846"/>
      <c r="DL122" s="846">
        <v>9328</v>
      </c>
      <c r="DM122" s="846"/>
      <c r="DN122" s="846"/>
      <c r="DO122" s="846"/>
      <c r="DP122" s="846"/>
      <c r="DQ122" s="846">
        <v>2237</v>
      </c>
      <c r="DR122" s="846"/>
      <c r="DS122" s="846"/>
      <c r="DT122" s="846"/>
      <c r="DU122" s="846"/>
      <c r="DV122" s="823">
        <v>0</v>
      </c>
      <c r="DW122" s="823"/>
      <c r="DX122" s="823"/>
      <c r="DY122" s="823"/>
      <c r="DZ122" s="824"/>
    </row>
    <row r="123" spans="1:130" s="226" customFormat="1" ht="26.25" customHeight="1" x14ac:dyDescent="0.15">
      <c r="A123" s="849"/>
      <c r="B123" s="850"/>
      <c r="C123" s="844" t="s">
        <v>391</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27402</v>
      </c>
      <c r="AB123" s="809"/>
      <c r="AC123" s="809"/>
      <c r="AD123" s="809"/>
      <c r="AE123" s="810"/>
      <c r="AF123" s="811">
        <v>26495</v>
      </c>
      <c r="AG123" s="809"/>
      <c r="AH123" s="809"/>
      <c r="AI123" s="809"/>
      <c r="AJ123" s="810"/>
      <c r="AK123" s="811">
        <v>26250</v>
      </c>
      <c r="AL123" s="809"/>
      <c r="AM123" s="809"/>
      <c r="AN123" s="809"/>
      <c r="AO123" s="810"/>
      <c r="AP123" s="853">
        <v>0.1</v>
      </c>
      <c r="AQ123" s="854"/>
      <c r="AR123" s="854"/>
      <c r="AS123" s="854"/>
      <c r="AT123" s="855"/>
      <c r="AU123" s="915"/>
      <c r="AV123" s="916"/>
      <c r="AW123" s="916"/>
      <c r="AX123" s="916"/>
      <c r="AY123" s="916"/>
      <c r="AZ123" s="247" t="s">
        <v>191</v>
      </c>
      <c r="BA123" s="247"/>
      <c r="BB123" s="247"/>
      <c r="BC123" s="247"/>
      <c r="BD123" s="247"/>
      <c r="BE123" s="247"/>
      <c r="BF123" s="247"/>
      <c r="BG123" s="247"/>
      <c r="BH123" s="247"/>
      <c r="BI123" s="247"/>
      <c r="BJ123" s="247"/>
      <c r="BK123" s="247"/>
      <c r="BL123" s="247"/>
      <c r="BM123" s="247"/>
      <c r="BN123" s="247"/>
      <c r="BO123" s="906" t="s">
        <v>412</v>
      </c>
      <c r="BP123" s="907"/>
      <c r="BQ123" s="861">
        <v>46381461</v>
      </c>
      <c r="BR123" s="862"/>
      <c r="BS123" s="862"/>
      <c r="BT123" s="862"/>
      <c r="BU123" s="862"/>
      <c r="BV123" s="862">
        <v>47327770</v>
      </c>
      <c r="BW123" s="862"/>
      <c r="BX123" s="862"/>
      <c r="BY123" s="862"/>
      <c r="BZ123" s="862"/>
      <c r="CA123" s="862">
        <v>49638418</v>
      </c>
      <c r="CB123" s="862"/>
      <c r="CC123" s="862"/>
      <c r="CD123" s="862"/>
      <c r="CE123" s="862"/>
      <c r="CF123" s="777"/>
      <c r="CG123" s="778"/>
      <c r="CH123" s="778"/>
      <c r="CI123" s="778"/>
      <c r="CJ123" s="863"/>
      <c r="CK123" s="898"/>
      <c r="CL123" s="884"/>
      <c r="CM123" s="884"/>
      <c r="CN123" s="884"/>
      <c r="CO123" s="885"/>
      <c r="CP123" s="864" t="s">
        <v>413</v>
      </c>
      <c r="CQ123" s="865"/>
      <c r="CR123" s="865"/>
      <c r="CS123" s="865"/>
      <c r="CT123" s="865"/>
      <c r="CU123" s="865"/>
      <c r="CV123" s="865"/>
      <c r="CW123" s="865"/>
      <c r="CX123" s="865"/>
      <c r="CY123" s="865"/>
      <c r="CZ123" s="865"/>
      <c r="DA123" s="865"/>
      <c r="DB123" s="865"/>
      <c r="DC123" s="865"/>
      <c r="DD123" s="865"/>
      <c r="DE123" s="865"/>
      <c r="DF123" s="866"/>
      <c r="DG123" s="808" t="s">
        <v>131</v>
      </c>
      <c r="DH123" s="809"/>
      <c r="DI123" s="809"/>
      <c r="DJ123" s="809"/>
      <c r="DK123" s="810"/>
      <c r="DL123" s="811" t="s">
        <v>400</v>
      </c>
      <c r="DM123" s="809"/>
      <c r="DN123" s="809"/>
      <c r="DO123" s="809"/>
      <c r="DP123" s="810"/>
      <c r="DQ123" s="811" t="s">
        <v>131</v>
      </c>
      <c r="DR123" s="809"/>
      <c r="DS123" s="809"/>
      <c r="DT123" s="809"/>
      <c r="DU123" s="810"/>
      <c r="DV123" s="853" t="s">
        <v>394</v>
      </c>
      <c r="DW123" s="854"/>
      <c r="DX123" s="854"/>
      <c r="DY123" s="854"/>
      <c r="DZ123" s="855"/>
    </row>
    <row r="124" spans="1:130" s="226" customFormat="1" ht="26.25" customHeight="1" thickBot="1" x14ac:dyDescent="0.2">
      <c r="A124" s="849"/>
      <c r="B124" s="850"/>
      <c r="C124" s="844" t="s">
        <v>395</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400</v>
      </c>
      <c r="AB124" s="809"/>
      <c r="AC124" s="809"/>
      <c r="AD124" s="809"/>
      <c r="AE124" s="810"/>
      <c r="AF124" s="811" t="s">
        <v>325</v>
      </c>
      <c r="AG124" s="809"/>
      <c r="AH124" s="809"/>
      <c r="AI124" s="809"/>
      <c r="AJ124" s="810"/>
      <c r="AK124" s="811" t="s">
        <v>397</v>
      </c>
      <c r="AL124" s="809"/>
      <c r="AM124" s="809"/>
      <c r="AN124" s="809"/>
      <c r="AO124" s="810"/>
      <c r="AP124" s="853" t="s">
        <v>131</v>
      </c>
      <c r="AQ124" s="854"/>
      <c r="AR124" s="854"/>
      <c r="AS124" s="854"/>
      <c r="AT124" s="855"/>
      <c r="AU124" s="856" t="s">
        <v>414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27.1</v>
      </c>
      <c r="BR124" s="860"/>
      <c r="BS124" s="860"/>
      <c r="BT124" s="860"/>
      <c r="BU124" s="860"/>
      <c r="BV124" s="860">
        <v>16.8</v>
      </c>
      <c r="BW124" s="860"/>
      <c r="BX124" s="860"/>
      <c r="BY124" s="860"/>
      <c r="BZ124" s="860"/>
      <c r="CA124" s="860">
        <v>1.3</v>
      </c>
      <c r="CB124" s="860"/>
      <c r="CC124" s="860"/>
      <c r="CD124" s="860"/>
      <c r="CE124" s="860"/>
      <c r="CF124" s="755"/>
      <c r="CG124" s="756"/>
      <c r="CH124" s="756"/>
      <c r="CI124" s="756"/>
      <c r="CJ124" s="891"/>
      <c r="CK124" s="899"/>
      <c r="CL124" s="899"/>
      <c r="CM124" s="899"/>
      <c r="CN124" s="899"/>
      <c r="CO124" s="900"/>
      <c r="CP124" s="864" t="s">
        <v>415</v>
      </c>
      <c r="CQ124" s="865"/>
      <c r="CR124" s="865"/>
      <c r="CS124" s="865"/>
      <c r="CT124" s="865"/>
      <c r="CU124" s="865"/>
      <c r="CV124" s="865"/>
      <c r="CW124" s="865"/>
      <c r="CX124" s="865"/>
      <c r="CY124" s="865"/>
      <c r="CZ124" s="865"/>
      <c r="DA124" s="865"/>
      <c r="DB124" s="865"/>
      <c r="DC124" s="865"/>
      <c r="DD124" s="865"/>
      <c r="DE124" s="865"/>
      <c r="DF124" s="866"/>
      <c r="DG124" s="792" t="s">
        <v>131</v>
      </c>
      <c r="DH124" s="793"/>
      <c r="DI124" s="793"/>
      <c r="DJ124" s="793"/>
      <c r="DK124" s="794"/>
      <c r="DL124" s="795" t="s">
        <v>131</v>
      </c>
      <c r="DM124" s="793"/>
      <c r="DN124" s="793"/>
      <c r="DO124" s="793"/>
      <c r="DP124" s="794"/>
      <c r="DQ124" s="795" t="s">
        <v>131</v>
      </c>
      <c r="DR124" s="793"/>
      <c r="DS124" s="793"/>
      <c r="DT124" s="793"/>
      <c r="DU124" s="794"/>
      <c r="DV124" s="877" t="s">
        <v>131</v>
      </c>
      <c r="DW124" s="878"/>
      <c r="DX124" s="878"/>
      <c r="DY124" s="878"/>
      <c r="DZ124" s="879"/>
    </row>
    <row r="125" spans="1:130" s="226" customFormat="1" ht="26.25" customHeight="1" x14ac:dyDescent="0.15">
      <c r="A125" s="849"/>
      <c r="B125" s="850"/>
      <c r="C125" s="844" t="s">
        <v>398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131</v>
      </c>
      <c r="AB125" s="809"/>
      <c r="AC125" s="809"/>
      <c r="AD125" s="809"/>
      <c r="AE125" s="810"/>
      <c r="AF125" s="811" t="s">
        <v>131</v>
      </c>
      <c r="AG125" s="809"/>
      <c r="AH125" s="809"/>
      <c r="AI125" s="809"/>
      <c r="AJ125" s="810"/>
      <c r="AK125" s="811" t="s">
        <v>397</v>
      </c>
      <c r="AL125" s="809"/>
      <c r="AM125" s="809"/>
      <c r="AN125" s="809"/>
      <c r="AO125" s="810"/>
      <c r="AP125" s="853" t="s">
        <v>131</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416</v>
      </c>
      <c r="CL125" s="881"/>
      <c r="CM125" s="881"/>
      <c r="CN125" s="881"/>
      <c r="CO125" s="882"/>
      <c r="CP125" s="889" t="s">
        <v>417</v>
      </c>
      <c r="CQ125" s="837"/>
      <c r="CR125" s="837"/>
      <c r="CS125" s="837"/>
      <c r="CT125" s="837"/>
      <c r="CU125" s="837"/>
      <c r="CV125" s="837"/>
      <c r="CW125" s="837"/>
      <c r="CX125" s="837"/>
      <c r="CY125" s="837"/>
      <c r="CZ125" s="837"/>
      <c r="DA125" s="837"/>
      <c r="DB125" s="837"/>
      <c r="DC125" s="837"/>
      <c r="DD125" s="837"/>
      <c r="DE125" s="837"/>
      <c r="DF125" s="838"/>
      <c r="DG125" s="890" t="s">
        <v>131</v>
      </c>
      <c r="DH125" s="871"/>
      <c r="DI125" s="871"/>
      <c r="DJ125" s="871"/>
      <c r="DK125" s="871"/>
      <c r="DL125" s="871" t="s">
        <v>131</v>
      </c>
      <c r="DM125" s="871"/>
      <c r="DN125" s="871"/>
      <c r="DO125" s="871"/>
      <c r="DP125" s="871"/>
      <c r="DQ125" s="871" t="s">
        <v>131</v>
      </c>
      <c r="DR125" s="871"/>
      <c r="DS125" s="871"/>
      <c r="DT125" s="871"/>
      <c r="DU125" s="871"/>
      <c r="DV125" s="872" t="s">
        <v>131</v>
      </c>
      <c r="DW125" s="872"/>
      <c r="DX125" s="872"/>
      <c r="DY125" s="872"/>
      <c r="DZ125" s="873"/>
    </row>
    <row r="126" spans="1:130" s="226" customFormat="1" ht="26.25" customHeight="1" thickBot="1" x14ac:dyDescent="0.2">
      <c r="A126" s="849"/>
      <c r="B126" s="850"/>
      <c r="C126" s="844" t="s">
        <v>402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399</v>
      </c>
      <c r="AB126" s="809"/>
      <c r="AC126" s="809"/>
      <c r="AD126" s="809"/>
      <c r="AE126" s="810"/>
      <c r="AF126" s="811" t="s">
        <v>397</v>
      </c>
      <c r="AG126" s="809"/>
      <c r="AH126" s="809"/>
      <c r="AI126" s="809"/>
      <c r="AJ126" s="810"/>
      <c r="AK126" s="811" t="s">
        <v>131</v>
      </c>
      <c r="AL126" s="809"/>
      <c r="AM126" s="809"/>
      <c r="AN126" s="809"/>
      <c r="AO126" s="810"/>
      <c r="AP126" s="853" t="s">
        <v>131</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418</v>
      </c>
      <c r="CQ126" s="781"/>
      <c r="CR126" s="781"/>
      <c r="CS126" s="781"/>
      <c r="CT126" s="781"/>
      <c r="CU126" s="781"/>
      <c r="CV126" s="781"/>
      <c r="CW126" s="781"/>
      <c r="CX126" s="781"/>
      <c r="CY126" s="781"/>
      <c r="CZ126" s="781"/>
      <c r="DA126" s="781"/>
      <c r="DB126" s="781"/>
      <c r="DC126" s="781"/>
      <c r="DD126" s="781"/>
      <c r="DE126" s="781"/>
      <c r="DF126" s="782"/>
      <c r="DG126" s="845" t="s">
        <v>131</v>
      </c>
      <c r="DH126" s="846"/>
      <c r="DI126" s="846"/>
      <c r="DJ126" s="846"/>
      <c r="DK126" s="846"/>
      <c r="DL126" s="846" t="s">
        <v>407</v>
      </c>
      <c r="DM126" s="846"/>
      <c r="DN126" s="846"/>
      <c r="DO126" s="846"/>
      <c r="DP126" s="846"/>
      <c r="DQ126" s="846" t="s">
        <v>131</v>
      </c>
      <c r="DR126" s="846"/>
      <c r="DS126" s="846"/>
      <c r="DT126" s="846"/>
      <c r="DU126" s="846"/>
      <c r="DV126" s="823" t="s">
        <v>131</v>
      </c>
      <c r="DW126" s="823"/>
      <c r="DX126" s="823"/>
      <c r="DY126" s="823"/>
      <c r="DZ126" s="824"/>
    </row>
    <row r="127" spans="1:130" s="226" customFormat="1" ht="26.25" customHeight="1" x14ac:dyDescent="0.15">
      <c r="A127" s="851"/>
      <c r="B127" s="852"/>
      <c r="C127" s="867" t="s">
        <v>419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836</v>
      </c>
      <c r="AB127" s="809"/>
      <c r="AC127" s="809"/>
      <c r="AD127" s="809"/>
      <c r="AE127" s="810"/>
      <c r="AF127" s="811">
        <v>716</v>
      </c>
      <c r="AG127" s="809"/>
      <c r="AH127" s="809"/>
      <c r="AI127" s="809"/>
      <c r="AJ127" s="810"/>
      <c r="AK127" s="811">
        <v>612</v>
      </c>
      <c r="AL127" s="809"/>
      <c r="AM127" s="809"/>
      <c r="AN127" s="809"/>
      <c r="AO127" s="810"/>
      <c r="AP127" s="853">
        <v>0</v>
      </c>
      <c r="AQ127" s="854"/>
      <c r="AR127" s="854"/>
      <c r="AS127" s="854"/>
      <c r="AT127" s="855"/>
      <c r="AU127" s="228"/>
      <c r="AV127" s="228"/>
      <c r="AW127" s="228"/>
      <c r="AX127" s="870" t="s">
        <v>420</v>
      </c>
      <c r="AY127" s="841"/>
      <c r="AZ127" s="841"/>
      <c r="BA127" s="841"/>
      <c r="BB127" s="841"/>
      <c r="BC127" s="841"/>
      <c r="BD127" s="841"/>
      <c r="BE127" s="842"/>
      <c r="BF127" s="840" t="s">
        <v>421</v>
      </c>
      <c r="BG127" s="841"/>
      <c r="BH127" s="841"/>
      <c r="BI127" s="841"/>
      <c r="BJ127" s="841"/>
      <c r="BK127" s="841"/>
      <c r="BL127" s="842"/>
      <c r="BM127" s="840" t="s">
        <v>422</v>
      </c>
      <c r="BN127" s="841"/>
      <c r="BO127" s="841"/>
      <c r="BP127" s="841"/>
      <c r="BQ127" s="841"/>
      <c r="BR127" s="841"/>
      <c r="BS127" s="842"/>
      <c r="BT127" s="840" t="s">
        <v>423</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424</v>
      </c>
      <c r="CQ127" s="781"/>
      <c r="CR127" s="781"/>
      <c r="CS127" s="781"/>
      <c r="CT127" s="781"/>
      <c r="CU127" s="781"/>
      <c r="CV127" s="781"/>
      <c r="CW127" s="781"/>
      <c r="CX127" s="781"/>
      <c r="CY127" s="781"/>
      <c r="CZ127" s="781"/>
      <c r="DA127" s="781"/>
      <c r="DB127" s="781"/>
      <c r="DC127" s="781"/>
      <c r="DD127" s="781"/>
      <c r="DE127" s="781"/>
      <c r="DF127" s="782"/>
      <c r="DG127" s="845" t="s">
        <v>131</v>
      </c>
      <c r="DH127" s="846"/>
      <c r="DI127" s="846"/>
      <c r="DJ127" s="846"/>
      <c r="DK127" s="846"/>
      <c r="DL127" s="846" t="s">
        <v>325</v>
      </c>
      <c r="DM127" s="846"/>
      <c r="DN127" s="846"/>
      <c r="DO127" s="846"/>
      <c r="DP127" s="846"/>
      <c r="DQ127" s="846" t="s">
        <v>131</v>
      </c>
      <c r="DR127" s="846"/>
      <c r="DS127" s="846"/>
      <c r="DT127" s="846"/>
      <c r="DU127" s="846"/>
      <c r="DV127" s="823" t="s">
        <v>131</v>
      </c>
      <c r="DW127" s="823"/>
      <c r="DX127" s="823"/>
      <c r="DY127" s="823"/>
      <c r="DZ127" s="824"/>
    </row>
    <row r="128" spans="1:130" s="226" customFormat="1" ht="26.25" customHeight="1" thickBot="1" x14ac:dyDescent="0.2">
      <c r="A128" s="825" t="s">
        <v>425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426</v>
      </c>
      <c r="X128" s="827"/>
      <c r="Y128" s="827"/>
      <c r="Z128" s="828"/>
      <c r="AA128" s="829">
        <v>668019</v>
      </c>
      <c r="AB128" s="830"/>
      <c r="AC128" s="830"/>
      <c r="AD128" s="830"/>
      <c r="AE128" s="831"/>
      <c r="AF128" s="832">
        <v>734040</v>
      </c>
      <c r="AG128" s="830"/>
      <c r="AH128" s="830"/>
      <c r="AI128" s="830"/>
      <c r="AJ128" s="831"/>
      <c r="AK128" s="832">
        <v>755713</v>
      </c>
      <c r="AL128" s="830"/>
      <c r="AM128" s="830"/>
      <c r="AN128" s="830"/>
      <c r="AO128" s="831"/>
      <c r="AP128" s="833"/>
      <c r="AQ128" s="834"/>
      <c r="AR128" s="834"/>
      <c r="AS128" s="834"/>
      <c r="AT128" s="835"/>
      <c r="AU128" s="228"/>
      <c r="AV128" s="228"/>
      <c r="AW128" s="228"/>
      <c r="AX128" s="836" t="s">
        <v>427</v>
      </c>
      <c r="AY128" s="837"/>
      <c r="AZ128" s="837"/>
      <c r="BA128" s="837"/>
      <c r="BB128" s="837"/>
      <c r="BC128" s="837"/>
      <c r="BD128" s="837"/>
      <c r="BE128" s="838"/>
      <c r="BF128" s="815" t="s">
        <v>400</v>
      </c>
      <c r="BG128" s="816"/>
      <c r="BH128" s="816"/>
      <c r="BI128" s="816"/>
      <c r="BJ128" s="816"/>
      <c r="BK128" s="816"/>
      <c r="BL128" s="839"/>
      <c r="BM128" s="815">
        <v>11.97</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428</v>
      </c>
      <c r="CQ128" s="759"/>
      <c r="CR128" s="759"/>
      <c r="CS128" s="759"/>
      <c r="CT128" s="759"/>
      <c r="CU128" s="759"/>
      <c r="CV128" s="759"/>
      <c r="CW128" s="759"/>
      <c r="CX128" s="759"/>
      <c r="CY128" s="759"/>
      <c r="CZ128" s="759"/>
      <c r="DA128" s="759"/>
      <c r="DB128" s="759"/>
      <c r="DC128" s="759"/>
      <c r="DD128" s="759"/>
      <c r="DE128" s="759"/>
      <c r="DF128" s="760"/>
      <c r="DG128" s="819" t="s">
        <v>400</v>
      </c>
      <c r="DH128" s="820"/>
      <c r="DI128" s="820"/>
      <c r="DJ128" s="820"/>
      <c r="DK128" s="820"/>
      <c r="DL128" s="820" t="s">
        <v>131</v>
      </c>
      <c r="DM128" s="820"/>
      <c r="DN128" s="820"/>
      <c r="DO128" s="820"/>
      <c r="DP128" s="820"/>
      <c r="DQ128" s="820" t="s">
        <v>131</v>
      </c>
      <c r="DR128" s="820"/>
      <c r="DS128" s="820"/>
      <c r="DT128" s="820"/>
      <c r="DU128" s="820"/>
      <c r="DV128" s="821" t="s">
        <v>400</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429</v>
      </c>
      <c r="X129" s="806"/>
      <c r="Y129" s="806"/>
      <c r="Z129" s="807"/>
      <c r="AA129" s="808">
        <v>24647413</v>
      </c>
      <c r="AB129" s="809"/>
      <c r="AC129" s="809"/>
      <c r="AD129" s="809"/>
      <c r="AE129" s="810"/>
      <c r="AF129" s="811">
        <v>25451905</v>
      </c>
      <c r="AG129" s="809"/>
      <c r="AH129" s="809"/>
      <c r="AI129" s="809"/>
      <c r="AJ129" s="810"/>
      <c r="AK129" s="811">
        <v>26870390</v>
      </c>
      <c r="AL129" s="809"/>
      <c r="AM129" s="809"/>
      <c r="AN129" s="809"/>
      <c r="AO129" s="810"/>
      <c r="AP129" s="812"/>
      <c r="AQ129" s="813"/>
      <c r="AR129" s="813"/>
      <c r="AS129" s="813"/>
      <c r="AT129" s="814"/>
      <c r="AU129" s="229"/>
      <c r="AV129" s="229"/>
      <c r="AW129" s="229"/>
      <c r="AX129" s="780" t="s">
        <v>430</v>
      </c>
      <c r="AY129" s="781"/>
      <c r="AZ129" s="781"/>
      <c r="BA129" s="781"/>
      <c r="BB129" s="781"/>
      <c r="BC129" s="781"/>
      <c r="BD129" s="781"/>
      <c r="BE129" s="782"/>
      <c r="BF129" s="799" t="s">
        <v>397</v>
      </c>
      <c r="BG129" s="800"/>
      <c r="BH129" s="800"/>
      <c r="BI129" s="800"/>
      <c r="BJ129" s="800"/>
      <c r="BK129" s="800"/>
      <c r="BL129" s="801"/>
      <c r="BM129" s="799">
        <v>16.97</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431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432</v>
      </c>
      <c r="X130" s="806"/>
      <c r="Y130" s="806"/>
      <c r="Z130" s="807"/>
      <c r="AA130" s="808">
        <v>2983007</v>
      </c>
      <c r="AB130" s="809"/>
      <c r="AC130" s="809"/>
      <c r="AD130" s="809"/>
      <c r="AE130" s="810"/>
      <c r="AF130" s="811">
        <v>2955333</v>
      </c>
      <c r="AG130" s="809"/>
      <c r="AH130" s="809"/>
      <c r="AI130" s="809"/>
      <c r="AJ130" s="810"/>
      <c r="AK130" s="811">
        <v>2883957</v>
      </c>
      <c r="AL130" s="809"/>
      <c r="AM130" s="809"/>
      <c r="AN130" s="809"/>
      <c r="AO130" s="810"/>
      <c r="AP130" s="812"/>
      <c r="AQ130" s="813"/>
      <c r="AR130" s="813"/>
      <c r="AS130" s="813"/>
      <c r="AT130" s="814"/>
      <c r="AU130" s="229"/>
      <c r="AV130" s="229"/>
      <c r="AW130" s="229"/>
      <c r="AX130" s="780" t="s">
        <v>433</v>
      </c>
      <c r="AY130" s="781"/>
      <c r="AZ130" s="781"/>
      <c r="BA130" s="781"/>
      <c r="BB130" s="781"/>
      <c r="BC130" s="781"/>
      <c r="BD130" s="781"/>
      <c r="BE130" s="782"/>
      <c r="BF130" s="783">
        <v>5.6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434</v>
      </c>
      <c r="X131" s="790"/>
      <c r="Y131" s="790"/>
      <c r="Z131" s="791"/>
      <c r="AA131" s="792">
        <v>21664406</v>
      </c>
      <c r="AB131" s="793"/>
      <c r="AC131" s="793"/>
      <c r="AD131" s="793"/>
      <c r="AE131" s="794"/>
      <c r="AF131" s="795">
        <v>22496572</v>
      </c>
      <c r="AG131" s="793"/>
      <c r="AH131" s="793"/>
      <c r="AI131" s="793"/>
      <c r="AJ131" s="794"/>
      <c r="AK131" s="795">
        <v>23986433</v>
      </c>
      <c r="AL131" s="793"/>
      <c r="AM131" s="793"/>
      <c r="AN131" s="793"/>
      <c r="AO131" s="794"/>
      <c r="AP131" s="796"/>
      <c r="AQ131" s="797"/>
      <c r="AR131" s="797"/>
      <c r="AS131" s="797"/>
      <c r="AT131" s="798"/>
      <c r="AU131" s="229"/>
      <c r="AV131" s="229"/>
      <c r="AW131" s="229"/>
      <c r="AX131" s="758" t="s">
        <v>435</v>
      </c>
      <c r="AY131" s="759"/>
      <c r="AZ131" s="759"/>
      <c r="BA131" s="759"/>
      <c r="BB131" s="759"/>
      <c r="BC131" s="759"/>
      <c r="BD131" s="759"/>
      <c r="BE131" s="760"/>
      <c r="BF131" s="761">
        <v>1.3</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436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437</v>
      </c>
      <c r="W132" s="771"/>
      <c r="X132" s="771"/>
      <c r="Y132" s="771"/>
      <c r="Z132" s="772"/>
      <c r="AA132" s="773">
        <v>6.1258914740000003</v>
      </c>
      <c r="AB132" s="774"/>
      <c r="AC132" s="774"/>
      <c r="AD132" s="774"/>
      <c r="AE132" s="775"/>
      <c r="AF132" s="776">
        <v>5.4632768049999996</v>
      </c>
      <c r="AG132" s="774"/>
      <c r="AH132" s="774"/>
      <c r="AI132" s="774"/>
      <c r="AJ132" s="775"/>
      <c r="AK132" s="776">
        <v>5.4562552090000001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438</v>
      </c>
      <c r="W133" s="750"/>
      <c r="X133" s="750"/>
      <c r="Y133" s="750"/>
      <c r="Z133" s="751"/>
      <c r="AA133" s="752">
        <v>7.1</v>
      </c>
      <c r="AB133" s="753"/>
      <c r="AC133" s="753"/>
      <c r="AD133" s="753"/>
      <c r="AE133" s="754"/>
      <c r="AF133" s="752">
        <v>6.3</v>
      </c>
      <c r="AG133" s="753"/>
      <c r="AH133" s="753"/>
      <c r="AI133" s="753"/>
      <c r="AJ133" s="754"/>
      <c r="AK133" s="752">
        <v>5.6</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LW8fKi3YxyyUeVYqYAlgygYv0hehGnzvPI7C3Khk0YXU+GHTjj3Ps5vbpovFR0CTMdmqYefczIRRWaO9CVhcQ==" saltValue="YN9iZ+VrXe3II9c+WYCy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mt56391ku9iYyhd6gI8IaUF0neXRB/ub/wK2TLVAH19NuCmGgKnmiS6NiueDZqbTCAFJfkFo7nU2rYBZCMHkA==" saltValue="0ORhJB5xIq65oCO76ML7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442</v>
      </c>
      <c r="AP7" s="268"/>
      <c r="AQ7" s="269" t="s">
        <v>443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444</v>
      </c>
      <c r="AQ8" s="275" t="s">
        <v>445</v>
      </c>
      <c r="AR8" s="276" t="s">
        <v>446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447</v>
      </c>
      <c r="AL9" s="1160"/>
      <c r="AM9" s="1160"/>
      <c r="AN9" s="1161"/>
      <c r="AO9" s="277">
        <v>6880029</v>
      </c>
      <c r="AP9" s="277">
        <v>57477</v>
      </c>
      <c r="AQ9" s="278">
        <v>62021</v>
      </c>
      <c r="AR9" s="279">
        <v>-7.3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448</v>
      </c>
      <c r="AL10" s="1160"/>
      <c r="AM10" s="1160"/>
      <c r="AN10" s="1161"/>
      <c r="AO10" s="280">
        <v>7039</v>
      </c>
      <c r="AP10" s="280">
        <v>59</v>
      </c>
      <c r="AQ10" s="281">
        <v>4339</v>
      </c>
      <c r="AR10" s="282">
        <v>-98.6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449</v>
      </c>
      <c r="AL11" s="1160"/>
      <c r="AM11" s="1160"/>
      <c r="AN11" s="1161"/>
      <c r="AO11" s="280">
        <v>148096</v>
      </c>
      <c r="AP11" s="280">
        <v>1237</v>
      </c>
      <c r="AQ11" s="281">
        <v>554</v>
      </c>
      <c r="AR11" s="282">
        <v>123.3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450</v>
      </c>
      <c r="AL12" s="1160"/>
      <c r="AM12" s="1160"/>
      <c r="AN12" s="1161"/>
      <c r="AO12" s="280" t="s">
        <v>451</v>
      </c>
      <c r="AP12" s="280" t="s">
        <v>451</v>
      </c>
      <c r="AQ12" s="281">
        <v>17</v>
      </c>
      <c r="AR12" s="282" t="s">
        <v>451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452</v>
      </c>
      <c r="AL13" s="1160"/>
      <c r="AM13" s="1160"/>
      <c r="AN13" s="1161"/>
      <c r="AO13" s="280">
        <v>270885</v>
      </c>
      <c r="AP13" s="280">
        <v>2263</v>
      </c>
      <c r="AQ13" s="281">
        <v>2525</v>
      </c>
      <c r="AR13" s="282">
        <v>-10.4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453</v>
      </c>
      <c r="AL14" s="1160"/>
      <c r="AM14" s="1160"/>
      <c r="AN14" s="1161"/>
      <c r="AO14" s="280">
        <v>114000</v>
      </c>
      <c r="AP14" s="280">
        <v>952</v>
      </c>
      <c r="AQ14" s="281">
        <v>1158</v>
      </c>
      <c r="AR14" s="282">
        <v>-17.8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454</v>
      </c>
      <c r="AL15" s="1163"/>
      <c r="AM15" s="1163"/>
      <c r="AN15" s="1164"/>
      <c r="AO15" s="280">
        <v>-493808</v>
      </c>
      <c r="AP15" s="280">
        <v>-4125</v>
      </c>
      <c r="AQ15" s="281">
        <v>-4174</v>
      </c>
      <c r="AR15" s="282">
        <v>-1.2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191</v>
      </c>
      <c r="AL16" s="1163"/>
      <c r="AM16" s="1163"/>
      <c r="AN16" s="1164"/>
      <c r="AO16" s="280">
        <v>6926241</v>
      </c>
      <c r="AP16" s="280">
        <v>57863</v>
      </c>
      <c r="AQ16" s="281">
        <v>66439</v>
      </c>
      <c r="AR16" s="282">
        <v>-12.9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456</v>
      </c>
      <c r="AP20" s="289" t="s">
        <v>457</v>
      </c>
      <c r="AQ20" s="290" t="s">
        <v>458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459</v>
      </c>
      <c r="AL21" s="1166"/>
      <c r="AM21" s="1166"/>
      <c r="AN21" s="1167"/>
      <c r="AO21" s="293">
        <v>5.98</v>
      </c>
      <c r="AP21" s="294">
        <v>6.1</v>
      </c>
      <c r="AQ21" s="295">
        <v>-0.12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460</v>
      </c>
      <c r="AL22" s="1166"/>
      <c r="AM22" s="1166"/>
      <c r="AN22" s="1167"/>
      <c r="AO22" s="298">
        <v>96.4</v>
      </c>
      <c r="AP22" s="299">
        <v>99</v>
      </c>
      <c r="AQ22" s="300">
        <v>-2.6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461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462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442</v>
      </c>
      <c r="AP30" s="268"/>
      <c r="AQ30" s="269" t="s">
        <v>443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444</v>
      </c>
      <c r="AQ31" s="275" t="s">
        <v>445</v>
      </c>
      <c r="AR31" s="276" t="s">
        <v>446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464</v>
      </c>
      <c r="AL32" s="1150"/>
      <c r="AM32" s="1150"/>
      <c r="AN32" s="1151"/>
      <c r="AO32" s="308">
        <v>3715630</v>
      </c>
      <c r="AP32" s="308">
        <v>31041</v>
      </c>
      <c r="AQ32" s="309">
        <v>33147</v>
      </c>
      <c r="AR32" s="310">
        <v>-6.4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465</v>
      </c>
      <c r="AL33" s="1150"/>
      <c r="AM33" s="1150"/>
      <c r="AN33" s="1151"/>
      <c r="AO33" s="308" t="s">
        <v>451</v>
      </c>
      <c r="AP33" s="308" t="s">
        <v>451</v>
      </c>
      <c r="AQ33" s="309">
        <v>7</v>
      </c>
      <c r="AR33" s="310" t="s">
        <v>451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466</v>
      </c>
      <c r="AL34" s="1150"/>
      <c r="AM34" s="1150"/>
      <c r="AN34" s="1151"/>
      <c r="AO34" s="308" t="s">
        <v>451</v>
      </c>
      <c r="AP34" s="308" t="s">
        <v>451</v>
      </c>
      <c r="AQ34" s="309">
        <v>24</v>
      </c>
      <c r="AR34" s="310" t="s">
        <v>451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467</v>
      </c>
      <c r="AL35" s="1150"/>
      <c r="AM35" s="1150"/>
      <c r="AN35" s="1151"/>
      <c r="AO35" s="308">
        <v>1175720</v>
      </c>
      <c r="AP35" s="308">
        <v>9822</v>
      </c>
      <c r="AQ35" s="309">
        <v>5872</v>
      </c>
      <c r="AR35" s="310">
        <v>67.3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468</v>
      </c>
      <c r="AL36" s="1150"/>
      <c r="AM36" s="1150"/>
      <c r="AN36" s="1151"/>
      <c r="AO36" s="308">
        <v>30219</v>
      </c>
      <c r="AP36" s="308">
        <v>252</v>
      </c>
      <c r="AQ36" s="309">
        <v>1168</v>
      </c>
      <c r="AR36" s="310">
        <v>-78.400000000000006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469</v>
      </c>
      <c r="AL37" s="1150"/>
      <c r="AM37" s="1150"/>
      <c r="AN37" s="1151"/>
      <c r="AO37" s="308">
        <v>26862</v>
      </c>
      <c r="AP37" s="308">
        <v>224</v>
      </c>
      <c r="AQ37" s="309">
        <v>720</v>
      </c>
      <c r="AR37" s="310">
        <v>-68.900000000000006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470</v>
      </c>
      <c r="AL38" s="1153"/>
      <c r="AM38" s="1153"/>
      <c r="AN38" s="1154"/>
      <c r="AO38" s="311" t="s">
        <v>451</v>
      </c>
      <c r="AP38" s="311" t="s">
        <v>451</v>
      </c>
      <c r="AQ38" s="312">
        <v>1</v>
      </c>
      <c r="AR38" s="300" t="s">
        <v>451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471</v>
      </c>
      <c r="AL39" s="1153"/>
      <c r="AM39" s="1153"/>
      <c r="AN39" s="1154"/>
      <c r="AO39" s="308">
        <v>-755713</v>
      </c>
      <c r="AP39" s="308">
        <v>-6313</v>
      </c>
      <c r="AQ39" s="309">
        <v>-6245</v>
      </c>
      <c r="AR39" s="310">
        <v>1.1000000000000001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472</v>
      </c>
      <c r="AL40" s="1150"/>
      <c r="AM40" s="1150"/>
      <c r="AN40" s="1151"/>
      <c r="AO40" s="308">
        <v>-2883957</v>
      </c>
      <c r="AP40" s="308">
        <v>-24093</v>
      </c>
      <c r="AQ40" s="309">
        <v>-25563</v>
      </c>
      <c r="AR40" s="310">
        <v>-5.8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265</v>
      </c>
      <c r="AL41" s="1156"/>
      <c r="AM41" s="1156"/>
      <c r="AN41" s="1157"/>
      <c r="AO41" s="308">
        <v>1308761</v>
      </c>
      <c r="AP41" s="308">
        <v>10934</v>
      </c>
      <c r="AQ41" s="309">
        <v>9130</v>
      </c>
      <c r="AR41" s="310">
        <v>19.8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442</v>
      </c>
      <c r="AN49" s="1144" t="s">
        <v>476</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477</v>
      </c>
      <c r="AO50" s="325" t="s">
        <v>478</v>
      </c>
      <c r="AP50" s="326" t="s">
        <v>479</v>
      </c>
      <c r="AQ50" s="327" t="s">
        <v>480</v>
      </c>
      <c r="AR50" s="328" t="s">
        <v>481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482</v>
      </c>
      <c r="AL51" s="321"/>
      <c r="AM51" s="329">
        <v>5337858</v>
      </c>
      <c r="AN51" s="330">
        <v>44856</v>
      </c>
      <c r="AO51" s="331">
        <v>-23.3</v>
      </c>
      <c r="AP51" s="332">
        <v>42651</v>
      </c>
      <c r="AQ51" s="333">
        <v>4.3</v>
      </c>
      <c r="AR51" s="334">
        <v>-27.6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483</v>
      </c>
      <c r="AM52" s="337">
        <v>1590418</v>
      </c>
      <c r="AN52" s="338">
        <v>13365</v>
      </c>
      <c r="AO52" s="339">
        <v>-32.799999999999997</v>
      </c>
      <c r="AP52" s="340">
        <v>22675</v>
      </c>
      <c r="AQ52" s="341">
        <v>-5.9</v>
      </c>
      <c r="AR52" s="342">
        <v>-26.9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484</v>
      </c>
      <c r="AL53" s="321"/>
      <c r="AM53" s="329">
        <v>4109618</v>
      </c>
      <c r="AN53" s="330">
        <v>34539</v>
      </c>
      <c r="AO53" s="331">
        <v>-23</v>
      </c>
      <c r="AP53" s="332">
        <v>43226</v>
      </c>
      <c r="AQ53" s="333">
        <v>1.3</v>
      </c>
      <c r="AR53" s="334">
        <v>-24.3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483</v>
      </c>
      <c r="AM54" s="337">
        <v>1467379</v>
      </c>
      <c r="AN54" s="338">
        <v>12332</v>
      </c>
      <c r="AO54" s="339">
        <v>-7.7</v>
      </c>
      <c r="AP54" s="340">
        <v>22622</v>
      </c>
      <c r="AQ54" s="341">
        <v>-0.2</v>
      </c>
      <c r="AR54" s="342">
        <v>-7.5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485</v>
      </c>
      <c r="AL55" s="321"/>
      <c r="AM55" s="329">
        <v>3660262</v>
      </c>
      <c r="AN55" s="330">
        <v>30609</v>
      </c>
      <c r="AO55" s="331">
        <v>-11.4</v>
      </c>
      <c r="AP55" s="332">
        <v>42836</v>
      </c>
      <c r="AQ55" s="333">
        <v>-0.9</v>
      </c>
      <c r="AR55" s="334">
        <v>-10.5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483</v>
      </c>
      <c r="AM56" s="337">
        <v>1098040</v>
      </c>
      <c r="AN56" s="338">
        <v>9182</v>
      </c>
      <c r="AO56" s="339">
        <v>-25.5</v>
      </c>
      <c r="AP56" s="340">
        <v>22936</v>
      </c>
      <c r="AQ56" s="341">
        <v>1.4</v>
      </c>
      <c r="AR56" s="342">
        <v>-26.9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486</v>
      </c>
      <c r="AL57" s="321"/>
      <c r="AM57" s="329">
        <v>3393430</v>
      </c>
      <c r="AN57" s="330">
        <v>28322</v>
      </c>
      <c r="AO57" s="331">
        <v>-7.5</v>
      </c>
      <c r="AP57" s="332">
        <v>44161</v>
      </c>
      <c r="AQ57" s="333">
        <v>3.1</v>
      </c>
      <c r="AR57" s="334">
        <v>-10.6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483</v>
      </c>
      <c r="AM58" s="337">
        <v>1446882</v>
      </c>
      <c r="AN58" s="338">
        <v>12076</v>
      </c>
      <c r="AO58" s="339">
        <v>31.5</v>
      </c>
      <c r="AP58" s="340">
        <v>23644</v>
      </c>
      <c r="AQ58" s="341">
        <v>3.1</v>
      </c>
      <c r="AR58" s="342">
        <v>28.4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487</v>
      </c>
      <c r="AL59" s="321"/>
      <c r="AM59" s="329">
        <v>4231043</v>
      </c>
      <c r="AN59" s="330">
        <v>35347</v>
      </c>
      <c r="AO59" s="331">
        <v>24.8</v>
      </c>
      <c r="AP59" s="332">
        <v>43955</v>
      </c>
      <c r="AQ59" s="333">
        <v>-0.5</v>
      </c>
      <c r="AR59" s="334">
        <v>25.3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483</v>
      </c>
      <c r="AM60" s="337">
        <v>1381297</v>
      </c>
      <c r="AN60" s="338">
        <v>11540</v>
      </c>
      <c r="AO60" s="339">
        <v>-4.4000000000000004</v>
      </c>
      <c r="AP60" s="340">
        <v>21318</v>
      </c>
      <c r="AQ60" s="341">
        <v>-9.8000000000000007</v>
      </c>
      <c r="AR60" s="342">
        <v>5.4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488</v>
      </c>
      <c r="AL61" s="343"/>
      <c r="AM61" s="344">
        <v>4146442</v>
      </c>
      <c r="AN61" s="345">
        <v>34735</v>
      </c>
      <c r="AO61" s="346">
        <v>-8.1</v>
      </c>
      <c r="AP61" s="347">
        <v>43366</v>
      </c>
      <c r="AQ61" s="348">
        <v>1.5</v>
      </c>
      <c r="AR61" s="334">
        <v>-9.6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483</v>
      </c>
      <c r="AM62" s="337">
        <v>1396803</v>
      </c>
      <c r="AN62" s="338">
        <v>11699</v>
      </c>
      <c r="AO62" s="339">
        <v>-7.8</v>
      </c>
      <c r="AP62" s="340">
        <v>22639</v>
      </c>
      <c r="AQ62" s="341">
        <v>-2.2999999999999998</v>
      </c>
      <c r="AR62" s="342">
        <v>-5.5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Hmx+D4fAv/eJa1MShWwuuj9AVQq+yvPAKySGOLBKyP6iyNffic/cTH/txZwCcBVU3D+W9CQFWYZ1/lo022s2ZA==" saltValue="qYa8d1gqn6HVu/UMp+Ea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490</v>
      </c>
    </row>
    <row r="120" spans="125:125" ht="13.5" hidden="1" customHeight="1" x14ac:dyDescent="0.15"/>
    <row r="121" spans="125:125" ht="13.5" hidden="1" customHeight="1" x14ac:dyDescent="0.15">
      <c r="DU121" s="255"/>
    </row>
  </sheetData>
  <sheetProtection algorithmName="SHA-512" hashValue="jhtRQrVAMkVEAh53rI6EVvjNHbNCjPHsn8yf9NYllXGL5Gw505tdtFXjBzDmNWMTSeFM0Y5HSOI/k1V4dyj+GA==" saltValue="o4fNJCi0FQ50JqrxyAVy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491</v>
      </c>
    </row>
  </sheetData>
  <sheetProtection algorithmName="SHA-512" hashValue="itqXKwWuHIKoz0L0rGP3+b3/P+Yoxylj6fTuFivb/T847SOy9x+QDKv64xCcEWwEvsdm57+XF+rANRymsS4SSg==" saltValue="HXUUnF2tABBrZ0JkS3YL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492</v>
      </c>
      <c r="G46" s="8" t="s">
        <v>493</v>
      </c>
      <c r="H46" s="8" t="s">
        <v>494</v>
      </c>
      <c r="I46" s="8" t="s">
        <v>495</v>
      </c>
      <c r="J46" s="9" t="s">
        <v>496</v>
      </c>
    </row>
    <row r="47" spans="2:10" ht="57.75" customHeight="1" x14ac:dyDescent="0.15">
      <c r="B47" s="10"/>
      <c r="C47" s="1168" t="s">
        <v>3</v>
      </c>
      <c r="D47" s="1168"/>
      <c r="E47" s="1169"/>
      <c r="F47" s="11">
        <v>8.86</v>
      </c>
      <c r="G47" s="12">
        <v>6.68</v>
      </c>
      <c r="H47" s="12">
        <v>4.07</v>
      </c>
      <c r="I47" s="12">
        <v>4.91</v>
      </c>
      <c r="J47" s="13">
        <v>8.91</v>
      </c>
    </row>
    <row r="48" spans="2:10" ht="57.75" customHeight="1" x14ac:dyDescent="0.15">
      <c r="B48" s="14"/>
      <c r="C48" s="1170" t="s">
        <v>4</v>
      </c>
      <c r="D48" s="1170"/>
      <c r="E48" s="1171"/>
      <c r="F48" s="15">
        <v>2.52</v>
      </c>
      <c r="G48" s="16">
        <v>3.4</v>
      </c>
      <c r="H48" s="16">
        <v>2</v>
      </c>
      <c r="I48" s="16">
        <v>3.91</v>
      </c>
      <c r="J48" s="17">
        <v>5.66</v>
      </c>
    </row>
    <row r="49" spans="2:10" ht="57.75" customHeight="1" thickBot="1" x14ac:dyDescent="0.2">
      <c r="B49" s="18"/>
      <c r="C49" s="1172" t="s">
        <v>5</v>
      </c>
      <c r="D49" s="1172"/>
      <c r="E49" s="1173"/>
      <c r="F49" s="19" t="s">
        <v>497</v>
      </c>
      <c r="G49" s="20" t="s">
        <v>498</v>
      </c>
      <c r="H49" s="20" t="s">
        <v>499</v>
      </c>
      <c r="I49" s="20">
        <v>2.94</v>
      </c>
      <c r="J49" s="21">
        <v>6.22</v>
      </c>
    </row>
    <row r="50" spans="2:10" x14ac:dyDescent="0.15"/>
  </sheetData>
  <sheetProtection algorithmName="SHA-512" hashValue="VDVEGD8jksr7YrsndI1c00St+RYANKzRq6/W+qPY6s2CyMHsuXgUgIhkq0MamP/kDnDOVwIWpnYPeI5hWJB8gA==" saltValue="DWZfJ4ojMrWE+kkotAGh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2023-03-20T00:47:06Z</cp:lastPrinted>
  <dcterms:created xsi:type="dcterms:W3CDTF">2023-02-20T03:19:27Z</dcterms:created>
  <dcterms:modified xsi:type="dcterms:W3CDTF">2023-10-02T02:17:15Z</dcterms:modified>
  <cp:category/>
</cp:coreProperties>
</file>