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35" yWindow="-105"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<sst xmlns="http://schemas.openxmlformats.org/spreadsheetml/2006/main" count="1077" uniqueCount="613">
  <si>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</si>
  <si>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</si>
  <si>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</si>
  <si>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</si>
  <si>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</si>
  <si>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</si>
  <si>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</si>
  <si>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</si>
  <si>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</si>
  <si>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</si>
  <si>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</si>
  <si>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</si>
  <si>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</si>
  <si>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</si>
  <si>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</si>
  <si>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</si>
  <si>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</si>
  <si>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</si>
  <si>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</si>
  <si>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</si>
  <si>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</si>
  <si>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</si>
  <si>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</si>
  <si>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</si>
  <si>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</si>
  <si>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</si>
  <si>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</si>
  <si>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</si>
  <si>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</si>
  <si>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</si>
  <si>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</si>
  <si>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</si>
  <si>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</si>
  <si>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</si>
  <si>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</si>
  <si>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</si>
  <si>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</si>
  <si>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</si>
  <si>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</si>
  <si>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</si>
  <si>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</si>
  <si>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</si>
  <si>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</si>
  <si>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</si>
  <si>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</si>
  <si>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</si>
  <si>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</si>
  <si>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</si>
  <si>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</si>
  <si>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</si>
  <si>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</si>
  <si>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</si>
  <si>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</si>
  <si>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</si>
  <si>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</si>
  <si>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</si>
  <si>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</si>
  <si>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</si>
  <si>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</si>
  <si>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</si>
  <si>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</si>
  <si>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</si>
  <si>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</si>
  <si>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</si>
  <si>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</si>
  <si>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</si>
  <si>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</si>
  <si>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</si>
  <si>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</si>
  <si>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</si>
  <si>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</si>
  <si>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</si>
  <si>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</si>
  <si>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</si>
  <si>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</si>
  <si>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</si>
  <si>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</si>
  <si>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</si>
  <si>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</si>
  <si>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</si>
  <si>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</si>
  <si>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</si>
  <si>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</si>
  <si>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</si>
  <si>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</si>
  <si>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</si>
  <si>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</si>
  <si>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</si>
  <si>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</si>
  <si>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</si>
  <si>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</si>
  <si>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</si>
  <si>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</si>
  <si>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</si>
  <si>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</si>
  <si>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</si>
  <si>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</si>
  <si>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</si>
  <si>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</si>
  <si>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</si>
  <si>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</si>
  <si>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</si>
  <si>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</si>
  <si>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</si>
  <si>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</si>
  <si>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</si>
  <si>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</si>
  <si>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</si>
  <si>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</si>
  <si>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</si>
  <si>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</si>
  <si>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</si>
  <si>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</si>
  <si>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</si>
  <si>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</si>
  <si>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</si>
  <si>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</si>
  <si>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</si>
  <si>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</si>
  <si>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</si>
  <si>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</si>
  <si>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</si>
  <si>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</si>
  <si>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</si>
  <si>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</si>
  <si>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</si>
  <si>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</si>
  <si>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</si>
  <si>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</si>
  <si>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</si>
  <si>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</si>
  <si>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</si>
  <si>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</si>
  <si>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</si>
  <si>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</si>
  <si>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</si>
  <si>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</si>
  <si>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</si>
  <si>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</si>
  <si>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</si>
  <si>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</si>
  <si>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</si>
  <si>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</si>
  <si>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</si>
  <si>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</si>
  <si>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</si>
  <si>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</si>
  <si>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</si>
  <si>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</si>
  <si>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</si>
  <si>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</si>
  <si>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</si>
  <si>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病院事業会計</t>
    <phoneticPr fontId="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</si>
  <si>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</si>
  <si>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</si>
  <si>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</si>
  <si>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</si>
  <si>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</si>
  <si>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</si>
  <si>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</si>
  <si>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</si>
  <si>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</si>
  <si>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</si>
  <si>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</si>
  <si>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</si>
  <si>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</si>
  <si>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</si>
  <si>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</si>
  <si>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</si>
  <si>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</si>
  <si>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</si>
  <si>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</si>
  <si>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</si>
  <si>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</si>
  <si>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</si>
  <si>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</si>
  <si>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</si>
  <si>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</si>
  <si>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</si>
  <si>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</si>
  <si>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</si>
  <si>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</si>
  <si>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</si>
  <si>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</si>
  <si>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</si>
  <si>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</si>
  <si>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</si>
  <si>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</si>
  <si>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</si>
  <si>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</si>
  <si>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</si>
  <si>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</si>
  <si>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</si>
  <si>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</si>
  <si>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</si>
  <si>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</si>
  <si>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</si>
  <si>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</si>
  <si>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</si>
  <si>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</si>
  <si>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</si>
  <si>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</si>
  <si>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</si>
  <si>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</si>
  <si>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</si>
  <si>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</si>
  <si>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</si>
  <si>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</si>
  <si>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</si>
  <si>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</si>
  <si>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</si>
  <si>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</si>
  <si>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</si>
  <si>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</si>
  <si>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</si>
  <si>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北海道江別市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</si>
  <si>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</si>
  <si>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</si>
  <si>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</si>
  <si>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</si>
  <si>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</si>
  <si>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</si>
  <si>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</si>
  <si>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</si>
  <si>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</si>
  <si>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</si>
  <si>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</si>
  <si>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</si>
  <si>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</si>
  <si>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</si>
  <si>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</si>
  <si>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</si>
  <si>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</si>
  <si>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</si>
  <si>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</si>
  <si>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</si>
  <si>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</si>
  <si>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</si>
  <si>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</si>
  <si>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</si>
  <si>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</si>
  <si>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</si>
  <si>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</si>
  <si>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</si>
  <si>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</si>
  <si>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</si>
  <si>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</si>
  <si>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</si>
  <si>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</si>
  <si>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</si>
  <si>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</si>
  <si>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</si>
  <si>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</si>
  <si>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</si>
  <si>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</si>
  <si>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</si>
  <si>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</si>
  <si>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</si>
  <si>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</si>
  <si>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</si>
  <si>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</si>
  <si>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</si>
  <si>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</si>
  <si>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</si>
  <si>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</si>
  <si>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</si>
  <si>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</si>
  <si>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</si>
  <si>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</si>
  <si>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</si>
  <si>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</si>
  <si>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</si>
  <si>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</si>
  <si>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</si>
  <si>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</si>
  <si>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</si>
  <si>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</si>
  <si>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</si>
  <si>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</si>
  <si>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</si>
  <si>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</si>
  <si>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</si>
  <si>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</si>
  <si>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</si>
  <si>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</si>
  <si>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</si>
  <si>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</si>
  <si>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</si>
  <si>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</si>
  <si>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</si>
  <si>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</si>
  <si>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</si>
  <si>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</si>
  <si>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</si>
  <si>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</si>
  <si>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</si>
  <si>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</si>
  <si>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</si>
  <si>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</si>
  <si>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</si>
  <si>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</si>
  <si>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</si>
  <si>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</si>
  <si>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</si>
  <si>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</si>
  <si>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</si>
  <si>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</si>
  <si>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</si>
  <si>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</si>
  <si>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</si>
  <si>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</si>
  <si>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</si>
  <si>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</si>
  <si>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</si>
  <si>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</si>
  <si>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</si>
  <si>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</si>
  <si>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</si>
  <si>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</si>
  <si>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</si>
  <si>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</si>
  <si>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</si>
  <si>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</si>
  <si>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</si>
  <si>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</si>
  <si>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</si>
  <si>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</si>
  <si>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</si>
  <si>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</si>
  <si>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</si>
  <si>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</si>
  <si>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</si>
  <si>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</si>
  <si>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</si>
  <si>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</si>
  <si>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</si>
  <si>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</si>
  <si>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</si>
  <si>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</si>
  <si>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</si>
  <si>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</si>
  <si>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</si>
  <si>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</si>
  <si>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</si>
  <si>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</si>
  <si>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</si>
  <si>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</si>
  <si>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</si>
  <si>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</si>
  <si>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</si>
  <si>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</si>
  <si>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</si>
  <si>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</si>
  <si>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</si>
  <si>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</si>
  <si>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</si>
  <si>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</si>
  <si>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</si>
  <si>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</si>
  <si>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</si>
  <si>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</si>
  <si>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</si>
  <si>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</si>
  <si>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</si>
  <si>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</si>
  <si>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</si>
  <si>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</si>
  <si>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北海道江別市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</si>
  <si>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</si>
  <si>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</si>
  <si>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</si>
  <si>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</si>
  <si>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</si>
  <si>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</si>
  <si>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</si>
  <si>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</si>
  <si>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</si>
  <si>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</si>
  <si>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</si>
  <si>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</si>
  <si>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</si>
  <si>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</si>
  <si>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</si>
  <si>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</si>
  <si>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</si>
  <si>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</si>
  <si>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</si>
  <si>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</si>
  <si>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基本財産基金運用特別会計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</si>
  <si>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</si>
  <si>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</si>
  <si>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</si>
  <si>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</si>
  <si>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</si>
  <si>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</si>
  <si>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</si>
  <si>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</si>
  <si>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</si>
  <si>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</si>
  <si>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</si>
  <si>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</si>
  <si>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</si>
  <si>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</si>
  <si>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</si>
  <si>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</si>
  <si>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</si>
  <si>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</si>
  <si>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</si>
  <si>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</si>
  <si>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</si>
  <si>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</si>
  <si>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</si>
  <si>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</si>
  <si>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</si>
  <si>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</si>
  <si>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</si>
  <si>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</si>
  <si>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</si>
  <si>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</si>
  <si>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</si>
  <si>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</si>
  <si>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</si>
  <si>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</si>
  <si>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</si>
  <si>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</si>
  <si>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</si>
  <si>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</si>
  <si>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</si>
  <si>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</si>
  <si>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</si>
  <si>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</si>
  <si>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</si>
  <si>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</si>
  <si>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</si>
  <si>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</si>
  <si>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</si>
  <si>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</si>
  <si>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</si>
  <si>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</si>
  <si>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</si>
  <si>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</si>
  <si>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</si>
  <si>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</si>
  <si>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</si>
  <si>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</si>
  <si>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</si>
  <si>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</si>
  <si>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</si>
  <si>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</si>
  <si>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</si>
  <si>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</si>
  <si>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</si>
  <si>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</si>
  <si>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</si>
  <si>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</si>
  <si>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</si>
  <si>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</si>
  <si>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</si>
  <si>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</si>
  <si>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</si>
  <si>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</si>
  <si>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</si>
  <si>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</si>
  <si>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</si>
  <si>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</si>
  <si>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</si>
  <si>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</si>
  <si>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</si>
  <si>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</si>
  <si>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</si>
  <si>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</si>
  <si>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</si>
  <si>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</si>
  <si>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</si>
  <si>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</si>
  <si>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</si>
  <si>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</si>
  <si>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</si>
  <si>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</si>
  <si>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</si>
  <si>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</si>
  <si>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</si>
  <si>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</si>
  <si>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</si>
  <si>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</si>
  <si>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</si>
  <si>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</si>
  <si>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</si>
  <si>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</si>
  <si>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</si>
  <si>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</si>
  <si>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</si>
  <si>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</si>
  <si>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</si>
  <si>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</si>
  <si>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</si>
  <si>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</si>
  <si>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</si>
  <si>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</si>
  <si>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</si>
  <si>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</si>
  <si>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</si>
  <si>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</si>
  <si>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</si>
  <si>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</si>
  <si>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</si>
  <si>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</si>
  <si>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</si>
  <si>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</si>
  <si>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</si>
  <si>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</si>
  <si>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</si>
  <si>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</si>
  <si>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</si>
  <si>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</si>
  <si>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</si>
  <si>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</si>
  <si>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</si>
  <si>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</si>
  <si>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</si>
  <si>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</si>
  <si>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</si>
  <si>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</si>
  <si>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</si>
  <si>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</si>
  <si>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</si>
  <si>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</si>
  <si>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</si>
  <si>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</si>
  <si>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</si>
  <si>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</si>
  <si>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</si>
  <si>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</si>
  <si>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</si>
  <si>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</si>
  <si>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</si>
  <si>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</si>
  <si>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</si>
  <si>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</si>
  <si>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</si>
  <si>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</si>
  <si>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</si>
  <si>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</si>
  <si>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</si>
  <si>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</si>
  <si>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</si>
  <si>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</si>
  <si>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</si>
  <si>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</si>
  <si>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</si>
  <si>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</si>
  <si>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</si>
  <si>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</si>
  <si>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</si>
  <si>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</si>
  <si>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</si>
  <si>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</si>
  <si>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</si>
  <si>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</si>
  <si>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</si>
  <si>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</si>
  <si>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2.49</t>
  </si>
  <si>
    <t>▲ 0.62</t>
  </si>
  <si>
    <t>▲ 1.30</t>
  </si>
  <si>
    <t>▲ 3.91</t>
  </si>
  <si>
    <t>病院事業会計</t>
  </si>
  <si>
    <t>▲ 1.05</t>
  </si>
  <si>
    <t>▲ 2.12</t>
  </si>
  <si>
    <t>▲ 0.12</t>
  </si>
  <si>
    <t>水道事業会計</t>
  </si>
  <si>
    <t>下水道事業会計</t>
  </si>
  <si>
    <t>一般会計</t>
  </si>
  <si>
    <t>介護保険特別会計</t>
  </si>
  <si>
    <t>国民健康保険特別会計</t>
  </si>
  <si>
    <t>後期高齢者医療特別会計</t>
  </si>
  <si>
    <t>基本財産基金運用特別会計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</si>
  <si>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</si>
  <si>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</si>
  <si>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</si>
  <si>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</si>
  <si>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</si>
  <si>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</si>
  <si>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</si>
  <si>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</si>
  <si>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</si>
  <si>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</si>
  <si>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石狩教育研修センター組合一般会計</t>
    <rPh sb="0" eb="2">
      <t>イシカリ</t>
    </rPh>
    <rPh sb="2" eb="4">
      <t>キョウイク</t>
    </rPh>
    <rPh sb="4" eb="6">
      <t>ケンシュウ</t>
    </rPh>
    <rPh sb="10" eb="12">
      <t>クミアイ</t>
    </rPh>
    <rPh sb="12" eb="14">
      <t>イッパン</t>
    </rPh>
    <rPh sb="14" eb="16">
      <t>カイケイ</t>
    </rPh>
    <phoneticPr fontId="2"/>
  </si>
  <si>
    <t>-</t>
    <phoneticPr fontId="2"/>
  </si>
  <si>
    <t>江別振興公社</t>
    <rPh sb="0" eb="2">
      <t>エベツ</t>
    </rPh>
    <rPh sb="2" eb="4">
      <t>シンコウ</t>
    </rPh>
    <rPh sb="4" eb="6">
      <t>コウシャ</t>
    </rPh>
    <phoneticPr fontId="2"/>
  </si>
  <si>
    <t>江別市スポーツ振興財団</t>
    <rPh sb="0" eb="3">
      <t>エベツシ</t>
    </rPh>
    <rPh sb="7" eb="9">
      <t>シンコウ</t>
    </rPh>
    <rPh sb="9" eb="11">
      <t>ザイダン</t>
    </rPh>
    <phoneticPr fontId="2"/>
  </si>
  <si>
    <t>フラワーテクニカえべつ</t>
    <phoneticPr fontId="2"/>
  </si>
  <si>
    <t>-</t>
    <phoneticPr fontId="2"/>
  </si>
  <si>
    <t>-</t>
    <phoneticPr fontId="2"/>
  </si>
  <si>
    <t>庁舎整備基金</t>
    <rPh sb="0" eb="2">
      <t>チョウシャ</t>
    </rPh>
    <rPh sb="2" eb="4">
      <t>セイビ</t>
    </rPh>
    <rPh sb="4" eb="6">
      <t>キキン</t>
    </rPh>
    <phoneticPr fontId="5"/>
  </si>
  <si>
    <t>廃棄物処理施設整備基金</t>
    <rPh sb="0" eb="3">
      <t>ハイキブツ</t>
    </rPh>
    <rPh sb="3" eb="5">
      <t>ショリ</t>
    </rPh>
    <rPh sb="5" eb="7">
      <t>シセツ</t>
    </rPh>
    <rPh sb="7" eb="9">
      <t>セイビ</t>
    </rPh>
    <rPh sb="9" eb="11">
      <t>キキン</t>
    </rPh>
    <phoneticPr fontId="5"/>
  </si>
  <si>
    <t>ふるさとふれあい推進基金</t>
    <rPh sb="8" eb="10">
      <t>スイシン</t>
    </rPh>
    <rPh sb="10" eb="12">
      <t>キキン</t>
    </rPh>
    <phoneticPr fontId="5"/>
  </si>
  <si>
    <t>矢澤教育振興基金</t>
    <rPh sb="0" eb="2">
      <t>ヤザワ</t>
    </rPh>
    <rPh sb="2" eb="4">
      <t>キョウイク</t>
    </rPh>
    <rPh sb="4" eb="6">
      <t>シンコウ</t>
    </rPh>
    <rPh sb="6" eb="8">
      <t>キキン</t>
    </rPh>
    <phoneticPr fontId="5"/>
  </si>
  <si>
    <t>教育基金</t>
    <rPh sb="0" eb="2">
      <t>キョウイク</t>
    </rPh>
    <rPh sb="2" eb="4">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</si>
  <si>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</si>
  <si>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</si>
  <si>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</si>
  <si>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</si>
  <si>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将来負担比率については、地方債残高や公営企業債等繰入見込額、退職手当負担見込額の減少等により改善傾向にあるが、類似団体と比較すると高い水準にある。
有形固定資産減価償却率についても類似団体より高い水準にあるが、個別施設計画策定によって公共施設等の配置適正化を図り、老朽化した公共施設等の集約化・複合化や除却について検討する。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</si>
  <si>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</si>
  <si>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</si>
  <si>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</si>
  <si>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</si>
  <si>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</si>
  <si>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</si>
  <si>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</si>
  <si>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</si>
  <si>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</si>
  <si>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類似団体同様、将来負担比率及び実質公債費比率は、地方債の償還終了や公営企業債等繰入見込額の減少等により改善傾向にある。
今後も計画的な起債と償還計画を引き続き実施することで、健全な財政運営に努める。
　</t>
    <rPh sb="0" eb="2">
      <t>ルイジ</t>
    </rPh>
    <rPh sb="2" eb="4">
      <t>ダンタイ</t>
    </rPh>
    <rPh sb="4" eb="6">
      <t>ドウヨウ</t>
    </rPh>
    <rPh sb="7" eb="9">
      <t>ショウライ</t>
    </rPh>
    <rPh sb="9" eb="11">
      <t>フタン</t>
    </rPh>
    <rPh sb="11" eb="13">
      <t>ヒリツ</t>
    </rPh>
    <rPh sb="13" eb="14">
      <t>オヨ</t>
    </rPh>
    <rPh sb="15" eb="17">
      <t>ジッシツ</t>
    </rPh>
    <rPh sb="17" eb="20">
      <t>コウサイヒ</t>
    </rPh>
    <rPh sb="20" eb="22">
      <t>ヒリツ</t>
    </rPh>
    <rPh sb="24" eb="27">
      <t>チホウサイ</t>
    </rPh>
    <rPh sb="28" eb="30">
      <t>ショウカン</t>
    </rPh>
    <rPh sb="30" eb="32">
      <t>シュウリョウ</t>
    </rPh>
    <rPh sb="33" eb="35">
      <t>コウエイ</t>
    </rPh>
    <rPh sb="35" eb="37">
      <t>キギョウ</t>
    </rPh>
    <rPh sb="37" eb="38">
      <t>サイ</t>
    </rPh>
    <rPh sb="38" eb="39">
      <t>トウ</t>
    </rPh>
    <rPh sb="39" eb="41">
      <t>クリイレ</t>
    </rPh>
    <rPh sb="41" eb="43">
      <t>ミコミ</t>
    </rPh>
    <rPh sb="43" eb="44">
      <t>ガク</t>
    </rPh>
    <rPh sb="45" eb="47">
      <t>ゲンショウ</t>
    </rPh>
    <rPh sb="47" eb="48">
      <t>トウ</t>
    </rPh>
    <rPh sb="51" eb="53">
      <t>カイゼン</t>
    </rPh>
    <rPh sb="53" eb="55">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</si>
</sst>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A90E-43D2-BA8C-5F8AB8440B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65692</c:v>
                </c:pt>
                <c:pt idx="1">
                  <c:v>58492</c:v>
                </c:pt>
                <c:pt idx="2">
                  <c:v>44856</c:v>
                </c:pt>
                <c:pt idx="3">
                  <c:v>34539</c:v>
                </c:pt>
                <c:pt idx="4">
                  <c:v>30609</c:v>
                </c:pt>
              </c:numCache>
            </c:numRef>
          </c:val>
          <c:smooth val="0"/>
          <c:extLst xmlns:c16r2="http://schemas.microsoft.com/office/drawing/2015/06/chart">
            <c:ext xmlns:c16="http://schemas.microsoft.com/office/drawing/2014/chart" uri="{C3380CC4-5D6E-409C-BE32-E72D297353CC}">
              <c16:uniqueId val="{00000001-A90E-43D2-BA8C-5F8AB8440B45}"/>
            </c:ext>
          </c:extLst>
        </c:ser>
        <c:dLbls>
          <c:showLegendKey val="0"/>
          <c:showVal val="0"/>
          <c:showCatName val="0"/>
          <c:showSerName val="0"/>
          <c:showPercent val="0"/>
          <c:showBubbleSize val="0"/>
        </c:dLbls>
        <c:marker val="1"/>
        <c:smooth val="0"/>
        <c:axId val="140948992"/>
        <c:axId val="140950912"/>
      </c:lineChart>
      <c:catAx>
        <c:axId val="140948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50912"/>
        <c:crosses val="autoZero"/>
        <c:auto val="1"/>
        <c:lblAlgn val="ctr"/>
        <c:lblOffset val="100"/>
        <c:tickLblSkip val="1"/>
        <c:tickMarkSkip val="1"/>
        <c:noMultiLvlLbl val="0"/>
      </c:catAx>
      <c:valAx>
        <c:axId val="1409509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48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2.76</c:v>
                </c:pt>
                <c:pt idx="1">
                  <c:v>1.75</c:v>
                </c:pt>
                <c:pt idx="2">
                  <c:v>2.52</c:v>
                </c:pt>
                <c:pt idx="3">
                  <c:v>3.4</c:v>
                </c:pt>
                <c:pt idx="4">
                  <c:v>2</c:v>
                </c:pt>
              </c:numCache>
            </c:numRef>
          </c:val>
          <c:extLst xmlns:c16r2="http://schemas.microsoft.com/office/drawing/2015/06/chart">
            <c:ext xmlns:c16="http://schemas.microsoft.com/office/drawing/2014/chart" uri="{C3380CC4-5D6E-409C-BE32-E72D297353CC}">
              <c16:uniqueId val="{00000000-93F5-4FCF-9E57-7B3F58EE99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11.99</c:v>
                </c:pt>
                <c:pt idx="1">
                  <c:v>10.25</c:v>
                </c:pt>
                <c:pt idx="2">
                  <c:v>8.86</c:v>
                </c:pt>
                <c:pt idx="3">
                  <c:v>6.68</c:v>
                </c:pt>
                <c:pt idx="4">
                  <c:v>4.07</c:v>
                </c:pt>
              </c:numCache>
            </c:numRef>
          </c:val>
          <c:extLst xmlns:c16r2="http://schemas.microsoft.com/office/drawing/2015/06/chart">
            <c:ext xmlns:c16="http://schemas.microsoft.com/office/drawing/2014/chart" uri="{C3380CC4-5D6E-409C-BE32-E72D297353CC}">
              <c16:uniqueId val="{00000001-93F5-4FCF-9E57-7B3F58EE9910}"/>
            </c:ext>
          </c:extLst>
        </c:ser>
        <c:dLbls>
          <c:showLegendKey val="0"/>
          <c:showVal val="0"/>
          <c:showCatName val="0"/>
          <c:showSerName val="0"/>
          <c:showPercent val="0"/>
          <c:showBubbleSize val="0"/>
        </c:dLbls>
        <c:gapWidth val="250"/>
        <c:overlap val="100"/>
        <c:axId val="240809472"/>
        <c:axId val="24081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0.56999999999999995</c:v>
                </c:pt>
                <c:pt idx="1">
                  <c:v>-2.4900000000000002</c:v>
                </c:pt>
                <c:pt idx="2">
                  <c:v>-0.62</c:v>
                </c:pt>
                <c:pt idx="3">
                  <c:v>-1.3</c:v>
                </c:pt>
                <c:pt idx="4">
                  <c:v>-3.91</c:v>
                </c:pt>
              </c:numCache>
            </c:numRef>
          </c:val>
          <c:smooth val="0"/>
          <c:extLst xmlns:c16r2="http://schemas.microsoft.com/office/drawing/2015/06/chart">
            <c:ext xmlns:c16="http://schemas.microsoft.com/office/drawing/2014/chart" uri="{C3380CC4-5D6E-409C-BE32-E72D297353CC}">
              <c16:uniqueId val="{00000002-93F5-4FCF-9E57-7B3F58EE9910}"/>
            </c:ext>
          </c:extLst>
        </c:ser>
        <c:dLbls>
          <c:showLegendKey val="0"/>
          <c:showVal val="0"/>
          <c:showCatName val="0"/>
          <c:showSerName val="0"/>
          <c:showPercent val="0"/>
          <c:showBubbleSize val="0"/>
        </c:dLbls>
        <c:marker val="1"/>
        <c:smooth val="0"/>
        <c:axId val="240809472"/>
        <c:axId val="240811392"/>
      </c:lineChart>
      <c:catAx>
        <c:axId val="24080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811392"/>
        <c:crosses val="autoZero"/>
        <c:auto val="1"/>
        <c:lblAlgn val="ctr"/>
        <c:lblOffset val="100"/>
        <c:tickLblSkip val="1"/>
        <c:tickMarkSkip val="1"/>
        <c:noMultiLvlLbl val="0"/>
      </c:catAx>
      <c:valAx>
        <c:axId val="24081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80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DA7-4EF9-8495-7281C5C404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DA7-4EF9-8495-7281C5C404AB}"/>
            </c:ext>
          </c:extLst>
        </c:ser>
        <c:ser>
          <c:idx val="2"/>
          <c:order val="2"/>
          <c:tx>
            <c:strRef>
              <c:f>データシート!$A$29</c:f>
              <c:strCache>
                <c:ptCount val="1"/>
                <c:pt idx="0">
                  <c:v>基本財産基金運用特別会計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DA7-4EF9-8495-7281C5C404A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2DA7-4EF9-8495-7281C5C404A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1.72</c:v>
                </c:pt>
                <c:pt idx="2">
                  <c:v>#N/A</c:v>
                </c:pt>
                <c:pt idx="3">
                  <c:v>1.32</c:v>
                </c:pt>
                <c:pt idx="4">
                  <c:v>#N/A</c:v>
                </c:pt>
                <c:pt idx="5">
                  <c:v>1.74</c:v>
                </c:pt>
                <c:pt idx="6">
                  <c:v>#N/A</c:v>
                </c:pt>
                <c:pt idx="7">
                  <c:v>0.78</c:v>
                </c:pt>
                <c:pt idx="8">
                  <c:v>#N/A</c:v>
                </c:pt>
                <c:pt idx="9">
                  <c:v>0.67</c:v>
                </c:pt>
              </c:numCache>
            </c:numRef>
          </c:val>
          <c:extLst xmlns:c16r2="http://schemas.microsoft.com/office/drawing/2015/06/chart">
            <c:ext xmlns:c16="http://schemas.microsoft.com/office/drawing/2014/chart" uri="{C3380CC4-5D6E-409C-BE32-E72D297353CC}">
              <c16:uniqueId val="{00000004-2DA7-4EF9-8495-7281C5C404A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0.47</c:v>
                </c:pt>
                <c:pt idx="2">
                  <c:v>#N/A</c:v>
                </c:pt>
                <c:pt idx="3">
                  <c:v>1.27</c:v>
                </c:pt>
                <c:pt idx="4">
                  <c:v>#N/A</c:v>
                </c:pt>
                <c:pt idx="5">
                  <c:v>1.57</c:v>
                </c:pt>
                <c:pt idx="6">
                  <c:v>#N/A</c:v>
                </c:pt>
                <c:pt idx="7">
                  <c:v>1.54</c:v>
                </c:pt>
                <c:pt idx="8">
                  <c:v>#N/A</c:v>
                </c:pt>
                <c:pt idx="9">
                  <c:v>1.1399999999999999</c:v>
                </c:pt>
              </c:numCache>
            </c:numRef>
          </c:val>
          <c:extLst xmlns:c16r2="http://schemas.microsoft.com/office/drawing/2015/06/chart">
            <c:ext xmlns:c16="http://schemas.microsoft.com/office/drawing/2014/chart" uri="{C3380CC4-5D6E-409C-BE32-E72D297353CC}">
              <c16:uniqueId val="{00000005-2DA7-4EF9-8495-7281C5C404A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2.75</c:v>
                </c:pt>
                <c:pt idx="2">
                  <c:v>#N/A</c:v>
                </c:pt>
                <c:pt idx="3">
                  <c:v>1.74</c:v>
                </c:pt>
                <c:pt idx="4">
                  <c:v>#N/A</c:v>
                </c:pt>
                <c:pt idx="5">
                  <c:v>2.5099999999999998</c:v>
                </c:pt>
                <c:pt idx="6">
                  <c:v>#N/A</c:v>
                </c:pt>
                <c:pt idx="7">
                  <c:v>3.38</c:v>
                </c:pt>
                <c:pt idx="8">
                  <c:v>#N/A</c:v>
                </c:pt>
                <c:pt idx="9">
                  <c:v>1.99</c:v>
                </c:pt>
              </c:numCache>
            </c:numRef>
          </c:val>
          <c:extLst xmlns:c16r2="http://schemas.microsoft.com/office/drawing/2015/06/chart">
            <c:ext xmlns:c16="http://schemas.microsoft.com/office/drawing/2014/chart" uri="{C3380CC4-5D6E-409C-BE32-E72D297353CC}">
              <c16:uniqueId val="{00000006-2DA7-4EF9-8495-7281C5C404A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4.18</c:v>
                </c:pt>
                <c:pt idx="2">
                  <c:v>#N/A</c:v>
                </c:pt>
                <c:pt idx="3">
                  <c:v>3.47</c:v>
                </c:pt>
                <c:pt idx="4">
                  <c:v>#N/A</c:v>
                </c:pt>
                <c:pt idx="5">
                  <c:v>3.23</c:v>
                </c:pt>
                <c:pt idx="6">
                  <c:v>#N/A</c:v>
                </c:pt>
                <c:pt idx="7">
                  <c:v>2.41</c:v>
                </c:pt>
                <c:pt idx="8">
                  <c:v>#N/A</c:v>
                </c:pt>
                <c:pt idx="9">
                  <c:v>2.66</c:v>
                </c:pt>
              </c:numCache>
            </c:numRef>
          </c:val>
          <c:extLst xmlns:c16r2="http://schemas.microsoft.com/office/drawing/2015/06/chart">
            <c:ext xmlns:c16="http://schemas.microsoft.com/office/drawing/2014/chart" uri="{C3380CC4-5D6E-409C-BE32-E72D297353CC}">
              <c16:uniqueId val="{00000007-2DA7-4EF9-8495-7281C5C404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3.95</c:v>
                </c:pt>
                <c:pt idx="2">
                  <c:v>#N/A</c:v>
                </c:pt>
                <c:pt idx="3">
                  <c:v>4.58</c:v>
                </c:pt>
                <c:pt idx="4">
                  <c:v>#N/A</c:v>
                </c:pt>
                <c:pt idx="5">
                  <c:v>5.54</c:v>
                </c:pt>
                <c:pt idx="6">
                  <c:v>#N/A</c:v>
                </c:pt>
                <c:pt idx="7">
                  <c:v>6.41</c:v>
                </c:pt>
                <c:pt idx="8">
                  <c:v>#N/A</c:v>
                </c:pt>
                <c:pt idx="9">
                  <c:v>6.04</c:v>
                </c:pt>
              </c:numCache>
            </c:numRef>
          </c:val>
          <c:extLst xmlns:c16r2="http://schemas.microsoft.com/office/drawing/2015/06/chart">
            <c:ext xmlns:c16="http://schemas.microsoft.com/office/drawing/2014/chart" uri="{C3380CC4-5D6E-409C-BE32-E72D297353CC}">
              <c16:uniqueId val="{00000008-2DA7-4EF9-8495-7281C5C404A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0.26</c:v>
                </c:pt>
                <c:pt idx="2">
                  <c:v>#N/A</c:v>
                </c:pt>
                <c:pt idx="3">
                  <c:v>0</c:v>
                </c:pt>
                <c:pt idx="4">
                  <c:v>1.05</c:v>
                </c:pt>
                <c:pt idx="5">
                  <c:v>#N/A</c:v>
                </c:pt>
                <c:pt idx="6">
                  <c:v>2.12</c:v>
                </c:pt>
                <c:pt idx="7">
                  <c:v>#N/A</c:v>
                </c:pt>
                <c:pt idx="8">
                  <c:v>0.12</c:v>
                </c:pt>
                <c:pt idx="9">
                  <c:v>#N/A</c:v>
                </c:pt>
              </c:numCache>
            </c:numRef>
          </c:val>
          <c:extLst xmlns:c16r2="http://schemas.microsoft.com/office/drawing/2015/06/chart">
            <c:ext xmlns:c16="http://schemas.microsoft.com/office/drawing/2014/chart" uri="{C3380CC4-5D6E-409C-BE32-E72D297353CC}">
              <c16:uniqueId val="{00000009-2DA7-4EF9-8495-7281C5C404AB}"/>
            </c:ext>
          </c:extLst>
        </c:ser>
        <c:dLbls>
          <c:showLegendKey val="0"/>
          <c:showVal val="0"/>
          <c:showCatName val="0"/>
          <c:showSerName val="0"/>
          <c:showPercent val="0"/>
          <c:showBubbleSize val="0"/>
        </c:dLbls>
        <c:gapWidth val="150"/>
        <c:overlap val="100"/>
        <c:axId val="241261952"/>
        <c:axId val="241267840"/>
      </c:barChart>
      <c:catAx>
        <c:axId val="24126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267840"/>
        <c:crosses val="autoZero"/>
        <c:auto val="1"/>
        <c:lblAlgn val="ctr"/>
        <c:lblOffset val="100"/>
        <c:tickLblSkip val="1"/>
        <c:tickMarkSkip val="1"/>
        <c:noMultiLvlLbl val="0"/>
      </c:catAx>
      <c:valAx>
        <c:axId val="24126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261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3897</c:v>
                </c:pt>
                <c:pt idx="5">
                  <c:v>3966</c:v>
                </c:pt>
                <c:pt idx="8">
                  <c:v>3757</c:v>
                </c:pt>
                <c:pt idx="11">
                  <c:v>3628</c:v>
                </c:pt>
                <c:pt idx="14">
                  <c:v>3651</c:v>
                </c:pt>
              </c:numCache>
            </c:numRef>
          </c:val>
          <c:extLst xmlns:c16r2="http://schemas.microsoft.com/office/drawing/2015/06/chart">
            <c:ext xmlns:c16="http://schemas.microsoft.com/office/drawing/2014/chart" uri="{C3380CC4-5D6E-409C-BE32-E72D297353CC}">
              <c16:uniqueId val="{00000000-C68D-4746-B12F-B036E28FBD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68D-4746-B12F-B036E28FBD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133</c:v>
                </c:pt>
                <c:pt idx="3">
                  <c:v>99</c:v>
                </c:pt>
                <c:pt idx="6">
                  <c:v>81</c:v>
                </c:pt>
                <c:pt idx="9">
                  <c:v>80</c:v>
                </c:pt>
                <c:pt idx="12">
                  <c:v>28</c:v>
                </c:pt>
              </c:numCache>
            </c:numRef>
          </c:val>
          <c:extLst xmlns:c16r2="http://schemas.microsoft.com/office/drawing/2015/06/chart">
            <c:ext xmlns:c16="http://schemas.microsoft.com/office/drawing/2014/chart" uri="{C3380CC4-5D6E-409C-BE32-E72D297353CC}">
              <c16:uniqueId val="{00000002-C68D-4746-B12F-B036E28FBD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31</c:v>
                </c:pt>
                <c:pt idx="6">
                  <c:v>29</c:v>
                </c:pt>
                <c:pt idx="9">
                  <c:v>31</c:v>
                </c:pt>
                <c:pt idx="12">
                  <c:v>33</c:v>
                </c:pt>
              </c:numCache>
            </c:numRef>
          </c:val>
          <c:extLst xmlns:c16r2="http://schemas.microsoft.com/office/drawing/2015/06/chart">
            <c:ext xmlns:c16="http://schemas.microsoft.com/office/drawing/2014/chart" uri="{C3380CC4-5D6E-409C-BE32-E72D297353CC}">
              <c16:uniqueId val="{00000003-C68D-4746-B12F-B036E28FBD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1465</c:v>
                </c:pt>
                <c:pt idx="3">
                  <c:v>1384</c:v>
                </c:pt>
                <c:pt idx="6">
                  <c:v>1383</c:v>
                </c:pt>
                <c:pt idx="9">
                  <c:v>1329</c:v>
                </c:pt>
                <c:pt idx="12">
                  <c:v>1283</c:v>
                </c:pt>
              </c:numCache>
            </c:numRef>
          </c:val>
          <c:extLst xmlns:c16r2="http://schemas.microsoft.com/office/drawing/2015/06/chart">
            <c:ext xmlns:c16="http://schemas.microsoft.com/office/drawing/2014/chart" uri="{C3380CC4-5D6E-409C-BE32-E72D297353CC}">
              <c16:uniqueId val="{00000004-C68D-4746-B12F-B036E28FBD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68D-4746-B12F-B036E28FBD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68D-4746-B12F-B036E28FBD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4234</c:v>
                </c:pt>
                <c:pt idx="3">
                  <c:v>4367</c:v>
                </c:pt>
                <c:pt idx="6">
                  <c:v>3939</c:v>
                </c:pt>
                <c:pt idx="9">
                  <c:v>3776</c:v>
                </c:pt>
                <c:pt idx="12">
                  <c:v>3634</c:v>
                </c:pt>
              </c:numCache>
            </c:numRef>
          </c:val>
          <c:extLst xmlns:c16r2="http://schemas.microsoft.com/office/drawing/2015/06/chart">
            <c:ext xmlns:c16="http://schemas.microsoft.com/office/drawing/2014/chart" uri="{C3380CC4-5D6E-409C-BE32-E72D297353CC}">
              <c16:uniqueId val="{00000007-C68D-4746-B12F-B036E28FBD1C}"/>
            </c:ext>
          </c:extLst>
        </c:ser>
        <c:dLbls>
          <c:showLegendKey val="0"/>
          <c:showVal val="0"/>
          <c:showCatName val="0"/>
          <c:showSerName val="0"/>
          <c:showPercent val="0"/>
          <c:showBubbleSize val="0"/>
        </c:dLbls>
        <c:gapWidth val="100"/>
        <c:overlap val="100"/>
        <c:axId val="241224320"/>
        <c:axId val="24139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1943</c:v>
                </c:pt>
                <c:pt idx="2">
                  <c:v>#N/A</c:v>
                </c:pt>
                <c:pt idx="3">
                  <c:v>#N/A</c:v>
                </c:pt>
                <c:pt idx="4">
                  <c:v>1915</c:v>
                </c:pt>
                <c:pt idx="5">
                  <c:v>#N/A</c:v>
                </c:pt>
                <c:pt idx="6">
                  <c:v>#N/A</c:v>
                </c:pt>
                <c:pt idx="7">
                  <c:v>1675</c:v>
                </c:pt>
                <c:pt idx="8">
                  <c:v>#N/A</c:v>
                </c:pt>
                <c:pt idx="9">
                  <c:v>#N/A</c:v>
                </c:pt>
                <c:pt idx="10">
                  <c:v>1588</c:v>
                </c:pt>
                <c:pt idx="11">
                  <c:v>#N/A</c:v>
                </c:pt>
                <c:pt idx="12">
                  <c:v>#N/A</c:v>
                </c:pt>
                <c:pt idx="13">
                  <c:v>1327</c:v>
                </c:pt>
                <c:pt idx="14">
                  <c:v>#N/A</c:v>
                </c:pt>
              </c:numCache>
            </c:numRef>
          </c:val>
          <c:smooth val="0"/>
          <c:extLst xmlns:c16r2="http://schemas.microsoft.com/office/drawing/2015/06/chart">
            <c:ext xmlns:c16="http://schemas.microsoft.com/office/drawing/2014/chart" uri="{C3380CC4-5D6E-409C-BE32-E72D297353CC}">
              <c16:uniqueId val="{00000008-C68D-4746-B12F-B036E28FBD1C}"/>
            </c:ext>
          </c:extLst>
        </c:ser>
        <c:dLbls>
          <c:showLegendKey val="0"/>
          <c:showVal val="0"/>
          <c:showCatName val="0"/>
          <c:showSerName val="0"/>
          <c:showPercent val="0"/>
          <c:showBubbleSize val="0"/>
        </c:dLbls>
        <c:marker val="1"/>
        <c:smooth val="0"/>
        <c:axId val="241224320"/>
        <c:axId val="241394432"/>
      </c:lineChart>
      <c:catAx>
        <c:axId val="24122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394432"/>
        <c:crosses val="autoZero"/>
        <c:auto val="1"/>
        <c:lblAlgn val="ctr"/>
        <c:lblOffset val="100"/>
        <c:tickLblSkip val="1"/>
        <c:tickMarkSkip val="1"/>
        <c:noMultiLvlLbl val="0"/>
      </c:catAx>
      <c:valAx>
        <c:axId val="24139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22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34751</c:v>
                </c:pt>
                <c:pt idx="5">
                  <c:v>34655</c:v>
                </c:pt>
                <c:pt idx="8">
                  <c:v>33887</c:v>
                </c:pt>
                <c:pt idx="11">
                  <c:v>33200</c:v>
                </c:pt>
                <c:pt idx="14">
                  <c:v>32215</c:v>
                </c:pt>
              </c:numCache>
            </c:numRef>
          </c:val>
          <c:extLst xmlns:c16r2="http://schemas.microsoft.com/office/drawing/2015/06/chart">
            <c:ext xmlns:c16="http://schemas.microsoft.com/office/drawing/2014/chart" uri="{C3380CC4-5D6E-409C-BE32-E72D297353CC}">
              <c16:uniqueId val="{00000000-1084-4675-9984-DE5FDA677F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7555</c:v>
                </c:pt>
                <c:pt idx="5">
                  <c:v>7502</c:v>
                </c:pt>
                <c:pt idx="8">
                  <c:v>7525</c:v>
                </c:pt>
                <c:pt idx="11">
                  <c:v>7764</c:v>
                </c:pt>
                <c:pt idx="14">
                  <c:v>7964</c:v>
                </c:pt>
              </c:numCache>
            </c:numRef>
          </c:val>
          <c:extLst xmlns:c16r2="http://schemas.microsoft.com/office/drawing/2015/06/chart">
            <c:ext xmlns:c16="http://schemas.microsoft.com/office/drawing/2014/chart" uri="{C3380CC4-5D6E-409C-BE32-E72D297353CC}">
              <c16:uniqueId val="{00000001-1084-4675-9984-DE5FDA677F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7634</c:v>
                </c:pt>
                <c:pt idx="5">
                  <c:v>7249</c:v>
                </c:pt>
                <c:pt idx="8">
                  <c:v>7101</c:v>
                </c:pt>
                <c:pt idx="11">
                  <c:v>6630</c:v>
                </c:pt>
                <c:pt idx="14">
                  <c:v>6203</c:v>
                </c:pt>
              </c:numCache>
            </c:numRef>
          </c:val>
          <c:extLst xmlns:c16r2="http://schemas.microsoft.com/office/drawing/2015/06/chart">
            <c:ext xmlns:c16="http://schemas.microsoft.com/office/drawing/2014/chart" uri="{C3380CC4-5D6E-409C-BE32-E72D297353CC}">
              <c16:uniqueId val="{00000002-1084-4675-9984-DE5FDA677F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084-4675-9984-DE5FDA677F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084-4675-9984-DE5FDA677F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84-4675-9984-DE5FDA677F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4953</c:v>
                </c:pt>
                <c:pt idx="3">
                  <c:v>4638</c:v>
                </c:pt>
                <c:pt idx="6">
                  <c:v>4266</c:v>
                </c:pt>
                <c:pt idx="9">
                  <c:v>3987</c:v>
                </c:pt>
                <c:pt idx="12">
                  <c:v>3511</c:v>
                </c:pt>
              </c:numCache>
            </c:numRef>
          </c:val>
          <c:extLst xmlns:c16r2="http://schemas.microsoft.com/office/drawing/2015/06/chart">
            <c:ext xmlns:c16="http://schemas.microsoft.com/office/drawing/2014/chart" uri="{C3380CC4-5D6E-409C-BE32-E72D297353CC}">
              <c16:uniqueId val="{00000006-1084-4675-9984-DE5FDA677F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084-4675-9984-DE5FDA677F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13285</c:v>
                </c:pt>
                <c:pt idx="3">
                  <c:v>11940</c:v>
                </c:pt>
                <c:pt idx="6">
                  <c:v>11172</c:v>
                </c:pt>
                <c:pt idx="9">
                  <c:v>10493</c:v>
                </c:pt>
                <c:pt idx="12">
                  <c:v>9900</c:v>
                </c:pt>
              </c:numCache>
            </c:numRef>
          </c:val>
          <c:extLst xmlns:c16r2="http://schemas.microsoft.com/office/drawing/2015/06/chart">
            <c:ext xmlns:c16="http://schemas.microsoft.com/office/drawing/2014/chart" uri="{C3380CC4-5D6E-409C-BE32-E72D297353CC}">
              <c16:uniqueId val="{00000008-1084-4675-9984-DE5FDA677F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1249</c:v>
                </c:pt>
                <c:pt idx="3">
                  <c:v>1082</c:v>
                </c:pt>
                <c:pt idx="6">
                  <c:v>1024</c:v>
                </c:pt>
                <c:pt idx="9">
                  <c:v>865</c:v>
                </c:pt>
                <c:pt idx="12">
                  <c:v>770</c:v>
                </c:pt>
              </c:numCache>
            </c:numRef>
          </c:val>
          <c:extLst xmlns:c16r2="http://schemas.microsoft.com/office/drawing/2015/06/chart">
            <c:ext xmlns:c16="http://schemas.microsoft.com/office/drawing/2014/chart" uri="{C3380CC4-5D6E-409C-BE32-E72D297353CC}">
              <c16:uniqueId val="{00000009-1084-4675-9984-DE5FDA677F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37748</c:v>
                </c:pt>
                <c:pt idx="3">
                  <c:v>38426</c:v>
                </c:pt>
                <c:pt idx="6">
                  <c:v>38637</c:v>
                </c:pt>
                <c:pt idx="9">
                  <c:v>38539</c:v>
                </c:pt>
                <c:pt idx="12">
                  <c:v>38073</c:v>
                </c:pt>
              </c:numCache>
            </c:numRef>
          </c:val>
          <c:extLst xmlns:c16r2="http://schemas.microsoft.com/office/drawing/2015/06/chart">
            <c:ext xmlns:c16="http://schemas.microsoft.com/office/drawing/2014/chart" uri="{C3380CC4-5D6E-409C-BE32-E72D297353CC}">
              <c16:uniqueId val="{0000000A-1084-4675-9984-DE5FDA677F51}"/>
            </c:ext>
          </c:extLst>
        </c:ser>
        <c:dLbls>
          <c:showLegendKey val="0"/>
          <c:showVal val="0"/>
          <c:showCatName val="0"/>
          <c:showSerName val="0"/>
          <c:showPercent val="0"/>
          <c:showBubbleSize val="0"/>
        </c:dLbls>
        <c:gapWidth val="100"/>
        <c:overlap val="100"/>
        <c:axId val="234889216"/>
        <c:axId val="234890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7295</c:v>
                </c:pt>
                <c:pt idx="2">
                  <c:v>#N/A</c:v>
                </c:pt>
                <c:pt idx="3">
                  <c:v>#N/A</c:v>
                </c:pt>
                <c:pt idx="4">
                  <c:v>6680</c:v>
                </c:pt>
                <c:pt idx="5">
                  <c:v>#N/A</c:v>
                </c:pt>
                <c:pt idx="6">
                  <c:v>#N/A</c:v>
                </c:pt>
                <c:pt idx="7">
                  <c:v>6587</c:v>
                </c:pt>
                <c:pt idx="8">
                  <c:v>#N/A</c:v>
                </c:pt>
                <c:pt idx="9">
                  <c:v>#N/A</c:v>
                </c:pt>
                <c:pt idx="10">
                  <c:v>6291</c:v>
                </c:pt>
                <c:pt idx="11">
                  <c:v>#N/A</c:v>
                </c:pt>
                <c:pt idx="12">
                  <c:v>#N/A</c:v>
                </c:pt>
                <c:pt idx="13">
                  <c:v>5873</c:v>
                </c:pt>
                <c:pt idx="14">
                  <c:v>#N/A</c:v>
                </c:pt>
              </c:numCache>
            </c:numRef>
          </c:val>
          <c:smooth val="0"/>
          <c:extLst xmlns:c16r2="http://schemas.microsoft.com/office/drawing/2015/06/chart">
            <c:ext xmlns:c16="http://schemas.microsoft.com/office/drawing/2014/chart" uri="{C3380CC4-5D6E-409C-BE32-E72D297353CC}">
              <c16:uniqueId val="{0000000B-1084-4675-9984-DE5FDA677F51}"/>
            </c:ext>
          </c:extLst>
        </c:ser>
        <c:dLbls>
          <c:showLegendKey val="0"/>
          <c:showVal val="0"/>
          <c:showCatName val="0"/>
          <c:showSerName val="0"/>
          <c:showPercent val="0"/>
          <c:showBubbleSize val="0"/>
        </c:dLbls>
        <c:marker val="1"/>
        <c:smooth val="0"/>
        <c:axId val="234889216"/>
        <c:axId val="234890752"/>
      </c:lineChart>
      <c:catAx>
        <c:axId val="23488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890752"/>
        <c:crosses val="autoZero"/>
        <c:auto val="1"/>
        <c:lblAlgn val="ctr"/>
        <c:lblOffset val="100"/>
        <c:tickLblSkip val="1"/>
        <c:tickMarkSkip val="1"/>
        <c:noMultiLvlLbl val="0"/>
      </c:catAx>
      <c:valAx>
        <c:axId val="23489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88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2162</c:v>
                </c:pt>
                <c:pt idx="1">
                  <c:v>1631</c:v>
                </c:pt>
                <c:pt idx="2">
                  <c:v>1002</c:v>
                </c:pt>
              </c:numCache>
            </c:numRef>
          </c:val>
          <c:extLst xmlns:c16r2="http://schemas.microsoft.com/office/drawing/2015/06/chart">
            <c:ext xmlns:c16="http://schemas.microsoft.com/office/drawing/2014/chart" uri="{C3380CC4-5D6E-409C-BE32-E72D297353CC}">
              <c16:uniqueId val="{00000000-333A-4101-859F-5D03ABFC1B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1287</c:v>
                </c:pt>
                <c:pt idx="1">
                  <c:v>1078</c:v>
                </c:pt>
                <c:pt idx="2">
                  <c:v>888</c:v>
                </c:pt>
              </c:numCache>
            </c:numRef>
          </c:val>
          <c:extLst xmlns:c16r2="http://schemas.microsoft.com/office/drawing/2015/06/chart">
            <c:ext xmlns:c16="http://schemas.microsoft.com/office/drawing/2014/chart" uri="{C3380CC4-5D6E-409C-BE32-E72D297353CC}">
              <c16:uniqueId val="{00000001-333A-4101-859F-5D03ABFC1B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1990</c:v>
                </c:pt>
                <c:pt idx="1">
                  <c:v>1960</c:v>
                </c:pt>
                <c:pt idx="2">
                  <c:v>1923</c:v>
                </c:pt>
              </c:numCache>
            </c:numRef>
          </c:val>
          <c:extLst xmlns:c16r2="http://schemas.microsoft.com/office/drawing/2015/06/chart">
            <c:ext xmlns:c16="http://schemas.microsoft.com/office/drawing/2014/chart" uri="{C3380CC4-5D6E-409C-BE32-E72D297353CC}">
              <c16:uniqueId val="{00000002-333A-4101-859F-5D03ABFC1B13}"/>
            </c:ext>
          </c:extLst>
        </c:ser>
        <c:dLbls>
          <c:showLegendKey val="0"/>
          <c:showVal val="0"/>
          <c:showCatName val="0"/>
          <c:showSerName val="0"/>
          <c:showPercent val="0"/>
          <c:showBubbleSize val="0"/>
        </c:dLbls>
        <c:gapWidth val="120"/>
        <c:overlap val="100"/>
        <c:axId val="242166400"/>
        <c:axId val="242172288"/>
      </c:barChart>
      <c:catAx>
        <c:axId val="24216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2172288"/>
        <c:crosses val="autoZero"/>
        <c:auto val="1"/>
        <c:lblAlgn val="ctr"/>
        <c:lblOffset val="100"/>
        <c:tickLblSkip val="1"/>
        <c:tickMarkSkip val="1"/>
        <c:noMultiLvlLbl val="0"/>
      </c:catAx>
      <c:valAx>
        <c:axId val="242172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216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{BB49A122-A76D-4444-ABBB-5F67B6BD7E73}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59D-45F0-BF1B-C60D2563AE2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{9F57A021-972C-4BB3-B5AE-FBD442A9D184}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9D-45F0-BF1B-C60D2563AE2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{CBB15AB4-BBCA-40F5-A0FB-A79508AD8DFA}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9D-45F0-BF1B-C60D2563AE2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{966DB51A-3AEE-415C-AC4D-21450165E5E6}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9D-45F0-BF1B-C60D2563AE2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{3A17E5A5-F66F-4AE3-8112-6A4E9551C685}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9D-45F0-BF1B-C60D2563AE2A}"/>
                </c:ext>
              </c:extLst>
            </c:dLbl>
            <c:dLbl>
              <c:idx val="8"/>
              <c:layout>
                <c:manualLayout>
                  <c:x val="0"/>
                  <c:y val="-1.7638276263724807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{71C43C49-9476-42EE-BF31-85836007229F}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59D-45F0-BF1B-C60D2563AE2A}"/>
                </c:ext>
              </c:extLst>
            </c:dLbl>
            <c:dLbl>
              <c:idx val="16"/>
              <c:layout>
                <c:manualLayout>
                  <c:x val="0"/>
                  <c:y val="5.8996735783928512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{7FB36AA1-585A-4001-A515-CF1FF47523C1}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59D-45F0-BF1B-C60D2563AE2A}"/>
                </c:ext>
              </c:extLst>
            </c:dLbl>
            <c:dLbl>
              <c:idx val="24"/>
              <c:layout>
                <c:manualLayout>
                  <c:x val="0"/>
                  <c:y val="1.17386026853318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{55FD2255-C974-47FA-815D-72E21E6C2C91}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59D-45F0-BF1B-C60D2563AE2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{603B2AFD-A152-4F30-9B8D-0ED5C3332128}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59D-45F0-BF1B-C60D2563AE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81.599999999999994</c:v>
                </c:pt>
                <c:pt idx="16">
                  <c:v>81</c:v>
                </c:pt>
                <c:pt idx="24">
                  <c:v>80.8</c:v>
                </c:pt>
                <c:pt idx="32">
                  <c:v>80.7</c:v>
                </c:pt>
              </c:numCache>
            </c:numRef>
          </c:xVal>
          <c:yVal>
            <c:numRef>
              <c:f>公会計指標分析・財政指標組合せ分析表!$BP$51:$DC$51</c:f>
              <c:numCache>
                <c:formatCode>#,##0.0;"▲ "#,##0.0</c:formatCode>
                <c:ptCount val="40"/>
                <c:pt idx="8">
                  <c:v>31.5</c:v>
                </c:pt>
                <c:pt idx="16">
                  <c:v>30.9</c:v>
                </c:pt>
                <c:pt idx="24">
                  <c:v>29.4</c:v>
                </c:pt>
                <c:pt idx="32">
                  <c:v>27.1</c:v>
                </c:pt>
              </c:numCache>
            </c:numRef>
          </c:yVal>
          <c:smooth val="0"/>
          <c:extLst xmlns:c16r2="http://schemas.microsoft.com/office/drawing/2015/06/chart">
            <c:ext xmlns:c16="http://schemas.microsoft.com/office/drawing/2014/chart" uri="{C3380CC4-5D6E-409C-BE32-E72D297353CC}">
              <c16:uniqueId val="{00000009-859D-45F0-BF1B-C60D2563AE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{03B47777-C9AA-4150-AC50-01DE380C27A1}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59D-45F0-BF1B-C60D2563AE2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{D3FB7500-8B69-4E82-98D6-DEFB3C50FCC9}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9D-45F0-BF1B-C60D2563AE2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{61E0D5F1-E707-4851-B712-019032CA7B97}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9D-45F0-BF1B-C60D2563AE2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{820226F5-8898-4C6D-8762-14BF7D6779BF}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9D-45F0-BF1B-C60D2563AE2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{D6069A47-6F2F-4284-ABB7-C16AC0F21065}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9D-45F0-BF1B-C60D2563AE2A}"/>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{3AC24160-5995-413B-9E91-6EB3642FE719}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59D-45F0-BF1B-C60D2563AE2A}"/>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{B92A9DD3-7906-418C-A516-7B6818ED6C65}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59D-45F0-BF1B-C60D2563AE2A}"/>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{82D621F8-A2D6-4FF1-8D61-7EDC9E846494}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59D-45F0-BF1B-C60D2563AE2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{B27ADDD8-3466-4044-91BF-67E837439AFF}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59D-45F0-BF1B-C60D2563AE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859D-45F0-BF1B-C60D2563AE2A}"/>
            </c:ext>
          </c:extLst>
        </c:ser>
        <c:dLbls>
          <c:showLegendKey val="0"/>
          <c:showVal val="1"/>
          <c:showCatName val="0"/>
          <c:showSerName val="0"/>
          <c:showPercent val="0"/>
          <c:showBubbleSize val="0"/>
        </c:dLbls>
        <c:axId val="241568000"/>
        <c:axId val="241602944"/>
      </c:scatterChart>
      <c:valAx>
        <c:axId val="241568000"/>
        <c:scaling>
          <c:orientation val="minMax"/>
          <c:max val="8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1602944"/>
        <c:crosses val="autoZero"/>
        <c:crossBetween val="midCat"/>
      </c:valAx>
      <c:valAx>
        <c:axId val="241602944"/>
        <c:scaling>
          <c:orientation val="minMax"/>
          <c:max val="3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1568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{3BF54B45-5552-473E-81E8-B79F81BAB006}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89D-42D6-8B49-B5FED1FDA48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{08D8A46A-1CB4-4DC9-8A88-8904A545AB80}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9D-42D6-8B49-B5FED1FDA48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{F6B32C33-2A82-43DA-B83B-D4E851339522}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9D-42D6-8B49-B5FED1FDA48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{DC3562B7-1BBF-4756-BA7D-6B863EAE8FD0}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9D-42D6-8B49-B5FED1FDA48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{BD44B0E9-210F-4D36-AF56-91C769E9F1F6}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9D-42D6-8B49-B5FED1FDA48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{1901D26E-573D-4273-8E35-7071EDF021B7}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89D-42D6-8B49-B5FED1FDA48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{E41EDB95-0D38-4AA7-8420-C44A7BD28CE8}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89D-42D6-8B49-B5FED1FDA48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{2BA319AD-B40B-47F4-A647-CC1A8924292A}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89D-42D6-8B49-B5FED1FDA48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{C03DC81E-33C5-4D83-B249-E4EA30CBCCEF}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89D-42D6-8B49-B5FED1FDA4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9.4</c:v>
                </c:pt>
                <c:pt idx="16">
                  <c:v>8.6</c:v>
                </c:pt>
                <c:pt idx="24">
                  <c:v>8.1</c:v>
                </c:pt>
                <c:pt idx="32">
                  <c:v>7.1</c:v>
                </c:pt>
              </c:numCache>
            </c:numRef>
          </c:xVal>
          <c:yVal>
            <c:numRef>
              <c:f>公会計指標分析・財政指標組合せ分析表!$BP$73:$DC$73</c:f>
              <c:numCache>
                <c:formatCode>#,##0.0;"▲ "#,##0.0</c:formatCode>
                <c:ptCount val="40"/>
                <c:pt idx="0">
                  <c:v>34.200000000000003</c:v>
                </c:pt>
                <c:pt idx="8">
                  <c:v>31.5</c:v>
                </c:pt>
                <c:pt idx="16">
                  <c:v>30.9</c:v>
                </c:pt>
                <c:pt idx="24">
                  <c:v>29.4</c:v>
                </c:pt>
                <c:pt idx="32">
                  <c:v>27.1</c:v>
                </c:pt>
              </c:numCache>
            </c:numRef>
          </c:yVal>
          <c:smooth val="0"/>
          <c:extLst xmlns:c16r2="http://schemas.microsoft.com/office/drawing/2015/06/chart">
            <c:ext xmlns:c16="http://schemas.microsoft.com/office/drawing/2014/chart" uri="{C3380CC4-5D6E-409C-BE32-E72D297353CC}">
              <c16:uniqueId val="{00000009-589D-42D6-8B49-B5FED1FDA4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{9D79DDAA-4C40-41C3-832D-3B655C63F187}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89D-42D6-8B49-B5FED1FDA4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{8DD4AB98-06D8-40EF-AAAA-DC80DFABD251}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9D-42D6-8B49-B5FED1FDA48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{C7389307-2602-4063-A8F4-AA7ED33EF114}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9D-42D6-8B49-B5FED1FDA48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{D9DD92AD-40E1-4B11-8E9A-B97BFCB4F30C}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9D-42D6-8B49-B5FED1FDA48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{E3EF53D3-8823-4880-8C31-291D02A12791}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9D-42D6-8B49-B5FED1FDA48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{B6D608E2-25CF-470B-A49D-27A262561563}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89D-42D6-8B49-B5FED1FDA48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{19970ACE-4F3F-4699-B240-2E680B3C432B}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89D-42D6-8B49-B5FED1FDA48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{70F7B911-AB45-4C8A-8F9A-DFE1F1AC9B60}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89D-42D6-8B49-B5FED1FDA48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{E83658FC-12C4-4D69-9E89-BCF78B75968F}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89D-42D6-8B49-B5FED1FDA4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589D-42D6-8B49-B5FED1FDA48B}"/>
            </c:ext>
          </c:extLst>
        </c:ser>
        <c:dLbls>
          <c:showLegendKey val="0"/>
          <c:showVal val="1"/>
          <c:showCatName val="0"/>
          <c:showSerName val="0"/>
          <c:showPercent val="0"/>
          <c:showBubbleSize val="0"/>
        </c:dLbls>
        <c:axId val="242778496"/>
        <c:axId val="242780416"/>
      </c:scatterChart>
      <c:valAx>
        <c:axId val="242778496"/>
        <c:scaling>
          <c:orientation val="minMax"/>
          <c:max val="10.7"/>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780416"/>
        <c:crosses val="autoZero"/>
        <c:crossBetween val="midCat"/>
      </c:valAx>
      <c:valAx>
        <c:axId val="242780416"/>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778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119,580
118,887
187.38
46,582,271
46,059,796
493,541
24,647,413
38,073,230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企業立地が少ないことなどの影響で、歳入全体のうち固定資産税・法人市民税を含む市税の占める割合が</a:t>
          </a:r>
          <a:r>
            <a:rPr kumimoji="1" lang="en-US" altLang="ja-JP" sz="1300">
              <a:latin typeface="ＭＳ Ｐゴシック" panose="020B0600070205080204" pitchFamily="50" charset="-128"/>
              <a:ea typeface="ＭＳ Ｐゴシック" panose="020B0600070205080204" pitchFamily="50" charset="-128"/>
            </a:rPr>
            <a:t>27.2%</a:t>
          </a:r>
          <a:r>
            <a:rPr kumimoji="1" lang="ja-JP" altLang="en-US" sz="1300">
              <a:latin typeface="ＭＳ Ｐゴシック" panose="020B0600070205080204" pitchFamily="50" charset="-128"/>
              <a:ea typeface="ＭＳ Ｐゴシック" panose="020B0600070205080204" pitchFamily="50" charset="-128"/>
            </a:rPr>
            <a:t>と少なく（人口一人当たりの市税は</a:t>
          </a:r>
          <a:r>
            <a:rPr kumimoji="1" lang="en-US" altLang="ja-JP" sz="1300">
              <a:latin typeface="ＭＳ Ｐゴシック" panose="020B0600070205080204" pitchFamily="50" charset="-128"/>
              <a:ea typeface="ＭＳ Ｐゴシック" panose="020B0600070205080204" pitchFamily="50" charset="-128"/>
            </a:rPr>
            <a:t>105,859</a:t>
          </a:r>
          <a:r>
            <a:rPr kumimoji="1" lang="ja-JP" altLang="en-US" sz="1300">
              <a:latin typeface="ＭＳ Ｐゴシック" panose="020B0600070205080204" pitchFamily="50" charset="-128"/>
              <a:ea typeface="ＭＳ Ｐゴシック" panose="020B0600070205080204" pitchFamily="50" charset="-128"/>
            </a:rPr>
            <a:t>円）、財政力指数は改善傾向にあるものの類似団体と比較して低い水準となっている。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子育て施策や教育関係施策等により人口減少対策に取り組むほか、税等徴収業務の強化、積極的な企業誘致等、歳入確保に努める。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9" name="直線コネクタ 68"/>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135467</xdr:rowOff>
    </xdr:to>
    <xdr:cxnSp macro="">
      <xdr:nvCxnSpPr>
        <xdr:cNvPr id="78" name="直線コネクタ 77"/>
        <xdr:cNvCxnSpPr/>
      </xdr:nvCxnSpPr>
      <xdr:spPr>
        <a:xfrm flipV="1">
          <a:off x="1447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年度は、歳入経常一般財源総額の増加により数値は改善したが、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年度は除排雪経費を含む維持補修費、扶助費などの経常充当一般財源が増加（</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）したことなどにより数値が大きく悪化した。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年度及び令和元年度は、市税は増加傾向にあるものの、多雪による除排雪経費の増加や、扶助費の増加により数値は横ばいとなっている。</a:t>
          </a:r>
        </a:p>
        <a:p>
          <a:r>
            <a:rPr kumimoji="1" lang="ja-JP" altLang="en-US" sz="1300">
              <a:latin typeface="ＭＳ Ｐゴシック" panose="020B0600070205080204" pitchFamily="50" charset="-128"/>
              <a:ea typeface="ＭＳ Ｐゴシック" panose="020B0600070205080204" pitchFamily="50" charset="-128"/>
            </a:rPr>
            <a:t>　予算編成時の歳出削減率目標の設定や、事業の統廃合等の見直しにより経常経費の削減を図るとともに、市税等の自主財源確保に努める。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116840</xdr:rowOff>
    </xdr:to>
    <xdr:cxnSp macro="">
      <xdr:nvCxnSpPr>
        <xdr:cNvPr id="132" name="直線コネクタ 131"/>
        <xdr:cNvCxnSpPr/>
      </xdr:nvCxnSpPr>
      <xdr:spPr>
        <a:xfrm>
          <a:off x="4114800" y="1072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92710</xdr:rowOff>
    </xdr:to>
    <xdr:cxnSp macro="">
      <xdr:nvCxnSpPr>
        <xdr:cNvPr id="135" name="直線コネクタ 134"/>
        <xdr:cNvCxnSpPr/>
      </xdr:nvCxnSpPr>
      <xdr:spPr>
        <a:xfrm>
          <a:off x="3225800" y="1069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84667</xdr:rowOff>
    </xdr:to>
    <xdr:cxnSp macro="">
      <xdr:nvCxnSpPr>
        <xdr:cNvPr id="138" name="直線コネクタ 137"/>
        <xdr:cNvCxnSpPr/>
      </xdr:nvCxnSpPr>
      <xdr:spPr>
        <a:xfrm flipV="1">
          <a:off x="2336800" y="1069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62</xdr:row>
      <xdr:rowOff>84667</xdr:rowOff>
    </xdr:to>
    <xdr:cxnSp macro="">
      <xdr:nvCxnSpPr>
        <xdr:cNvPr id="141" name="直線コネクタ 140"/>
        <xdr:cNvCxnSpPr/>
      </xdr:nvCxnSpPr>
      <xdr:spPr>
        <a:xfrm>
          <a:off x="1447800" y="10376746"/>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2"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3" name="楕円 152"/>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4" name="テキスト ボックス 153"/>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6" name="テキスト ボックス 155"/>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7" name="楕円 156"/>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58" name="テキスト ボックス 157"/>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9" name="楕円 158"/>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60" name="テキスト ボックス 159"/>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需用費の節減や委託業務の見直し等により、物件費は類似団体平均よりも低い水準を維持している一方で、除排雪経費を含む維持補修費が高い数値となっている。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は人口減少対策をはじめとした市が担う業務の多様化により、職員数削減が頭打ちになってきたことや、老朽化した施設等の維持補修費の増加が想定されるため、人口一人当たり人件費・物件費等決算額は増加していくことが予想されるが、業務の効率化や公共施設の統廃合等によりコストの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88605</xdr:rowOff>
    </xdr:from>
    <xdr:to>
      <xdr:col>23</xdr:col>
      <xdr:colOff>133350</xdr:colOff>
      <xdr:row>83</xdr:row>
      <xdr:rowOff>107841</xdr:rowOff>
    </xdr:to>
    <xdr:cxnSp macro="">
      <xdr:nvCxnSpPr>
        <xdr:cNvPr id="197" name="直線コネクタ 196"/>
        <xdr:cNvCxnSpPr/>
      </xdr:nvCxnSpPr>
      <xdr:spPr>
        <a:xfrm flipV="1">
          <a:off x="4114800" y="14318955"/>
          <a:ext cx="8382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62460</xdr:rowOff>
    </xdr:from>
    <xdr:to>
      <xdr:col>19</xdr:col>
      <xdr:colOff>133350</xdr:colOff>
      <xdr:row>83</xdr:row>
      <xdr:rowOff>107841</xdr:rowOff>
    </xdr:to>
    <xdr:cxnSp macro="">
      <xdr:nvCxnSpPr>
        <xdr:cNvPr id="200" name="直線コネクタ 199"/>
        <xdr:cNvCxnSpPr/>
      </xdr:nvCxnSpPr>
      <xdr:spPr>
        <a:xfrm>
          <a:off x="3225800" y="14292810"/>
          <a:ext cx="889000" cy="4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30297</xdr:rowOff>
    </xdr:from>
    <xdr:to>
      <xdr:col>15</xdr:col>
      <xdr:colOff>82550</xdr:colOff>
      <xdr:row>83</xdr:row>
      <xdr:rowOff>62460</xdr:rowOff>
    </xdr:to>
    <xdr:cxnSp macro="">
      <xdr:nvCxnSpPr>
        <xdr:cNvPr id="203" name="直線コネクタ 202"/>
        <xdr:cNvCxnSpPr/>
      </xdr:nvCxnSpPr>
      <xdr:spPr>
        <a:xfrm>
          <a:off x="2336800" y="14260647"/>
          <a:ext cx="889000" cy="3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4719</xdr:rowOff>
    </xdr:from>
    <xdr:to>
      <xdr:col>11</xdr:col>
      <xdr:colOff>31750</xdr:colOff>
      <xdr:row>83</xdr:row>
      <xdr:rowOff>30297</xdr:rowOff>
    </xdr:to>
    <xdr:cxnSp macro="">
      <xdr:nvCxnSpPr>
        <xdr:cNvPr id="206" name="直線コネクタ 205"/>
        <xdr:cNvCxnSpPr/>
      </xdr:nvCxnSpPr>
      <xdr:spPr>
        <a:xfrm>
          <a:off x="1447800" y="14235069"/>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37805</xdr:rowOff>
    </xdr:from>
    <xdr:to>
      <xdr:col>23</xdr:col>
      <xdr:colOff>184150</xdr:colOff>
      <xdr:row>83</xdr:row>
      <xdr:rowOff>139405</xdr:rowOff>
    </xdr:to>
    <xdr:sp macro="" textlink="">
      <xdr:nvSpPr>
        <xdr:cNvPr id="216" name="楕円 215"/>
        <xdr:cNvSpPr/>
      </xdr:nvSpPr>
      <xdr:spPr>
        <a:xfrm>
          <a:off x="4902200" y="142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9882</xdr:rowOff>
    </xdr:from>
    <xdr:ext cx="762000" cy="259045"/>
    <xdr:sp macro="" textlink="">
      <xdr:nvSpPr>
        <xdr:cNvPr id="217" name="人件費・物件費等の状況該当値テキスト"/>
        <xdr:cNvSpPr txBox="1"/>
      </xdr:nvSpPr>
      <xdr:spPr>
        <a:xfrm>
          <a:off x="5041900" y="1424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57041</xdr:rowOff>
    </xdr:from>
    <xdr:to>
      <xdr:col>19</xdr:col>
      <xdr:colOff>184150</xdr:colOff>
      <xdr:row>83</xdr:row>
      <xdr:rowOff>158641</xdr:rowOff>
    </xdr:to>
    <xdr:sp macro="" textlink="">
      <xdr:nvSpPr>
        <xdr:cNvPr id="218" name="楕円 217"/>
        <xdr:cNvSpPr/>
      </xdr:nvSpPr>
      <xdr:spPr>
        <a:xfrm>
          <a:off x="4064000" y="142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143418</xdr:rowOff>
    </xdr:from>
    <xdr:ext cx="736600" cy="259045"/>
    <xdr:sp macro="" textlink="">
      <xdr:nvSpPr>
        <xdr:cNvPr id="219" name="テキスト ボックス 218"/>
        <xdr:cNvSpPr txBox="1"/>
      </xdr:nvSpPr>
      <xdr:spPr>
        <a:xfrm>
          <a:off x="3733800" y="1437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11660</xdr:rowOff>
    </xdr:from>
    <xdr:to>
      <xdr:col>15</xdr:col>
      <xdr:colOff>133350</xdr:colOff>
      <xdr:row>83</xdr:row>
      <xdr:rowOff>113260</xdr:rowOff>
    </xdr:to>
    <xdr:sp macro="" textlink="">
      <xdr:nvSpPr>
        <xdr:cNvPr id="220" name="楕円 219"/>
        <xdr:cNvSpPr/>
      </xdr:nvSpPr>
      <xdr:spPr>
        <a:xfrm>
          <a:off x="3175000" y="142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98037</xdr:rowOff>
    </xdr:from>
    <xdr:ext cx="762000" cy="259045"/>
    <xdr:sp macro="" textlink="">
      <xdr:nvSpPr>
        <xdr:cNvPr id="221" name="テキスト ボックス 220"/>
        <xdr:cNvSpPr txBox="1"/>
      </xdr:nvSpPr>
      <xdr:spPr>
        <a:xfrm>
          <a:off x="2844800" y="143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150947</xdr:rowOff>
    </xdr:from>
    <xdr:to>
      <xdr:col>11</xdr:col>
      <xdr:colOff>82550</xdr:colOff>
      <xdr:row>83</xdr:row>
      <xdr:rowOff>81097</xdr:rowOff>
    </xdr:to>
    <xdr:sp macro="" textlink="">
      <xdr:nvSpPr>
        <xdr:cNvPr id="222" name="楕円 221"/>
        <xdr:cNvSpPr/>
      </xdr:nvSpPr>
      <xdr:spPr>
        <a:xfrm>
          <a:off x="2286000" y="142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65874</xdr:rowOff>
    </xdr:from>
    <xdr:ext cx="762000" cy="259045"/>
    <xdr:sp macro="" textlink="">
      <xdr:nvSpPr>
        <xdr:cNvPr id="223" name="テキスト ボックス 222"/>
        <xdr:cNvSpPr txBox="1"/>
      </xdr:nvSpPr>
      <xdr:spPr>
        <a:xfrm>
          <a:off x="1955800" y="1429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125369</xdr:rowOff>
    </xdr:from>
    <xdr:to>
      <xdr:col>7</xdr:col>
      <xdr:colOff>31750</xdr:colOff>
      <xdr:row>83</xdr:row>
      <xdr:rowOff>55519</xdr:rowOff>
    </xdr:to>
    <xdr:sp macro="" textlink="">
      <xdr:nvSpPr>
        <xdr:cNvPr id="224" name="楕円 223"/>
        <xdr:cNvSpPr/>
      </xdr:nvSpPr>
      <xdr:spPr>
        <a:xfrm>
          <a:off x="1397000" y="141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40296</xdr:rowOff>
    </xdr:from>
    <xdr:ext cx="762000" cy="259045"/>
    <xdr:sp macro="" textlink="">
      <xdr:nvSpPr>
        <xdr:cNvPr id="225" name="テキスト ボックス 224"/>
        <xdr:cNvSpPr txBox="1"/>
      </xdr:nvSpPr>
      <xdr:spPr>
        <a:xfrm>
          <a:off x="1066800" y="1427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退職者の増加と、これに伴う新規採用のため給与水準が低下したことにより、類似団体平均と比較するとラスパイレス指数は低い。</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今後も国家公務員や民間給与の状況を踏まえながら、人事評価制度を有効に活用するなどして給与の適正化に努める。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1" name="直線コネクタ 260"/>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30843</xdr:rowOff>
    </xdr:to>
    <xdr:cxnSp macro="">
      <xdr:nvCxnSpPr>
        <xdr:cNvPr id="264" name="直線コネクタ 263"/>
        <xdr:cNvCxnSpPr/>
      </xdr:nvCxnSpPr>
      <xdr:spPr>
        <a:xfrm>
          <a:off x="15290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82550</xdr:rowOff>
    </xdr:to>
    <xdr:cxnSp macro="">
      <xdr:nvCxnSpPr>
        <xdr:cNvPr id="267" name="直線コネクタ 266"/>
        <xdr:cNvCxnSpPr/>
      </xdr:nvCxnSpPr>
      <xdr:spPr>
        <a:xfrm flipV="1">
          <a:off x="14401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117021</xdr:rowOff>
    </xdr:to>
    <xdr:cxnSp macro="">
      <xdr:nvCxnSpPr>
        <xdr:cNvPr id="270" name="直線コネクタ 269"/>
        <xdr:cNvCxnSpPr/>
      </xdr:nvCxnSpPr>
      <xdr:spPr>
        <a:xfrm flipV="1">
          <a:off x="13512800" y="1448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4" name="楕円 283"/>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5" name="テキスト ボックス 284"/>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8" name="楕円 287"/>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9" name="テキスト ボックス 288"/>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組織の簡素化や業務の見直しなどによる人員削減（対平成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14.4%</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138</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日現在）</a:t>
          </a:r>
          <a:r>
            <a:rPr kumimoji="1" lang="ja-JP" altLang="en-US" sz="1300">
              <a:latin typeface="ＭＳ Ｐゴシック" panose="020B0600070205080204" pitchFamily="50" charset="-128"/>
              <a:ea typeface="ＭＳ Ｐゴシック" panose="020B0600070205080204" pitchFamily="50" charset="-128"/>
            </a:rPr>
            <a:t>の結果、人口千人当たり職員数は類似団体平均と比較して低い水準を維持している。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今後も簡素で効率的な組織体制の構築を図り、適正な定員管理に努める。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155046</xdr:rowOff>
    </xdr:from>
    <xdr:to>
      <xdr:col>81</xdr:col>
      <xdr:colOff>44450</xdr:colOff>
      <xdr:row>62</xdr:row>
      <xdr:rowOff>161079</xdr:rowOff>
    </xdr:to>
    <xdr:cxnSp macro="">
      <xdr:nvCxnSpPr>
        <xdr:cNvPr id="324" name="直線コネクタ 323"/>
        <xdr:cNvCxnSpPr/>
      </xdr:nvCxnSpPr>
      <xdr:spPr>
        <a:xfrm flipV="1">
          <a:off x="16179800" y="1078494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161079</xdr:rowOff>
    </xdr:to>
    <xdr:cxnSp macro="">
      <xdr:nvCxnSpPr>
        <xdr:cNvPr id="327" name="直線コネクタ 326"/>
        <xdr:cNvCxnSpPr/>
      </xdr:nvCxnSpPr>
      <xdr:spPr>
        <a:xfrm>
          <a:off x="15290800" y="107748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62</xdr:row>
      <xdr:rowOff>144992</xdr:rowOff>
    </xdr:to>
    <xdr:cxnSp macro="">
      <xdr:nvCxnSpPr>
        <xdr:cNvPr id="330" name="直線コネクタ 329"/>
        <xdr:cNvCxnSpPr/>
      </xdr:nvCxnSpPr>
      <xdr:spPr>
        <a:xfrm>
          <a:off x="14401800" y="107708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138959</xdr:rowOff>
    </xdr:from>
    <xdr:to>
      <xdr:col>68</xdr:col>
      <xdr:colOff>152400</xdr:colOff>
      <xdr:row>62</xdr:row>
      <xdr:rowOff>140970</xdr:rowOff>
    </xdr:to>
    <xdr:cxnSp macro="">
      <xdr:nvCxnSpPr>
        <xdr:cNvPr id="333" name="直線コネクタ 332"/>
        <xdr:cNvCxnSpPr/>
      </xdr:nvCxnSpPr>
      <xdr:spPr>
        <a:xfrm>
          <a:off x="13512800" y="107688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104246</xdr:rowOff>
    </xdr:from>
    <xdr:to>
      <xdr:col>81</xdr:col>
      <xdr:colOff>95250</xdr:colOff>
      <xdr:row>63</xdr:row>
      <xdr:rowOff>34396</xdr:rowOff>
    </xdr:to>
    <xdr:sp macro="" textlink="">
      <xdr:nvSpPr>
        <xdr:cNvPr id="343" name="楕円 342"/>
        <xdr:cNvSpPr/>
      </xdr:nvSpPr>
      <xdr:spPr>
        <a:xfrm>
          <a:off x="169672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120773</xdr:rowOff>
    </xdr:from>
    <xdr:ext cx="762000" cy="259045"/>
    <xdr:sp macro="" textlink="">
      <xdr:nvSpPr>
        <xdr:cNvPr id="344" name="定員管理の状況該当値テキスト"/>
        <xdr:cNvSpPr txBox="1"/>
      </xdr:nvSpPr>
      <xdr:spPr>
        <a:xfrm>
          <a:off x="17106900" y="1057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110279</xdr:rowOff>
    </xdr:from>
    <xdr:to>
      <xdr:col>77</xdr:col>
      <xdr:colOff>95250</xdr:colOff>
      <xdr:row>63</xdr:row>
      <xdr:rowOff>40429</xdr:rowOff>
    </xdr:to>
    <xdr:sp macro="" textlink="">
      <xdr:nvSpPr>
        <xdr:cNvPr id="345" name="楕円 344"/>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50606</xdr:rowOff>
    </xdr:from>
    <xdr:ext cx="736600" cy="259045"/>
    <xdr:sp macro="" textlink="">
      <xdr:nvSpPr>
        <xdr:cNvPr id="346" name="テキスト ボックス 345"/>
        <xdr:cNvSpPr txBox="1"/>
      </xdr:nvSpPr>
      <xdr:spPr>
        <a:xfrm>
          <a:off x="15798800" y="105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94192</xdr:rowOff>
    </xdr:from>
    <xdr:to>
      <xdr:col>73</xdr:col>
      <xdr:colOff>44450</xdr:colOff>
      <xdr:row>63</xdr:row>
      <xdr:rowOff>24342</xdr:rowOff>
    </xdr:to>
    <xdr:sp macro="" textlink="">
      <xdr:nvSpPr>
        <xdr:cNvPr id="347" name="楕円 346"/>
        <xdr:cNvSpPr/>
      </xdr:nvSpPr>
      <xdr:spPr>
        <a:xfrm>
          <a:off x="15240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34519</xdr:rowOff>
    </xdr:from>
    <xdr:ext cx="762000" cy="259045"/>
    <xdr:sp macro="" textlink="">
      <xdr:nvSpPr>
        <xdr:cNvPr id="348" name="テキスト ボックス 347"/>
        <xdr:cNvSpPr txBox="1"/>
      </xdr:nvSpPr>
      <xdr:spPr>
        <a:xfrm>
          <a:off x="14909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49" name="楕円 348"/>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30497</xdr:rowOff>
    </xdr:from>
    <xdr:ext cx="762000" cy="259045"/>
    <xdr:sp macro="" textlink="">
      <xdr:nvSpPr>
        <xdr:cNvPr id="350" name="テキスト ボックス 349"/>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88159</xdr:rowOff>
    </xdr:from>
    <xdr:to>
      <xdr:col>64</xdr:col>
      <xdr:colOff>152400</xdr:colOff>
      <xdr:row>63</xdr:row>
      <xdr:rowOff>18309</xdr:rowOff>
    </xdr:to>
    <xdr:sp macro="" textlink="">
      <xdr:nvSpPr>
        <xdr:cNvPr id="351" name="楕円 350"/>
        <xdr:cNvSpPr/>
      </xdr:nvSpPr>
      <xdr:spPr>
        <a:xfrm>
          <a:off x="134620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28486</xdr:rowOff>
    </xdr:from>
    <xdr:ext cx="762000" cy="259045"/>
    <xdr:sp macro="" textlink="">
      <xdr:nvSpPr>
        <xdr:cNvPr id="352" name="テキスト ボックス 351"/>
        <xdr:cNvSpPr txBox="1"/>
      </xdr:nvSpPr>
      <xdr:spPr>
        <a:xfrm>
          <a:off x="13131800" y="104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道路やごみ処理施設等の起債の償還終了等により、数値は改善傾向にある。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心市街地の活性化事業等の完了に伴い起債額が減少していたが、今後、臨時財政対策債発行額の増加等により、起債額が増加する見込みとなっており、計画的な起債と償還計画を引き続き実施することで、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33444</xdr:rowOff>
    </xdr:to>
    <xdr:cxnSp macro="">
      <xdr:nvCxnSpPr>
        <xdr:cNvPr id="385" name="直線コネクタ 384"/>
        <xdr:cNvCxnSpPr/>
      </xdr:nvCxnSpPr>
      <xdr:spPr>
        <a:xfrm flipV="1">
          <a:off x="16179800" y="715391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73660</xdr:rowOff>
    </xdr:to>
    <xdr:cxnSp macro="">
      <xdr:nvCxnSpPr>
        <xdr:cNvPr id="388" name="直線コネクタ 387"/>
        <xdr:cNvCxnSpPr/>
      </xdr:nvCxnSpPr>
      <xdr:spPr>
        <a:xfrm flipV="1">
          <a:off x="15290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138006</xdr:rowOff>
    </xdr:to>
    <xdr:cxnSp macro="">
      <xdr:nvCxnSpPr>
        <xdr:cNvPr id="391" name="直線コネクタ 390"/>
        <xdr:cNvCxnSpPr/>
      </xdr:nvCxnSpPr>
      <xdr:spPr>
        <a:xfrm flipV="1">
          <a:off x="14401800" y="72745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30904</xdr:rowOff>
    </xdr:to>
    <xdr:cxnSp macro="">
      <xdr:nvCxnSpPr>
        <xdr:cNvPr id="394" name="直線コネクタ 393"/>
        <xdr:cNvCxnSpPr/>
      </xdr:nvCxnSpPr>
      <xdr:spPr>
        <a:xfrm flipV="1">
          <a:off x="13512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8" name="テキスト ボックス 397"/>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4" name="楕円 403"/>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5"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6" name="楕円 405"/>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7" name="テキスト ボックス 406"/>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8" name="楕円 407"/>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9" name="テキスト ボックス 408"/>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10" name="楕円 409"/>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11" name="テキスト ボックス 410"/>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12" name="楕円 411"/>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13" name="テキスト ボックス 412"/>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公営企業債繰入見込額や債務負担支出予定額等の減少により、数値は改善傾向にあるが、充当可能基金の減少が改善幅を縮めていることもあり、類似団体平均と比較しても依然高い水準にある。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心市街地の活性化事業等の完了に伴い起債額が減少していたが、今後、臨時財政対策債発行額の増加等により、起債額が増加する見込みとなっており、計画的な起債と基金残高の確保によって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37102</xdr:rowOff>
    </xdr:from>
    <xdr:to>
      <xdr:col>81</xdr:col>
      <xdr:colOff>44450</xdr:colOff>
      <xdr:row>16</xdr:row>
      <xdr:rowOff>76744</xdr:rowOff>
    </xdr:to>
    <xdr:cxnSp macro="">
      <xdr:nvCxnSpPr>
        <xdr:cNvPr id="449" name="直線コネクタ 448"/>
        <xdr:cNvCxnSpPr/>
      </xdr:nvCxnSpPr>
      <xdr:spPr>
        <a:xfrm flipV="1">
          <a:off x="16179800" y="2780302"/>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76744</xdr:rowOff>
    </xdr:from>
    <xdr:to>
      <xdr:col>77</xdr:col>
      <xdr:colOff>44450</xdr:colOff>
      <xdr:row>16</xdr:row>
      <xdr:rowOff>102598</xdr:rowOff>
    </xdr:to>
    <xdr:cxnSp macro="">
      <xdr:nvCxnSpPr>
        <xdr:cNvPr id="452" name="直線コネクタ 451"/>
        <xdr:cNvCxnSpPr/>
      </xdr:nvCxnSpPr>
      <xdr:spPr>
        <a:xfrm flipV="1">
          <a:off x="15290800" y="2819944"/>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102598</xdr:rowOff>
    </xdr:from>
    <xdr:to>
      <xdr:col>72</xdr:col>
      <xdr:colOff>203200</xdr:colOff>
      <xdr:row>16</xdr:row>
      <xdr:rowOff>112939</xdr:rowOff>
    </xdr:to>
    <xdr:cxnSp macro="">
      <xdr:nvCxnSpPr>
        <xdr:cNvPr id="455" name="直線コネクタ 454"/>
        <xdr:cNvCxnSpPr/>
      </xdr:nvCxnSpPr>
      <xdr:spPr>
        <a:xfrm flipV="1">
          <a:off x="14401800" y="284579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112939</xdr:rowOff>
    </xdr:from>
    <xdr:to>
      <xdr:col>68</xdr:col>
      <xdr:colOff>152400</xdr:colOff>
      <xdr:row>16</xdr:row>
      <xdr:rowOff>159476</xdr:rowOff>
    </xdr:to>
    <xdr:cxnSp macro="">
      <xdr:nvCxnSpPr>
        <xdr:cNvPr id="458" name="直線コネクタ 457"/>
        <xdr:cNvCxnSpPr/>
      </xdr:nvCxnSpPr>
      <xdr:spPr>
        <a:xfrm flipV="1">
          <a:off x="13512800" y="285613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157752</xdr:rowOff>
    </xdr:from>
    <xdr:to>
      <xdr:col>81</xdr:col>
      <xdr:colOff>95250</xdr:colOff>
      <xdr:row>16</xdr:row>
      <xdr:rowOff>87902</xdr:rowOff>
    </xdr:to>
    <xdr:sp macro="" textlink="">
      <xdr:nvSpPr>
        <xdr:cNvPr id="468" name="楕円 467"/>
        <xdr:cNvSpPr/>
      </xdr:nvSpPr>
      <xdr:spPr>
        <a:xfrm>
          <a:off x="169672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129829</xdr:rowOff>
    </xdr:from>
    <xdr:ext cx="762000" cy="259045"/>
    <xdr:sp macro="" textlink="">
      <xdr:nvSpPr>
        <xdr:cNvPr id="469" name="将来負担の状況該当値テキスト"/>
        <xdr:cNvSpPr txBox="1"/>
      </xdr:nvSpPr>
      <xdr:spPr>
        <a:xfrm>
          <a:off x="17106900" y="27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25944</xdr:rowOff>
    </xdr:from>
    <xdr:to>
      <xdr:col>77</xdr:col>
      <xdr:colOff>95250</xdr:colOff>
      <xdr:row>16</xdr:row>
      <xdr:rowOff>127544</xdr:rowOff>
    </xdr:to>
    <xdr:sp macro="" textlink="">
      <xdr:nvSpPr>
        <xdr:cNvPr id="470" name="楕円 469"/>
        <xdr:cNvSpPr/>
      </xdr:nvSpPr>
      <xdr:spPr>
        <a:xfrm>
          <a:off x="16129000" y="27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112321</xdr:rowOff>
    </xdr:from>
    <xdr:ext cx="736600" cy="259045"/>
    <xdr:sp macro="" textlink="">
      <xdr:nvSpPr>
        <xdr:cNvPr id="471" name="テキスト ボックス 470"/>
        <xdr:cNvSpPr txBox="1"/>
      </xdr:nvSpPr>
      <xdr:spPr>
        <a:xfrm>
          <a:off x="15798800" y="285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51798</xdr:rowOff>
    </xdr:from>
    <xdr:to>
      <xdr:col>73</xdr:col>
      <xdr:colOff>44450</xdr:colOff>
      <xdr:row>16</xdr:row>
      <xdr:rowOff>153398</xdr:rowOff>
    </xdr:to>
    <xdr:sp macro="" textlink="">
      <xdr:nvSpPr>
        <xdr:cNvPr id="472" name="楕円 471"/>
        <xdr:cNvSpPr/>
      </xdr:nvSpPr>
      <xdr:spPr>
        <a:xfrm>
          <a:off x="15240000" y="2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138175</xdr:rowOff>
    </xdr:from>
    <xdr:ext cx="762000" cy="259045"/>
    <xdr:sp macro="" textlink="">
      <xdr:nvSpPr>
        <xdr:cNvPr id="473" name="テキスト ボックス 472"/>
        <xdr:cNvSpPr txBox="1"/>
      </xdr:nvSpPr>
      <xdr:spPr>
        <a:xfrm>
          <a:off x="14909800" y="288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62139</xdr:rowOff>
    </xdr:from>
    <xdr:to>
      <xdr:col>68</xdr:col>
      <xdr:colOff>203200</xdr:colOff>
      <xdr:row>16</xdr:row>
      <xdr:rowOff>163739</xdr:rowOff>
    </xdr:to>
    <xdr:sp macro="" textlink="">
      <xdr:nvSpPr>
        <xdr:cNvPr id="474" name="楕円 473"/>
        <xdr:cNvSpPr/>
      </xdr:nvSpPr>
      <xdr:spPr>
        <a:xfrm>
          <a:off x="14351000" y="28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148516</xdr:rowOff>
    </xdr:from>
    <xdr:ext cx="762000" cy="259045"/>
    <xdr:sp macro="" textlink="">
      <xdr:nvSpPr>
        <xdr:cNvPr id="475" name="テキスト ボックス 474"/>
        <xdr:cNvSpPr txBox="1"/>
      </xdr:nvSpPr>
      <xdr:spPr>
        <a:xfrm>
          <a:off x="14020800" y="28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108676</xdr:rowOff>
    </xdr:from>
    <xdr:to>
      <xdr:col>64</xdr:col>
      <xdr:colOff>152400</xdr:colOff>
      <xdr:row>17</xdr:row>
      <xdr:rowOff>38826</xdr:rowOff>
    </xdr:to>
    <xdr:sp macro="" textlink="">
      <xdr:nvSpPr>
        <xdr:cNvPr id="476" name="楕円 475"/>
        <xdr:cNvSpPr/>
      </xdr:nvSpPr>
      <xdr:spPr>
        <a:xfrm>
          <a:off x="13462000" y="28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23603</xdr:rowOff>
    </xdr:from>
    <xdr:ext cx="762000" cy="259045"/>
    <xdr:sp macro="" textlink="">
      <xdr:nvSpPr>
        <xdr:cNvPr id="477" name="テキスト ボックス 476"/>
        <xdr:cNvSpPr txBox="1"/>
      </xdr:nvSpPr>
      <xdr:spPr>
        <a:xfrm>
          <a:off x="13131800" y="29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119,580
118,887
187.38
46,582,271
46,059,796
493,541
24,647,413
38,073,230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組織の簡素化、業務の見直し、指定管理者制度導入などによる人件費削減（対平成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14.4%</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138</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月１日現在</a:t>
          </a:r>
          <a:r>
            <a:rPr kumimoji="1" lang="ja-JP" altLang="en-US" sz="1300">
              <a:latin typeface="ＭＳ Ｐゴシック" panose="020B0600070205080204" pitchFamily="50" charset="-128"/>
              <a:ea typeface="ＭＳ Ｐゴシック" panose="020B0600070205080204" pitchFamily="50" charset="-128"/>
            </a:rPr>
            <a:t>）、給与制度改革等による給与費適正化等で人件費を抑制しており、類似団体平均よりも低い数値となっている。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今後も、簡素で効率的な組織体制の構築を図り、適正な定員管理に努めるとともに、国家公務員や民間企業の給与水準等を踏まえて人件費の適正化に努める。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157480</xdr:rowOff>
    </xdr:to>
    <xdr:cxnSp macro="">
      <xdr:nvCxnSpPr>
        <xdr:cNvPr id="66" name="直線コネクタ 65"/>
        <xdr:cNvCxnSpPr/>
      </xdr:nvCxnSpPr>
      <xdr:spPr>
        <a:xfrm flipV="1">
          <a:off x="3987800" y="630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157480</xdr:rowOff>
    </xdr:to>
    <xdr:cxnSp macro="">
      <xdr:nvCxnSpPr>
        <xdr:cNvPr id="69" name="直線コネクタ 68"/>
        <xdr:cNvCxnSpPr/>
      </xdr:nvCxnSpPr>
      <xdr:spPr>
        <a:xfrm>
          <a:off x="3098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127000</xdr:rowOff>
    </xdr:to>
    <xdr:cxnSp macro="">
      <xdr:nvCxnSpPr>
        <xdr:cNvPr id="72" name="直線コネクタ 71"/>
        <xdr:cNvCxnSpPr/>
      </xdr:nvCxnSpPr>
      <xdr:spPr>
        <a:xfrm>
          <a:off x="2209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127000</xdr:rowOff>
    </xdr:to>
    <xdr:cxnSp macro="">
      <xdr:nvCxnSpPr>
        <xdr:cNvPr id="75" name="直線コネクタ 74"/>
        <xdr:cNvCxnSpPr/>
      </xdr:nvCxnSpPr>
      <xdr:spPr>
        <a:xfrm>
          <a:off x="1320800" y="623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従前より徹底した歳出削減を実施してきたところであるが、建築資材の高騰や物価、最低賃金の上昇等の影響により委託料が増加傾向にある。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今後もこの傾向は続くと考えられるため、引き続き歳出削減を徹底する。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130810</xdr:rowOff>
    </xdr:to>
    <xdr:cxnSp macro="">
      <xdr:nvCxnSpPr>
        <xdr:cNvPr id="127" name="直線コネクタ 126"/>
        <xdr:cNvCxnSpPr/>
      </xdr:nvCxnSpPr>
      <xdr:spPr>
        <a:xfrm flipV="1">
          <a:off x="15671800" y="268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130810</xdr:rowOff>
    </xdr:to>
    <xdr:cxnSp macro="">
      <xdr:nvCxnSpPr>
        <xdr:cNvPr id="130" name="直線コネクタ 129"/>
        <xdr:cNvCxnSpPr/>
      </xdr:nvCxnSpPr>
      <xdr:spPr>
        <a:xfrm>
          <a:off x="14782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123190</xdr:rowOff>
    </xdr:to>
    <xdr:cxnSp macro="">
      <xdr:nvCxnSpPr>
        <xdr:cNvPr id="133" name="直線コネクタ 132"/>
        <xdr:cNvCxnSpPr/>
      </xdr:nvCxnSpPr>
      <xdr:spPr>
        <a:xfrm flipV="1">
          <a:off x="13893800" y="268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123190</xdr:rowOff>
    </xdr:to>
    <xdr:cxnSp macro="">
      <xdr:nvCxnSpPr>
        <xdr:cNvPr id="136" name="直線コネクタ 135"/>
        <xdr:cNvCxnSpPr/>
      </xdr:nvCxnSpPr>
      <xdr:spPr>
        <a:xfrm>
          <a:off x="13004800" y="263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6" name="楕円 145"/>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7"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8" name="楕円 147"/>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9" name="テキスト ボックス 148"/>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1" name="テキスト ボックス 150"/>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2" name="楕円 151"/>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3" name="テキスト ボックス 152"/>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4" name="楕円 153"/>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5" name="テキスト ボックス 154"/>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幼児教育の無償化による教育保育施設等給付費や、高齢化による医療費等が増加しており、全国的な増加傾向は今後も続くと見込まれる。</a:t>
          </a:r>
        </a:p>
        <a:p>
          <a:r>
            <a:rPr kumimoji="1" lang="ja-JP" altLang="en-US" sz="1300">
              <a:latin typeface="ＭＳ Ｐゴシック" panose="020B0600070205080204" pitchFamily="50" charset="-128"/>
              <a:ea typeface="ＭＳ Ｐゴシック" panose="020B0600070205080204" pitchFamily="50" charset="-128"/>
            </a:rPr>
            <a:t>　健康都市宣言に基づく健康寿命の延伸のための各種施策（成人検診・国保特定健診の受診勧奨や、介護予防、健康づくり事業等）に取り組み、社会保障関係経費の急激な増加の抑制に努める。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56</xdr:row>
      <xdr:rowOff>78015</xdr:rowOff>
    </xdr:to>
    <xdr:cxnSp macro="">
      <xdr:nvCxnSpPr>
        <xdr:cNvPr id="190" name="直線コネクタ 189"/>
        <xdr:cNvCxnSpPr/>
      </xdr:nvCxnSpPr>
      <xdr:spPr>
        <a:xfrm>
          <a:off x="3987800" y="9417957"/>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20865</xdr:rowOff>
    </xdr:to>
    <xdr:cxnSp macro="">
      <xdr:nvCxnSpPr>
        <xdr:cNvPr id="193" name="直線コネクタ 192"/>
        <xdr:cNvCxnSpPr/>
      </xdr:nvCxnSpPr>
      <xdr:spPr>
        <a:xfrm flipV="1">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55</xdr:row>
      <xdr:rowOff>20865</xdr:rowOff>
    </xdr:to>
    <xdr:cxnSp macro="">
      <xdr:nvCxnSpPr>
        <xdr:cNvPr id="196" name="直線コネクタ 195"/>
        <xdr:cNvCxnSpPr/>
      </xdr:nvCxnSpPr>
      <xdr:spPr>
        <a:xfrm>
          <a:off x="2209800" y="9374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116115</xdr:rowOff>
    </xdr:to>
    <xdr:cxnSp macro="">
      <xdr:nvCxnSpPr>
        <xdr:cNvPr id="199" name="直線コネクタ 198"/>
        <xdr:cNvCxnSpPr/>
      </xdr:nvCxnSpPr>
      <xdr:spPr>
        <a:xfrm>
          <a:off x="1320800" y="9287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10"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1" name="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5" name="楕円 214"/>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6" name="テキスト ボックス 215"/>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7" name="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8" name="テキスト ボックス 21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維持補修費のうち、除排雪経費が大きな割合を占めるため、類似団体平均より数値が高い傾向にある。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今後は老朽化した施設の修繕費等の増加が見込まれるが、公共施設の統廃合等によりコストの低減を図っていく。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67128</xdr:rowOff>
    </xdr:from>
    <xdr:to>
      <xdr:col>82</xdr:col>
      <xdr:colOff>107950</xdr:colOff>
      <xdr:row>60</xdr:row>
      <xdr:rowOff>143328</xdr:rowOff>
    </xdr:to>
    <xdr:cxnSp macro="">
      <xdr:nvCxnSpPr>
        <xdr:cNvPr id="253" name="直線コネクタ 252"/>
        <xdr:cNvCxnSpPr/>
      </xdr:nvCxnSpPr>
      <xdr:spPr>
        <a:xfrm flipV="1">
          <a:off x="15671800" y="10354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78015</xdr:rowOff>
    </xdr:from>
    <xdr:to>
      <xdr:col>78</xdr:col>
      <xdr:colOff>69850</xdr:colOff>
      <xdr:row>60</xdr:row>
      <xdr:rowOff>143328</xdr:rowOff>
    </xdr:to>
    <xdr:cxnSp macro="">
      <xdr:nvCxnSpPr>
        <xdr:cNvPr id="256" name="直線コネクタ 255"/>
        <xdr:cNvCxnSpPr/>
      </xdr:nvCxnSpPr>
      <xdr:spPr>
        <a:xfrm>
          <a:off x="14782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162378</xdr:rowOff>
    </xdr:from>
    <xdr:to>
      <xdr:col>73</xdr:col>
      <xdr:colOff>180975</xdr:colOff>
      <xdr:row>60</xdr:row>
      <xdr:rowOff>78015</xdr:rowOff>
    </xdr:to>
    <xdr:cxnSp macro="">
      <xdr:nvCxnSpPr>
        <xdr:cNvPr id="259" name="直線コネクタ 258"/>
        <xdr:cNvCxnSpPr/>
      </xdr:nvCxnSpPr>
      <xdr:spPr>
        <a:xfrm>
          <a:off x="13893800" y="10277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162378</xdr:rowOff>
    </xdr:to>
    <xdr:cxnSp macro="">
      <xdr:nvCxnSpPr>
        <xdr:cNvPr id="262" name="直線コネクタ 261"/>
        <xdr:cNvCxnSpPr/>
      </xdr:nvCxnSpPr>
      <xdr:spPr>
        <a:xfrm>
          <a:off x="13004800" y="10147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16328</xdr:rowOff>
    </xdr:from>
    <xdr:to>
      <xdr:col>82</xdr:col>
      <xdr:colOff>158750</xdr:colOff>
      <xdr:row>60</xdr:row>
      <xdr:rowOff>117928</xdr:rowOff>
    </xdr:to>
    <xdr:sp macro="" textlink="">
      <xdr:nvSpPr>
        <xdr:cNvPr id="272" name="楕円 271"/>
        <xdr:cNvSpPr/>
      </xdr:nvSpPr>
      <xdr:spPr>
        <a:xfrm>
          <a:off x="16459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159855</xdr:rowOff>
    </xdr:from>
    <xdr:ext cx="762000" cy="259045"/>
    <xdr:sp macro="" textlink="">
      <xdr:nvSpPr>
        <xdr:cNvPr id="273" name="その他該当値テキスト"/>
        <xdr:cNvSpPr txBox="1"/>
      </xdr:nvSpPr>
      <xdr:spPr>
        <a:xfrm>
          <a:off x="16598900" y="1027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92528</xdr:rowOff>
    </xdr:from>
    <xdr:to>
      <xdr:col>78</xdr:col>
      <xdr:colOff>120650</xdr:colOff>
      <xdr:row>61</xdr:row>
      <xdr:rowOff>22678</xdr:rowOff>
    </xdr:to>
    <xdr:sp macro="" textlink="">
      <xdr:nvSpPr>
        <xdr:cNvPr id="274" name="楕円 273"/>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7455</xdr:rowOff>
    </xdr:from>
    <xdr:ext cx="736600" cy="259045"/>
    <xdr:sp macro="" textlink="">
      <xdr:nvSpPr>
        <xdr:cNvPr id="275" name="テキスト ボックス 274"/>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76" name="楕円 275"/>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77" name="テキスト ボックス 276"/>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111578</xdr:rowOff>
    </xdr:from>
    <xdr:to>
      <xdr:col>69</xdr:col>
      <xdr:colOff>142875</xdr:colOff>
      <xdr:row>60</xdr:row>
      <xdr:rowOff>41728</xdr:rowOff>
    </xdr:to>
    <xdr:sp macro="" textlink="">
      <xdr:nvSpPr>
        <xdr:cNvPr id="278" name="楕円 277"/>
        <xdr:cNvSpPr/>
      </xdr:nvSpPr>
      <xdr:spPr>
        <a:xfrm>
          <a:off x="13843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26505</xdr:rowOff>
    </xdr:from>
    <xdr:ext cx="762000" cy="259045"/>
    <xdr:sp macro="" textlink="">
      <xdr:nvSpPr>
        <xdr:cNvPr id="279" name="テキスト ボックス 278"/>
        <xdr:cNvSpPr txBox="1"/>
      </xdr:nvSpPr>
      <xdr:spPr>
        <a:xfrm>
          <a:off x="13512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％を占める病院・上下水道への補助については、下水道事業債の償還減などにより、今後減少していく見込みである。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97064</xdr:rowOff>
    </xdr:to>
    <xdr:cxnSp macro="">
      <xdr:nvCxnSpPr>
        <xdr:cNvPr id="316" name="直線コネクタ 315"/>
        <xdr:cNvCxnSpPr/>
      </xdr:nvCxnSpPr>
      <xdr:spPr>
        <a:xfrm>
          <a:off x="15671800" y="60869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86178</xdr:rowOff>
    </xdr:to>
    <xdr:cxnSp macro="">
      <xdr:nvCxnSpPr>
        <xdr:cNvPr id="319" name="直線コネクタ 318"/>
        <xdr:cNvCxnSpPr/>
      </xdr:nvCxnSpPr>
      <xdr:spPr>
        <a:xfrm>
          <a:off x="14782800" y="608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35</xdr:row>
      <xdr:rowOff>107950</xdr:rowOff>
    </xdr:to>
    <xdr:cxnSp macro="">
      <xdr:nvCxnSpPr>
        <xdr:cNvPr id="322" name="直線コネクタ 321"/>
        <xdr:cNvCxnSpPr/>
      </xdr:nvCxnSpPr>
      <xdr:spPr>
        <a:xfrm flipV="1">
          <a:off x="13893800" y="608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75293</xdr:rowOff>
    </xdr:from>
    <xdr:to>
      <xdr:col>69</xdr:col>
      <xdr:colOff>92075</xdr:colOff>
      <xdr:row>35</xdr:row>
      <xdr:rowOff>107950</xdr:rowOff>
    </xdr:to>
    <xdr:cxnSp macro="">
      <xdr:nvCxnSpPr>
        <xdr:cNvPr id="325" name="直線コネクタ 324"/>
        <xdr:cNvCxnSpPr/>
      </xdr:nvCxnSpPr>
      <xdr:spPr>
        <a:xfrm>
          <a:off x="13004800" y="607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46264</xdr:rowOff>
    </xdr:from>
    <xdr:to>
      <xdr:col>82</xdr:col>
      <xdr:colOff>158750</xdr:colOff>
      <xdr:row>35</xdr:row>
      <xdr:rowOff>147864</xdr:rowOff>
    </xdr:to>
    <xdr:sp macro="" textlink="">
      <xdr:nvSpPr>
        <xdr:cNvPr id="335" name="楕円 334"/>
        <xdr:cNvSpPr/>
      </xdr:nvSpPr>
      <xdr:spPr>
        <a:xfrm>
          <a:off x="16459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62791</xdr:rowOff>
    </xdr:from>
    <xdr:ext cx="762000" cy="259045"/>
    <xdr:sp macro="" textlink="">
      <xdr:nvSpPr>
        <xdr:cNvPr id="336" name="補助費等該当値テキスト"/>
        <xdr:cNvSpPr txBox="1"/>
      </xdr:nvSpPr>
      <xdr:spPr>
        <a:xfrm>
          <a:off x="16598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7" name="楕円 336"/>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8" name="テキスト ボックス 337"/>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9" name="楕円 338"/>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40" name="テキスト ボックス 339"/>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41" name="楕円 340"/>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42" name="テキスト ボックス 341"/>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24493</xdr:rowOff>
    </xdr:from>
    <xdr:to>
      <xdr:col>65</xdr:col>
      <xdr:colOff>53975</xdr:colOff>
      <xdr:row>35</xdr:row>
      <xdr:rowOff>126093</xdr:rowOff>
    </xdr:to>
    <xdr:sp macro="" textlink="">
      <xdr:nvSpPr>
        <xdr:cNvPr id="343" name="楕円 342"/>
        <xdr:cNvSpPr/>
      </xdr:nvSpPr>
      <xdr:spPr>
        <a:xfrm>
          <a:off x="12954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136270</xdr:rowOff>
    </xdr:from>
    <xdr:ext cx="762000" cy="259045"/>
    <xdr:sp macro="" textlink="">
      <xdr:nvSpPr>
        <xdr:cNvPr id="344" name="テキスト ボックス 343"/>
        <xdr:cNvSpPr txBox="1"/>
      </xdr:nvSpPr>
      <xdr:spPr>
        <a:xfrm>
          <a:off x="12623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借入利率の低下に伴う公債償還利子の減等により、数値は改善傾向にある。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今後、地方債の償還完了に伴い、既発分の元利償還金は減少する見込みである一方、臨時財政対策債発行額の増加等に伴う償還増が見込まれるため、引き続き適正な償還計画のもとで数値の改善を図る。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62230</xdr:rowOff>
    </xdr:to>
    <xdr:cxnSp macro="">
      <xdr:nvCxnSpPr>
        <xdr:cNvPr id="377" name="直線コネクタ 376"/>
        <xdr:cNvCxnSpPr/>
      </xdr:nvCxnSpPr>
      <xdr:spPr>
        <a:xfrm flipV="1">
          <a:off x="3987800" y="13187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107950</xdr:rowOff>
    </xdr:to>
    <xdr:cxnSp macro="">
      <xdr:nvCxnSpPr>
        <xdr:cNvPr id="380" name="直線コネクタ 379"/>
        <xdr:cNvCxnSpPr/>
      </xdr:nvCxnSpPr>
      <xdr:spPr>
        <a:xfrm flipV="1">
          <a:off x="3098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43180</xdr:rowOff>
    </xdr:to>
    <xdr:cxnSp macro="">
      <xdr:nvCxnSpPr>
        <xdr:cNvPr id="383" name="直線コネクタ 382"/>
        <xdr:cNvCxnSpPr/>
      </xdr:nvCxnSpPr>
      <xdr:spPr>
        <a:xfrm flipV="1">
          <a:off x="2209800" y="13309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43180</xdr:rowOff>
    </xdr:to>
    <xdr:cxnSp macro="">
      <xdr:nvCxnSpPr>
        <xdr:cNvPr id="386" name="直線コネクタ 385"/>
        <xdr:cNvCxnSpPr/>
      </xdr:nvCxnSpPr>
      <xdr:spPr>
        <a:xfrm>
          <a:off x="1320800" y="1339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6" name="楕円 395"/>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7"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8" name="楕円 397"/>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99" name="テキスト ボックス 39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400" name="楕円 399"/>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401" name="テキスト ボックス 400"/>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402" name="楕円 401"/>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403" name="テキスト ボックス 402"/>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404" name="楕円 403"/>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405" name="テキスト ボックス 404"/>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全体的に類似団体と同水準で推移している。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今後も各種経費の見直しにより財政の弾力性確保に努める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107950</xdr:rowOff>
    </xdr:to>
    <xdr:cxnSp macro="">
      <xdr:nvCxnSpPr>
        <xdr:cNvPr id="438" name="直線コネクタ 437"/>
        <xdr:cNvCxnSpPr/>
      </xdr:nvCxnSpPr>
      <xdr:spPr>
        <a:xfrm>
          <a:off x="15671800" y="132105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77</xdr:row>
      <xdr:rowOff>8889</xdr:rowOff>
    </xdr:to>
    <xdr:cxnSp macro="">
      <xdr:nvCxnSpPr>
        <xdr:cNvPr id="441" name="直線コネクタ 440"/>
        <xdr:cNvCxnSpPr/>
      </xdr:nvCxnSpPr>
      <xdr:spPr>
        <a:xfrm>
          <a:off x="14782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111761</xdr:rowOff>
    </xdr:to>
    <xdr:cxnSp macro="">
      <xdr:nvCxnSpPr>
        <xdr:cNvPr id="444" name="直線コネクタ 443"/>
        <xdr:cNvCxnSpPr/>
      </xdr:nvCxnSpPr>
      <xdr:spPr>
        <a:xfrm>
          <a:off x="13893800" y="13050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76</xdr:row>
      <xdr:rowOff>20320</xdr:rowOff>
    </xdr:to>
    <xdr:cxnSp macro="">
      <xdr:nvCxnSpPr>
        <xdr:cNvPr id="447" name="直線コネクタ 446"/>
        <xdr:cNvCxnSpPr/>
      </xdr:nvCxnSpPr>
      <xdr:spPr>
        <a:xfrm>
          <a:off x="13004800" y="127533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57" name="楕円 456"/>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58"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9" name="楕円 458"/>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60" name="テキスト ボックス 459"/>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61" name="楕円 460"/>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62" name="テキスト ボックス 461"/>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63" name="楕円 462"/>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64" name="テキスト ボックス 463"/>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xdr:rowOff>
    </xdr:from>
    <xdr:to>
      <xdr:col>65</xdr:col>
      <xdr:colOff>53975</xdr:colOff>
      <xdr:row>74</xdr:row>
      <xdr:rowOff>116840</xdr:rowOff>
    </xdr:to>
    <xdr:sp macro="" textlink="">
      <xdr:nvSpPr>
        <xdr:cNvPr id="465" name="楕円 464"/>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127017</xdr:rowOff>
    </xdr:from>
    <xdr:ext cx="762000" cy="259045"/>
    <xdr:sp macro="" textlink="">
      <xdr:nvSpPr>
        <xdr:cNvPr id="466" name="テキスト ボックス 465"/>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106502</xdr:rowOff>
    </xdr:from>
    <xdr:to>
      <xdr:col>29</xdr:col>
      <xdr:colOff>127000</xdr:colOff>
      <xdr:row>17</xdr:row>
      <xdr:rowOff>109082</xdr:rowOff>
    </xdr:to>
    <xdr:cxnSp macro="">
      <xdr:nvCxnSpPr>
        <xdr:cNvPr id="52" name="直線コネクタ 51"/>
        <xdr:cNvCxnSpPr/>
      </xdr:nvCxnSpPr>
      <xdr:spPr bwMode="auto">
        <a:xfrm flipV="1">
          <a:off x="5003800" y="3068777"/>
          <a:ext cx="6477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109082</xdr:rowOff>
    </xdr:from>
    <xdr:to>
      <xdr:col>26</xdr:col>
      <xdr:colOff>50800</xdr:colOff>
      <xdr:row>17</xdr:row>
      <xdr:rowOff>131583</xdr:rowOff>
    </xdr:to>
    <xdr:cxnSp macro="">
      <xdr:nvCxnSpPr>
        <xdr:cNvPr id="55" name="直線コネクタ 54"/>
        <xdr:cNvCxnSpPr/>
      </xdr:nvCxnSpPr>
      <xdr:spPr bwMode="auto">
        <a:xfrm flipV="1">
          <a:off x="4305300" y="3071357"/>
          <a:ext cx="698500" cy="2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131583</xdr:rowOff>
    </xdr:from>
    <xdr:to>
      <xdr:col>22</xdr:col>
      <xdr:colOff>114300</xdr:colOff>
      <xdr:row>17</xdr:row>
      <xdr:rowOff>148565</xdr:rowOff>
    </xdr:to>
    <xdr:cxnSp macro="">
      <xdr:nvCxnSpPr>
        <xdr:cNvPr id="58" name="直線コネクタ 57"/>
        <xdr:cNvCxnSpPr/>
      </xdr:nvCxnSpPr>
      <xdr:spPr bwMode="auto">
        <a:xfrm flipV="1">
          <a:off x="3606800" y="3093858"/>
          <a:ext cx="698500" cy="1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143340</xdr:rowOff>
    </xdr:from>
    <xdr:to>
      <xdr:col>18</xdr:col>
      <xdr:colOff>177800</xdr:colOff>
      <xdr:row>17</xdr:row>
      <xdr:rowOff>148565</xdr:rowOff>
    </xdr:to>
    <xdr:cxnSp macro="">
      <xdr:nvCxnSpPr>
        <xdr:cNvPr id="61" name="直線コネクタ 60"/>
        <xdr:cNvCxnSpPr/>
      </xdr:nvCxnSpPr>
      <xdr:spPr bwMode="auto">
        <a:xfrm>
          <a:off x="2908300" y="3105615"/>
          <a:ext cx="698500" cy="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55702</xdr:rowOff>
    </xdr:from>
    <xdr:to>
      <xdr:col>29</xdr:col>
      <xdr:colOff>177800</xdr:colOff>
      <xdr:row>17</xdr:row>
      <xdr:rowOff>157302</xdr:rowOff>
    </xdr:to>
    <xdr:sp macro="" textlink="">
      <xdr:nvSpPr>
        <xdr:cNvPr id="71" name="楕円 70"/>
        <xdr:cNvSpPr/>
      </xdr:nvSpPr>
      <xdr:spPr bwMode="auto">
        <a:xfrm>
          <a:off x="5600700" y="3017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27779</xdr:rowOff>
    </xdr:from>
    <xdr:ext cx="762000" cy="259045"/>
    <xdr:sp macro="" textlink="">
      <xdr:nvSpPr>
        <xdr:cNvPr id="72" name="人口1人当たり決算額の推移該当値テキスト130"/>
        <xdr:cNvSpPr txBox="1"/>
      </xdr:nvSpPr>
      <xdr:spPr>
        <a:xfrm>
          <a:off x="5740400" y="29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58282</xdr:rowOff>
    </xdr:from>
    <xdr:to>
      <xdr:col>26</xdr:col>
      <xdr:colOff>101600</xdr:colOff>
      <xdr:row>17</xdr:row>
      <xdr:rowOff>159882</xdr:rowOff>
    </xdr:to>
    <xdr:sp macro="" textlink="">
      <xdr:nvSpPr>
        <xdr:cNvPr id="73" name="楕円 72"/>
        <xdr:cNvSpPr/>
      </xdr:nvSpPr>
      <xdr:spPr bwMode="auto">
        <a:xfrm>
          <a:off x="4953000" y="302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144659</xdr:rowOff>
    </xdr:from>
    <xdr:ext cx="736600" cy="259045"/>
    <xdr:sp macro="" textlink="">
      <xdr:nvSpPr>
        <xdr:cNvPr id="74" name="テキスト ボックス 73"/>
        <xdr:cNvSpPr txBox="1"/>
      </xdr:nvSpPr>
      <xdr:spPr>
        <a:xfrm>
          <a:off x="4622800" y="310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80783</xdr:rowOff>
    </xdr:from>
    <xdr:to>
      <xdr:col>22</xdr:col>
      <xdr:colOff>165100</xdr:colOff>
      <xdr:row>18</xdr:row>
      <xdr:rowOff>10933</xdr:rowOff>
    </xdr:to>
    <xdr:sp macro="" textlink="">
      <xdr:nvSpPr>
        <xdr:cNvPr id="75" name="楕円 74"/>
        <xdr:cNvSpPr/>
      </xdr:nvSpPr>
      <xdr:spPr bwMode="auto">
        <a:xfrm>
          <a:off x="4254500" y="304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167160</xdr:rowOff>
    </xdr:from>
    <xdr:ext cx="762000" cy="259045"/>
    <xdr:sp macro="" textlink="">
      <xdr:nvSpPr>
        <xdr:cNvPr id="76" name="テキスト ボックス 75"/>
        <xdr:cNvSpPr txBox="1"/>
      </xdr:nvSpPr>
      <xdr:spPr>
        <a:xfrm>
          <a:off x="3924300" y="312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97765</xdr:rowOff>
    </xdr:from>
    <xdr:to>
      <xdr:col>19</xdr:col>
      <xdr:colOff>38100</xdr:colOff>
      <xdr:row>18</xdr:row>
      <xdr:rowOff>27915</xdr:rowOff>
    </xdr:to>
    <xdr:sp macro="" textlink="">
      <xdr:nvSpPr>
        <xdr:cNvPr id="77" name="楕円 76"/>
        <xdr:cNvSpPr/>
      </xdr:nvSpPr>
      <xdr:spPr bwMode="auto">
        <a:xfrm>
          <a:off x="3556000" y="30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12692</xdr:rowOff>
    </xdr:from>
    <xdr:ext cx="762000" cy="259045"/>
    <xdr:sp macro="" textlink="">
      <xdr:nvSpPr>
        <xdr:cNvPr id="78" name="テキスト ボックス 77"/>
        <xdr:cNvSpPr txBox="1"/>
      </xdr:nvSpPr>
      <xdr:spPr>
        <a:xfrm>
          <a:off x="3225800" y="314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92540</xdr:rowOff>
    </xdr:from>
    <xdr:to>
      <xdr:col>15</xdr:col>
      <xdr:colOff>101600</xdr:colOff>
      <xdr:row>18</xdr:row>
      <xdr:rowOff>22690</xdr:rowOff>
    </xdr:to>
    <xdr:sp macro="" textlink="">
      <xdr:nvSpPr>
        <xdr:cNvPr id="79" name="楕円 78"/>
        <xdr:cNvSpPr/>
      </xdr:nvSpPr>
      <xdr:spPr bwMode="auto">
        <a:xfrm>
          <a:off x="2857500" y="305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7467</xdr:rowOff>
    </xdr:from>
    <xdr:ext cx="762000" cy="259045"/>
    <xdr:sp macro="" textlink="">
      <xdr:nvSpPr>
        <xdr:cNvPr id="80" name="テキスト ボックス 79"/>
        <xdr:cNvSpPr txBox="1"/>
      </xdr:nvSpPr>
      <xdr:spPr>
        <a:xfrm>
          <a:off x="2527300" y="31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145928</xdr:rowOff>
    </xdr:from>
    <xdr:to>
      <xdr:col>29</xdr:col>
      <xdr:colOff>127000</xdr:colOff>
      <xdr:row>34</xdr:row>
      <xdr:rowOff>248249</xdr:rowOff>
    </xdr:to>
    <xdr:cxnSp macro="">
      <xdr:nvCxnSpPr>
        <xdr:cNvPr id="111" name="直線コネクタ 110"/>
        <xdr:cNvCxnSpPr/>
      </xdr:nvCxnSpPr>
      <xdr:spPr bwMode="auto">
        <a:xfrm>
          <a:off x="5003800" y="6413378"/>
          <a:ext cx="647700" cy="10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111867</xdr:rowOff>
    </xdr:from>
    <xdr:to>
      <xdr:col>26</xdr:col>
      <xdr:colOff>50800</xdr:colOff>
      <xdr:row>34</xdr:row>
      <xdr:rowOff>145928</xdr:rowOff>
    </xdr:to>
    <xdr:cxnSp macro="">
      <xdr:nvCxnSpPr>
        <xdr:cNvPr id="114" name="直線コネクタ 113"/>
        <xdr:cNvCxnSpPr/>
      </xdr:nvCxnSpPr>
      <xdr:spPr bwMode="auto">
        <a:xfrm>
          <a:off x="4305300" y="6379317"/>
          <a:ext cx="698500" cy="3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20884</xdr:rowOff>
    </xdr:from>
    <xdr:to>
      <xdr:col>22</xdr:col>
      <xdr:colOff>114300</xdr:colOff>
      <xdr:row>34</xdr:row>
      <xdr:rowOff>111867</xdr:rowOff>
    </xdr:to>
    <xdr:cxnSp macro="">
      <xdr:nvCxnSpPr>
        <xdr:cNvPr id="117" name="直線コネクタ 116"/>
        <xdr:cNvCxnSpPr/>
      </xdr:nvCxnSpPr>
      <xdr:spPr bwMode="auto">
        <a:xfrm>
          <a:off x="3606800" y="6288334"/>
          <a:ext cx="698500" cy="90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12060</xdr:rowOff>
    </xdr:from>
    <xdr:to>
      <xdr:col>18</xdr:col>
      <xdr:colOff>177800</xdr:colOff>
      <xdr:row>34</xdr:row>
      <xdr:rowOff>20884</xdr:rowOff>
    </xdr:to>
    <xdr:cxnSp macro="">
      <xdr:nvCxnSpPr>
        <xdr:cNvPr id="120" name="直線コネクタ 119"/>
        <xdr:cNvCxnSpPr/>
      </xdr:nvCxnSpPr>
      <xdr:spPr bwMode="auto">
        <a:xfrm>
          <a:off x="2908300" y="6279510"/>
          <a:ext cx="6985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197450</xdr:rowOff>
    </xdr:from>
    <xdr:to>
      <xdr:col>29</xdr:col>
      <xdr:colOff>177800</xdr:colOff>
      <xdr:row>34</xdr:row>
      <xdr:rowOff>299050</xdr:rowOff>
    </xdr:to>
    <xdr:sp macro="" textlink="">
      <xdr:nvSpPr>
        <xdr:cNvPr id="130" name="楕円 129"/>
        <xdr:cNvSpPr/>
      </xdr:nvSpPr>
      <xdr:spPr bwMode="auto">
        <a:xfrm>
          <a:off x="5600700" y="646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42527</xdr:rowOff>
    </xdr:from>
    <xdr:ext cx="762000" cy="259045"/>
    <xdr:sp macro="" textlink="">
      <xdr:nvSpPr>
        <xdr:cNvPr id="131" name="人口1人当たり決算額の推移該当値テキスト445"/>
        <xdr:cNvSpPr txBox="1"/>
      </xdr:nvSpPr>
      <xdr:spPr>
        <a:xfrm>
          <a:off x="5740400" y="63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95128</xdr:rowOff>
    </xdr:from>
    <xdr:to>
      <xdr:col>26</xdr:col>
      <xdr:colOff>101600</xdr:colOff>
      <xdr:row>34</xdr:row>
      <xdr:rowOff>196728</xdr:rowOff>
    </xdr:to>
    <xdr:sp macro="" textlink="">
      <xdr:nvSpPr>
        <xdr:cNvPr id="132" name="楕円 131"/>
        <xdr:cNvSpPr/>
      </xdr:nvSpPr>
      <xdr:spPr bwMode="auto">
        <a:xfrm>
          <a:off x="4953000" y="636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206905</xdr:rowOff>
    </xdr:from>
    <xdr:ext cx="736600" cy="259045"/>
    <xdr:sp macro="" textlink="">
      <xdr:nvSpPr>
        <xdr:cNvPr id="133" name="テキスト ボックス 132"/>
        <xdr:cNvSpPr txBox="1"/>
      </xdr:nvSpPr>
      <xdr:spPr>
        <a:xfrm>
          <a:off x="4622800" y="6131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61067</xdr:rowOff>
    </xdr:from>
    <xdr:to>
      <xdr:col>22</xdr:col>
      <xdr:colOff>165100</xdr:colOff>
      <xdr:row>34</xdr:row>
      <xdr:rowOff>162667</xdr:rowOff>
    </xdr:to>
    <xdr:sp macro="" textlink="">
      <xdr:nvSpPr>
        <xdr:cNvPr id="134" name="楕円 133"/>
        <xdr:cNvSpPr/>
      </xdr:nvSpPr>
      <xdr:spPr bwMode="auto">
        <a:xfrm>
          <a:off x="4254500" y="632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172844</xdr:rowOff>
    </xdr:from>
    <xdr:ext cx="762000" cy="259045"/>
    <xdr:sp macro="" textlink="">
      <xdr:nvSpPr>
        <xdr:cNvPr id="135" name="テキスト ボックス 134"/>
        <xdr:cNvSpPr txBox="1"/>
      </xdr:nvSpPr>
      <xdr:spPr>
        <a:xfrm>
          <a:off x="3924300" y="609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312984</xdr:rowOff>
    </xdr:from>
    <xdr:to>
      <xdr:col>19</xdr:col>
      <xdr:colOff>38100</xdr:colOff>
      <xdr:row>34</xdr:row>
      <xdr:rowOff>71684</xdr:rowOff>
    </xdr:to>
    <xdr:sp macro="" textlink="">
      <xdr:nvSpPr>
        <xdr:cNvPr id="136" name="楕円 135"/>
        <xdr:cNvSpPr/>
      </xdr:nvSpPr>
      <xdr:spPr bwMode="auto">
        <a:xfrm>
          <a:off x="3556000" y="623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81861</xdr:rowOff>
    </xdr:from>
    <xdr:ext cx="762000" cy="259045"/>
    <xdr:sp macro="" textlink="">
      <xdr:nvSpPr>
        <xdr:cNvPr id="137" name="テキスト ボックス 136"/>
        <xdr:cNvSpPr txBox="1"/>
      </xdr:nvSpPr>
      <xdr:spPr>
        <a:xfrm>
          <a:off x="3225800" y="600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304160</xdr:rowOff>
    </xdr:from>
    <xdr:to>
      <xdr:col>15</xdr:col>
      <xdr:colOff>101600</xdr:colOff>
      <xdr:row>34</xdr:row>
      <xdr:rowOff>62860</xdr:rowOff>
    </xdr:to>
    <xdr:sp macro="" textlink="">
      <xdr:nvSpPr>
        <xdr:cNvPr id="138" name="楕円 137"/>
        <xdr:cNvSpPr/>
      </xdr:nvSpPr>
      <xdr:spPr bwMode="auto">
        <a:xfrm>
          <a:off x="2857500" y="622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73037</xdr:rowOff>
    </xdr:from>
    <xdr:ext cx="762000" cy="259045"/>
    <xdr:sp macro="" textlink="">
      <xdr:nvSpPr>
        <xdr:cNvPr id="139" name="テキスト ボックス 138"/>
        <xdr:cNvSpPr txBox="1"/>
      </xdr:nvSpPr>
      <xdr:spPr>
        <a:xfrm>
          <a:off x="2527300" y="599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119,580
118,887
187.38
46,582,271
46,059,796
493,541
24,647,413
38,073,230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110472</xdr:rowOff>
    </xdr:from>
    <xdr:to>
      <xdr:col>24</xdr:col>
      <xdr:colOff>63500</xdr:colOff>
      <xdr:row>34</xdr:row>
      <xdr:rowOff>112562</xdr:rowOff>
    </xdr:to>
    <xdr:cxnSp macro="">
      <xdr:nvCxnSpPr>
        <xdr:cNvPr id="63" name="直線コネクタ 62"/>
        <xdr:cNvCxnSpPr/>
      </xdr:nvCxnSpPr>
      <xdr:spPr>
        <a:xfrm>
          <a:off x="3797300" y="5939772"/>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110472</xdr:rowOff>
    </xdr:from>
    <xdr:to>
      <xdr:col>19</xdr:col>
      <xdr:colOff>177800</xdr:colOff>
      <xdr:row>34</xdr:row>
      <xdr:rowOff>144729</xdr:rowOff>
    </xdr:to>
    <xdr:cxnSp macro="">
      <xdr:nvCxnSpPr>
        <xdr:cNvPr id="66" name="直線コネクタ 65"/>
        <xdr:cNvCxnSpPr/>
      </xdr:nvCxnSpPr>
      <xdr:spPr>
        <a:xfrm flipV="1">
          <a:off x="2908300" y="5939772"/>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144729</xdr:rowOff>
    </xdr:from>
    <xdr:to>
      <xdr:col>15</xdr:col>
      <xdr:colOff>50800</xdr:colOff>
      <xdr:row>34</xdr:row>
      <xdr:rowOff>158347</xdr:rowOff>
    </xdr:to>
    <xdr:cxnSp macro="">
      <xdr:nvCxnSpPr>
        <xdr:cNvPr id="69" name="直線コネクタ 68"/>
        <xdr:cNvCxnSpPr/>
      </xdr:nvCxnSpPr>
      <xdr:spPr>
        <a:xfrm flipV="1">
          <a:off x="2019300" y="5974029"/>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158347</xdr:rowOff>
    </xdr:from>
    <xdr:to>
      <xdr:col>10</xdr:col>
      <xdr:colOff>114300</xdr:colOff>
      <xdr:row>34</xdr:row>
      <xdr:rowOff>169777</xdr:rowOff>
    </xdr:to>
    <xdr:cxnSp macro="">
      <xdr:nvCxnSpPr>
        <xdr:cNvPr id="72" name="直線コネクタ 71"/>
        <xdr:cNvCxnSpPr/>
      </xdr:nvCxnSpPr>
      <xdr:spPr>
        <a:xfrm flipV="1">
          <a:off x="1130300" y="59876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61762</xdr:rowOff>
    </xdr:from>
    <xdr:to>
      <xdr:col>24</xdr:col>
      <xdr:colOff>114300</xdr:colOff>
      <xdr:row>34</xdr:row>
      <xdr:rowOff>163362</xdr:rowOff>
    </xdr:to>
    <xdr:sp macro="" textlink="">
      <xdr:nvSpPr>
        <xdr:cNvPr id="82" name="楕円 81"/>
        <xdr:cNvSpPr/>
      </xdr:nvSpPr>
      <xdr:spPr>
        <a:xfrm>
          <a:off x="4584700" y="589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40189</xdr:rowOff>
    </xdr:from>
    <xdr:ext cx="534377" cy="259045"/>
    <xdr:sp macro="" textlink="">
      <xdr:nvSpPr>
        <xdr:cNvPr id="83" name="人件費該当値テキスト"/>
        <xdr:cNvSpPr txBox="1"/>
      </xdr:nvSpPr>
      <xdr:spPr>
        <a:xfrm>
          <a:off x="4686300" y="58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59672</xdr:rowOff>
    </xdr:from>
    <xdr:to>
      <xdr:col>20</xdr:col>
      <xdr:colOff>38100</xdr:colOff>
      <xdr:row>34</xdr:row>
      <xdr:rowOff>161272</xdr:rowOff>
    </xdr:to>
    <xdr:sp macro="" textlink="">
      <xdr:nvSpPr>
        <xdr:cNvPr id="84" name="楕円 83"/>
        <xdr:cNvSpPr/>
      </xdr:nvSpPr>
      <xdr:spPr>
        <a:xfrm>
          <a:off x="3746500" y="58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152399</xdr:rowOff>
    </xdr:from>
    <xdr:ext cx="534377" cy="259045"/>
    <xdr:sp macro="" textlink="">
      <xdr:nvSpPr>
        <xdr:cNvPr id="85" name="テキスト ボックス 84"/>
        <xdr:cNvSpPr txBox="1"/>
      </xdr:nvSpPr>
      <xdr:spPr>
        <a:xfrm>
          <a:off x="3530111" y="59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93929</xdr:rowOff>
    </xdr:from>
    <xdr:to>
      <xdr:col>15</xdr:col>
      <xdr:colOff>101600</xdr:colOff>
      <xdr:row>35</xdr:row>
      <xdr:rowOff>24079</xdr:rowOff>
    </xdr:to>
    <xdr:sp macro="" textlink="">
      <xdr:nvSpPr>
        <xdr:cNvPr id="86" name="楕円 85"/>
        <xdr:cNvSpPr/>
      </xdr:nvSpPr>
      <xdr:spPr>
        <a:xfrm>
          <a:off x="2857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15206</xdr:rowOff>
    </xdr:from>
    <xdr:ext cx="534377" cy="259045"/>
    <xdr:sp macro="" textlink="">
      <xdr:nvSpPr>
        <xdr:cNvPr id="87" name="テキスト ボックス 86"/>
        <xdr:cNvSpPr txBox="1"/>
      </xdr:nvSpPr>
      <xdr:spPr>
        <a:xfrm>
          <a:off x="2641111" y="60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107547</xdr:rowOff>
    </xdr:from>
    <xdr:to>
      <xdr:col>10</xdr:col>
      <xdr:colOff>165100</xdr:colOff>
      <xdr:row>35</xdr:row>
      <xdr:rowOff>37697</xdr:rowOff>
    </xdr:to>
    <xdr:sp macro="" textlink="">
      <xdr:nvSpPr>
        <xdr:cNvPr id="88" name="楕円 87"/>
        <xdr:cNvSpPr/>
      </xdr:nvSpPr>
      <xdr:spPr>
        <a:xfrm>
          <a:off x="1968500" y="59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28824</xdr:rowOff>
    </xdr:from>
    <xdr:ext cx="534377" cy="259045"/>
    <xdr:sp macro="" textlink="">
      <xdr:nvSpPr>
        <xdr:cNvPr id="89" name="テキスト ボックス 88"/>
        <xdr:cNvSpPr txBox="1"/>
      </xdr:nvSpPr>
      <xdr:spPr>
        <a:xfrm>
          <a:off x="1752111" y="60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118977</xdr:rowOff>
    </xdr:from>
    <xdr:to>
      <xdr:col>6</xdr:col>
      <xdr:colOff>38100</xdr:colOff>
      <xdr:row>35</xdr:row>
      <xdr:rowOff>49127</xdr:rowOff>
    </xdr:to>
    <xdr:sp macro="" textlink="">
      <xdr:nvSpPr>
        <xdr:cNvPr id="90" name="楕円 89"/>
        <xdr:cNvSpPr/>
      </xdr:nvSpPr>
      <xdr:spPr>
        <a:xfrm>
          <a:off x="1079500" y="59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40254</xdr:rowOff>
    </xdr:from>
    <xdr:ext cx="534377" cy="259045"/>
    <xdr:sp macro="" textlink="">
      <xdr:nvSpPr>
        <xdr:cNvPr id="91" name="テキスト ボックス 90"/>
        <xdr:cNvSpPr txBox="1"/>
      </xdr:nvSpPr>
      <xdr:spPr>
        <a:xfrm>
          <a:off x="863111" y="60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46489</xdr:rowOff>
    </xdr:from>
    <xdr:to>
      <xdr:col>24</xdr:col>
      <xdr:colOff>63500</xdr:colOff>
      <xdr:row>58</xdr:row>
      <xdr:rowOff>70224</xdr:rowOff>
    </xdr:to>
    <xdr:cxnSp macro="">
      <xdr:nvCxnSpPr>
        <xdr:cNvPr id="121" name="直線コネクタ 120"/>
        <xdr:cNvCxnSpPr/>
      </xdr:nvCxnSpPr>
      <xdr:spPr>
        <a:xfrm flipV="1">
          <a:off x="3797300" y="9990589"/>
          <a:ext cx="8382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69273</xdr:rowOff>
    </xdr:from>
    <xdr:to>
      <xdr:col>19</xdr:col>
      <xdr:colOff>177800</xdr:colOff>
      <xdr:row>58</xdr:row>
      <xdr:rowOff>70224</xdr:rowOff>
    </xdr:to>
    <xdr:cxnSp macro="">
      <xdr:nvCxnSpPr>
        <xdr:cNvPr id="124" name="直線コネクタ 123"/>
        <xdr:cNvCxnSpPr/>
      </xdr:nvCxnSpPr>
      <xdr:spPr>
        <a:xfrm>
          <a:off x="2908300" y="10013373"/>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69273</xdr:rowOff>
    </xdr:from>
    <xdr:to>
      <xdr:col>15</xdr:col>
      <xdr:colOff>50800</xdr:colOff>
      <xdr:row>58</xdr:row>
      <xdr:rowOff>75921</xdr:rowOff>
    </xdr:to>
    <xdr:cxnSp macro="">
      <xdr:nvCxnSpPr>
        <xdr:cNvPr id="127" name="直線コネクタ 126"/>
        <xdr:cNvCxnSpPr/>
      </xdr:nvCxnSpPr>
      <xdr:spPr>
        <a:xfrm flipV="1">
          <a:off x="2019300" y="10013373"/>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74682</xdr:rowOff>
    </xdr:from>
    <xdr:to>
      <xdr:col>10</xdr:col>
      <xdr:colOff>114300</xdr:colOff>
      <xdr:row>58</xdr:row>
      <xdr:rowOff>75921</xdr:rowOff>
    </xdr:to>
    <xdr:cxnSp macro="">
      <xdr:nvCxnSpPr>
        <xdr:cNvPr id="130" name="直線コネクタ 129"/>
        <xdr:cNvCxnSpPr/>
      </xdr:nvCxnSpPr>
      <xdr:spPr>
        <a:xfrm>
          <a:off x="1130300" y="10018782"/>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167139</xdr:rowOff>
    </xdr:from>
    <xdr:to>
      <xdr:col>24</xdr:col>
      <xdr:colOff>114300</xdr:colOff>
      <xdr:row>58</xdr:row>
      <xdr:rowOff>97289</xdr:rowOff>
    </xdr:to>
    <xdr:sp macro="" textlink="">
      <xdr:nvSpPr>
        <xdr:cNvPr id="140" name="楕円 139"/>
        <xdr:cNvSpPr/>
      </xdr:nvSpPr>
      <xdr:spPr>
        <a:xfrm>
          <a:off x="4584700" y="99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145566</xdr:rowOff>
    </xdr:from>
    <xdr:ext cx="534377" cy="259045"/>
    <xdr:sp macro="" textlink="">
      <xdr:nvSpPr>
        <xdr:cNvPr id="141" name="物件費該当値テキスト"/>
        <xdr:cNvSpPr txBox="1"/>
      </xdr:nvSpPr>
      <xdr:spPr>
        <a:xfrm>
          <a:off x="4686300" y="99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19424</xdr:rowOff>
    </xdr:from>
    <xdr:to>
      <xdr:col>20</xdr:col>
      <xdr:colOff>38100</xdr:colOff>
      <xdr:row>58</xdr:row>
      <xdr:rowOff>121024</xdr:rowOff>
    </xdr:to>
    <xdr:sp macro="" textlink="">
      <xdr:nvSpPr>
        <xdr:cNvPr id="142" name="楕円 141"/>
        <xdr:cNvSpPr/>
      </xdr:nvSpPr>
      <xdr:spPr>
        <a:xfrm>
          <a:off x="3746500" y="99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112151</xdr:rowOff>
    </xdr:from>
    <xdr:ext cx="534377" cy="259045"/>
    <xdr:sp macro="" textlink="">
      <xdr:nvSpPr>
        <xdr:cNvPr id="143" name="テキスト ボックス 142"/>
        <xdr:cNvSpPr txBox="1"/>
      </xdr:nvSpPr>
      <xdr:spPr>
        <a:xfrm>
          <a:off x="3530111" y="1005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18473</xdr:rowOff>
    </xdr:from>
    <xdr:to>
      <xdr:col>15</xdr:col>
      <xdr:colOff>101600</xdr:colOff>
      <xdr:row>58</xdr:row>
      <xdr:rowOff>120073</xdr:rowOff>
    </xdr:to>
    <xdr:sp macro="" textlink="">
      <xdr:nvSpPr>
        <xdr:cNvPr id="144" name="楕円 143"/>
        <xdr:cNvSpPr/>
      </xdr:nvSpPr>
      <xdr:spPr>
        <a:xfrm>
          <a:off x="2857500" y="99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111200</xdr:rowOff>
    </xdr:from>
    <xdr:ext cx="534377" cy="259045"/>
    <xdr:sp macro="" textlink="">
      <xdr:nvSpPr>
        <xdr:cNvPr id="145" name="テキスト ボックス 144"/>
        <xdr:cNvSpPr txBox="1"/>
      </xdr:nvSpPr>
      <xdr:spPr>
        <a:xfrm>
          <a:off x="2641111" y="100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25121</xdr:rowOff>
    </xdr:from>
    <xdr:to>
      <xdr:col>10</xdr:col>
      <xdr:colOff>165100</xdr:colOff>
      <xdr:row>58</xdr:row>
      <xdr:rowOff>126721</xdr:rowOff>
    </xdr:to>
    <xdr:sp macro="" textlink="">
      <xdr:nvSpPr>
        <xdr:cNvPr id="146" name="楕円 145"/>
        <xdr:cNvSpPr/>
      </xdr:nvSpPr>
      <xdr:spPr>
        <a:xfrm>
          <a:off x="19685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117848</xdr:rowOff>
    </xdr:from>
    <xdr:ext cx="534377" cy="259045"/>
    <xdr:sp macro="" textlink="">
      <xdr:nvSpPr>
        <xdr:cNvPr id="147" name="テキスト ボックス 146"/>
        <xdr:cNvSpPr txBox="1"/>
      </xdr:nvSpPr>
      <xdr:spPr>
        <a:xfrm>
          <a:off x="1752111" y="100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23882</xdr:rowOff>
    </xdr:from>
    <xdr:to>
      <xdr:col>6</xdr:col>
      <xdr:colOff>38100</xdr:colOff>
      <xdr:row>58</xdr:row>
      <xdr:rowOff>125482</xdr:rowOff>
    </xdr:to>
    <xdr:sp macro="" textlink="">
      <xdr:nvSpPr>
        <xdr:cNvPr id="148" name="楕円 147"/>
        <xdr:cNvSpPr/>
      </xdr:nvSpPr>
      <xdr:spPr>
        <a:xfrm>
          <a:off x="1079500" y="9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116609</xdr:rowOff>
    </xdr:from>
    <xdr:ext cx="534377" cy="259045"/>
    <xdr:sp macro="" textlink="">
      <xdr:nvSpPr>
        <xdr:cNvPr id="149" name="テキスト ボックス 148"/>
        <xdr:cNvSpPr txBox="1"/>
      </xdr:nvSpPr>
      <xdr:spPr>
        <a:xfrm>
          <a:off x="863111" y="1006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73189</xdr:rowOff>
    </xdr:from>
    <xdr:to>
      <xdr:col>24</xdr:col>
      <xdr:colOff>63500</xdr:colOff>
      <xdr:row>71</xdr:row>
      <xdr:rowOff>168873</xdr:rowOff>
    </xdr:to>
    <xdr:cxnSp macro="">
      <xdr:nvCxnSpPr>
        <xdr:cNvPr id="180" name="直線コネクタ 179"/>
        <xdr:cNvCxnSpPr/>
      </xdr:nvCxnSpPr>
      <xdr:spPr>
        <a:xfrm>
          <a:off x="3797300" y="12074689"/>
          <a:ext cx="838200" cy="26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73189</xdr:rowOff>
    </xdr:from>
    <xdr:to>
      <xdr:col>19</xdr:col>
      <xdr:colOff>177800</xdr:colOff>
      <xdr:row>71</xdr:row>
      <xdr:rowOff>98661</xdr:rowOff>
    </xdr:to>
    <xdr:cxnSp macro="">
      <xdr:nvCxnSpPr>
        <xdr:cNvPr id="183" name="直線コネクタ 182"/>
        <xdr:cNvCxnSpPr/>
      </xdr:nvCxnSpPr>
      <xdr:spPr>
        <a:xfrm flipV="1">
          <a:off x="2908300" y="12074689"/>
          <a:ext cx="889000" cy="19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98661</xdr:rowOff>
    </xdr:from>
    <xdr:to>
      <xdr:col>15</xdr:col>
      <xdr:colOff>50800</xdr:colOff>
      <xdr:row>72</xdr:row>
      <xdr:rowOff>47280</xdr:rowOff>
    </xdr:to>
    <xdr:cxnSp macro="">
      <xdr:nvCxnSpPr>
        <xdr:cNvPr id="186" name="直線コネクタ 185"/>
        <xdr:cNvCxnSpPr/>
      </xdr:nvCxnSpPr>
      <xdr:spPr>
        <a:xfrm flipV="1">
          <a:off x="2019300" y="12271611"/>
          <a:ext cx="889000" cy="1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47280</xdr:rowOff>
    </xdr:from>
    <xdr:to>
      <xdr:col>10</xdr:col>
      <xdr:colOff>114300</xdr:colOff>
      <xdr:row>73</xdr:row>
      <xdr:rowOff>30516</xdr:rowOff>
    </xdr:to>
    <xdr:cxnSp macro="">
      <xdr:nvCxnSpPr>
        <xdr:cNvPr id="189" name="直線コネクタ 188"/>
        <xdr:cNvCxnSpPr/>
      </xdr:nvCxnSpPr>
      <xdr:spPr>
        <a:xfrm flipV="1">
          <a:off x="1130300" y="12391680"/>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118073</xdr:rowOff>
    </xdr:from>
    <xdr:to>
      <xdr:col>24</xdr:col>
      <xdr:colOff>114300</xdr:colOff>
      <xdr:row>72</xdr:row>
      <xdr:rowOff>48223</xdr:rowOff>
    </xdr:to>
    <xdr:sp macro="" textlink="">
      <xdr:nvSpPr>
        <xdr:cNvPr id="199" name="楕円 198"/>
        <xdr:cNvSpPr/>
      </xdr:nvSpPr>
      <xdr:spPr>
        <a:xfrm>
          <a:off x="4584700" y="122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140950</xdr:rowOff>
    </xdr:from>
    <xdr:ext cx="534377" cy="259045"/>
    <xdr:sp macro="" textlink="">
      <xdr:nvSpPr>
        <xdr:cNvPr id="200" name="維持補修費該当値テキスト"/>
        <xdr:cNvSpPr txBox="1"/>
      </xdr:nvSpPr>
      <xdr:spPr>
        <a:xfrm>
          <a:off x="4686300" y="1214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22389</xdr:rowOff>
    </xdr:from>
    <xdr:to>
      <xdr:col>20</xdr:col>
      <xdr:colOff>38100</xdr:colOff>
      <xdr:row>70</xdr:row>
      <xdr:rowOff>123989</xdr:rowOff>
    </xdr:to>
    <xdr:sp macro="" textlink="">
      <xdr:nvSpPr>
        <xdr:cNvPr id="201" name="楕円 200"/>
        <xdr:cNvSpPr/>
      </xdr:nvSpPr>
      <xdr:spPr>
        <a:xfrm>
          <a:off x="3746500" y="12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140516</xdr:rowOff>
    </xdr:from>
    <xdr:ext cx="534377" cy="259045"/>
    <xdr:sp macro="" textlink="">
      <xdr:nvSpPr>
        <xdr:cNvPr id="202" name="テキスト ボックス 201"/>
        <xdr:cNvSpPr txBox="1"/>
      </xdr:nvSpPr>
      <xdr:spPr>
        <a:xfrm>
          <a:off x="3530111" y="1179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47861</xdr:rowOff>
    </xdr:from>
    <xdr:to>
      <xdr:col>15</xdr:col>
      <xdr:colOff>101600</xdr:colOff>
      <xdr:row>71</xdr:row>
      <xdr:rowOff>149461</xdr:rowOff>
    </xdr:to>
    <xdr:sp macro="" textlink="">
      <xdr:nvSpPr>
        <xdr:cNvPr id="203" name="楕円 202"/>
        <xdr:cNvSpPr/>
      </xdr:nvSpPr>
      <xdr:spPr>
        <a:xfrm>
          <a:off x="2857500" y="122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165988</xdr:rowOff>
    </xdr:from>
    <xdr:ext cx="534377" cy="259045"/>
    <xdr:sp macro="" textlink="">
      <xdr:nvSpPr>
        <xdr:cNvPr id="204" name="テキスト ボックス 203"/>
        <xdr:cNvSpPr txBox="1"/>
      </xdr:nvSpPr>
      <xdr:spPr>
        <a:xfrm>
          <a:off x="2641111" y="1199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167930</xdr:rowOff>
    </xdr:from>
    <xdr:to>
      <xdr:col>10</xdr:col>
      <xdr:colOff>165100</xdr:colOff>
      <xdr:row>72</xdr:row>
      <xdr:rowOff>98080</xdr:rowOff>
    </xdr:to>
    <xdr:sp macro="" textlink="">
      <xdr:nvSpPr>
        <xdr:cNvPr id="205" name="楕円 204"/>
        <xdr:cNvSpPr/>
      </xdr:nvSpPr>
      <xdr:spPr>
        <a:xfrm>
          <a:off x="1968500" y="123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114607</xdr:rowOff>
    </xdr:from>
    <xdr:ext cx="534377" cy="259045"/>
    <xdr:sp macro="" textlink="">
      <xdr:nvSpPr>
        <xdr:cNvPr id="206" name="テキスト ボックス 205"/>
        <xdr:cNvSpPr txBox="1"/>
      </xdr:nvSpPr>
      <xdr:spPr>
        <a:xfrm>
          <a:off x="1752111" y="1211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151166</xdr:rowOff>
    </xdr:from>
    <xdr:to>
      <xdr:col>6</xdr:col>
      <xdr:colOff>38100</xdr:colOff>
      <xdr:row>73</xdr:row>
      <xdr:rowOff>81316</xdr:rowOff>
    </xdr:to>
    <xdr:sp macro="" textlink="">
      <xdr:nvSpPr>
        <xdr:cNvPr id="207" name="楕円 206"/>
        <xdr:cNvSpPr/>
      </xdr:nvSpPr>
      <xdr:spPr>
        <a:xfrm>
          <a:off x="1079500" y="124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97843</xdr:rowOff>
    </xdr:from>
    <xdr:ext cx="534377" cy="259045"/>
    <xdr:sp macro="" textlink="">
      <xdr:nvSpPr>
        <xdr:cNvPr id="208" name="テキスト ボックス 207"/>
        <xdr:cNvSpPr txBox="1"/>
      </xdr:nvSpPr>
      <xdr:spPr>
        <a:xfrm>
          <a:off x="863111" y="1227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30327</xdr:rowOff>
    </xdr:from>
    <xdr:to>
      <xdr:col>24</xdr:col>
      <xdr:colOff>63500</xdr:colOff>
      <xdr:row>96</xdr:row>
      <xdr:rowOff>124040</xdr:rowOff>
    </xdr:to>
    <xdr:cxnSp macro="">
      <xdr:nvCxnSpPr>
        <xdr:cNvPr id="238" name="直線コネクタ 237"/>
        <xdr:cNvCxnSpPr/>
      </xdr:nvCxnSpPr>
      <xdr:spPr>
        <a:xfrm flipV="1">
          <a:off x="3797300" y="16489527"/>
          <a:ext cx="838200" cy="9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124040</xdr:rowOff>
    </xdr:from>
    <xdr:to>
      <xdr:col>19</xdr:col>
      <xdr:colOff>177800</xdr:colOff>
      <xdr:row>96</xdr:row>
      <xdr:rowOff>161213</xdr:rowOff>
    </xdr:to>
    <xdr:cxnSp macro="">
      <xdr:nvCxnSpPr>
        <xdr:cNvPr id="241" name="直線コネクタ 240"/>
        <xdr:cNvCxnSpPr/>
      </xdr:nvCxnSpPr>
      <xdr:spPr>
        <a:xfrm flipV="1">
          <a:off x="2908300" y="16583240"/>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137998</xdr:rowOff>
    </xdr:from>
    <xdr:to>
      <xdr:col>15</xdr:col>
      <xdr:colOff>50800</xdr:colOff>
      <xdr:row>96</xdr:row>
      <xdr:rowOff>161213</xdr:rowOff>
    </xdr:to>
    <xdr:cxnSp macro="">
      <xdr:nvCxnSpPr>
        <xdr:cNvPr id="244" name="直線コネクタ 243"/>
        <xdr:cNvCxnSpPr/>
      </xdr:nvCxnSpPr>
      <xdr:spPr>
        <a:xfrm>
          <a:off x="2019300" y="16597198"/>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137998</xdr:rowOff>
    </xdr:from>
    <xdr:to>
      <xdr:col>10</xdr:col>
      <xdr:colOff>114300</xdr:colOff>
      <xdr:row>97</xdr:row>
      <xdr:rowOff>83579</xdr:rowOff>
    </xdr:to>
    <xdr:cxnSp macro="">
      <xdr:nvCxnSpPr>
        <xdr:cNvPr id="247" name="直線コネクタ 246"/>
        <xdr:cNvCxnSpPr/>
      </xdr:nvCxnSpPr>
      <xdr:spPr>
        <a:xfrm flipV="1">
          <a:off x="1130300" y="16597198"/>
          <a:ext cx="889000" cy="1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150977</xdr:rowOff>
    </xdr:from>
    <xdr:to>
      <xdr:col>24</xdr:col>
      <xdr:colOff>114300</xdr:colOff>
      <xdr:row>96</xdr:row>
      <xdr:rowOff>81127</xdr:rowOff>
    </xdr:to>
    <xdr:sp macro="" textlink="">
      <xdr:nvSpPr>
        <xdr:cNvPr id="257" name="楕円 256"/>
        <xdr:cNvSpPr/>
      </xdr:nvSpPr>
      <xdr:spPr>
        <a:xfrm>
          <a:off x="4584700" y="164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129404</xdr:rowOff>
    </xdr:from>
    <xdr:ext cx="599010" cy="259045"/>
    <xdr:sp macro="" textlink="">
      <xdr:nvSpPr>
        <xdr:cNvPr id="258" name="扶助費該当値テキスト"/>
        <xdr:cNvSpPr txBox="1"/>
      </xdr:nvSpPr>
      <xdr:spPr>
        <a:xfrm>
          <a:off x="4686300" y="16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73240</xdr:rowOff>
    </xdr:from>
    <xdr:to>
      <xdr:col>20</xdr:col>
      <xdr:colOff>38100</xdr:colOff>
      <xdr:row>97</xdr:row>
      <xdr:rowOff>3390</xdr:rowOff>
    </xdr:to>
    <xdr:sp macro="" textlink="">
      <xdr:nvSpPr>
        <xdr:cNvPr id="259" name="楕円 258"/>
        <xdr:cNvSpPr/>
      </xdr:nvSpPr>
      <xdr:spPr>
        <a:xfrm>
          <a:off x="3746500" y="16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165967</xdr:rowOff>
    </xdr:from>
    <xdr:ext cx="534377" cy="259045"/>
    <xdr:sp macro="" textlink="">
      <xdr:nvSpPr>
        <xdr:cNvPr id="260" name="テキスト ボックス 259"/>
        <xdr:cNvSpPr txBox="1"/>
      </xdr:nvSpPr>
      <xdr:spPr>
        <a:xfrm>
          <a:off x="3530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110413</xdr:rowOff>
    </xdr:from>
    <xdr:to>
      <xdr:col>15</xdr:col>
      <xdr:colOff>101600</xdr:colOff>
      <xdr:row>97</xdr:row>
      <xdr:rowOff>40563</xdr:rowOff>
    </xdr:to>
    <xdr:sp macro="" textlink="">
      <xdr:nvSpPr>
        <xdr:cNvPr id="261" name="楕円 260"/>
        <xdr:cNvSpPr/>
      </xdr:nvSpPr>
      <xdr:spPr>
        <a:xfrm>
          <a:off x="2857500" y="165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31690</xdr:rowOff>
    </xdr:from>
    <xdr:ext cx="534377" cy="259045"/>
    <xdr:sp macro="" textlink="">
      <xdr:nvSpPr>
        <xdr:cNvPr id="262" name="テキスト ボックス 261"/>
        <xdr:cNvSpPr txBox="1"/>
      </xdr:nvSpPr>
      <xdr:spPr>
        <a:xfrm>
          <a:off x="2641111" y="166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87198</xdr:rowOff>
    </xdr:from>
    <xdr:to>
      <xdr:col>10</xdr:col>
      <xdr:colOff>165100</xdr:colOff>
      <xdr:row>97</xdr:row>
      <xdr:rowOff>17348</xdr:rowOff>
    </xdr:to>
    <xdr:sp macro="" textlink="">
      <xdr:nvSpPr>
        <xdr:cNvPr id="263" name="楕円 262"/>
        <xdr:cNvSpPr/>
      </xdr:nvSpPr>
      <xdr:spPr>
        <a:xfrm>
          <a:off x="1968500" y="165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8475</xdr:rowOff>
    </xdr:from>
    <xdr:ext cx="534377" cy="259045"/>
    <xdr:sp macro="" textlink="">
      <xdr:nvSpPr>
        <xdr:cNvPr id="264" name="テキスト ボックス 263"/>
        <xdr:cNvSpPr txBox="1"/>
      </xdr:nvSpPr>
      <xdr:spPr>
        <a:xfrm>
          <a:off x="1752111" y="166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32779</xdr:rowOff>
    </xdr:from>
    <xdr:to>
      <xdr:col>6</xdr:col>
      <xdr:colOff>38100</xdr:colOff>
      <xdr:row>97</xdr:row>
      <xdr:rowOff>134379</xdr:rowOff>
    </xdr:to>
    <xdr:sp macro="" textlink="">
      <xdr:nvSpPr>
        <xdr:cNvPr id="265" name="楕円 264"/>
        <xdr:cNvSpPr/>
      </xdr:nvSpPr>
      <xdr:spPr>
        <a:xfrm>
          <a:off x="1079500" y="166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125506</xdr:rowOff>
    </xdr:from>
    <xdr:ext cx="534377" cy="259045"/>
    <xdr:sp macro="" textlink="">
      <xdr:nvSpPr>
        <xdr:cNvPr id="266" name="テキスト ボックス 265"/>
        <xdr:cNvSpPr txBox="1"/>
      </xdr:nvSpPr>
      <xdr:spPr>
        <a:xfrm>
          <a:off x="863111" y="167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160384</xdr:rowOff>
    </xdr:from>
    <xdr:to>
      <xdr:col>55</xdr:col>
      <xdr:colOff>0</xdr:colOff>
      <xdr:row>38</xdr:row>
      <xdr:rowOff>9051</xdr:rowOff>
    </xdr:to>
    <xdr:cxnSp macro="">
      <xdr:nvCxnSpPr>
        <xdr:cNvPr id="293" name="直線コネクタ 292"/>
        <xdr:cNvCxnSpPr/>
      </xdr:nvCxnSpPr>
      <xdr:spPr>
        <a:xfrm flipV="1">
          <a:off x="9639300" y="6504034"/>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7400</xdr:rowOff>
    </xdr:from>
    <xdr:to>
      <xdr:col>50</xdr:col>
      <xdr:colOff>114300</xdr:colOff>
      <xdr:row>38</xdr:row>
      <xdr:rowOff>9051</xdr:rowOff>
    </xdr:to>
    <xdr:cxnSp macro="">
      <xdr:nvCxnSpPr>
        <xdr:cNvPr id="296" name="直線コネクタ 295"/>
        <xdr:cNvCxnSpPr/>
      </xdr:nvCxnSpPr>
      <xdr:spPr>
        <a:xfrm>
          <a:off x="8750300" y="652250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7400</xdr:rowOff>
    </xdr:from>
    <xdr:to>
      <xdr:col>45</xdr:col>
      <xdr:colOff>177800</xdr:colOff>
      <xdr:row>38</xdr:row>
      <xdr:rowOff>8379</xdr:rowOff>
    </xdr:to>
    <xdr:cxnSp macro="">
      <xdr:nvCxnSpPr>
        <xdr:cNvPr id="299" name="直線コネクタ 298"/>
        <xdr:cNvCxnSpPr/>
      </xdr:nvCxnSpPr>
      <xdr:spPr>
        <a:xfrm flipV="1">
          <a:off x="7861300" y="6522500"/>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169080</xdr:rowOff>
    </xdr:from>
    <xdr:to>
      <xdr:col>41</xdr:col>
      <xdr:colOff>50800</xdr:colOff>
      <xdr:row>38</xdr:row>
      <xdr:rowOff>8379</xdr:rowOff>
    </xdr:to>
    <xdr:cxnSp macro="">
      <xdr:nvCxnSpPr>
        <xdr:cNvPr id="302" name="直線コネクタ 301"/>
        <xdr:cNvCxnSpPr/>
      </xdr:nvCxnSpPr>
      <xdr:spPr>
        <a:xfrm>
          <a:off x="6972300" y="6512730"/>
          <a:ext cx="8890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109584</xdr:rowOff>
    </xdr:from>
    <xdr:to>
      <xdr:col>55</xdr:col>
      <xdr:colOff>50800</xdr:colOff>
      <xdr:row>38</xdr:row>
      <xdr:rowOff>39734</xdr:rowOff>
    </xdr:to>
    <xdr:sp macro="" textlink="">
      <xdr:nvSpPr>
        <xdr:cNvPr id="312" name="楕円 311"/>
        <xdr:cNvSpPr/>
      </xdr:nvSpPr>
      <xdr:spPr>
        <a:xfrm>
          <a:off x="10426700" y="64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129701</xdr:rowOff>
    </xdr:from>
    <xdr:to>
      <xdr:col>50</xdr:col>
      <xdr:colOff>165100</xdr:colOff>
      <xdr:row>38</xdr:row>
      <xdr:rowOff>59851</xdr:rowOff>
    </xdr:to>
    <xdr:sp macro="" textlink="">
      <xdr:nvSpPr>
        <xdr:cNvPr id="314" name="楕円 313"/>
        <xdr:cNvSpPr/>
      </xdr:nvSpPr>
      <xdr:spPr>
        <a:xfrm>
          <a:off x="9588500" y="64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50978</xdr:rowOff>
    </xdr:from>
    <xdr:ext cx="534377" cy="259045"/>
    <xdr:sp macro="" textlink="">
      <xdr:nvSpPr>
        <xdr:cNvPr id="315" name="テキスト ボックス 314"/>
        <xdr:cNvSpPr txBox="1"/>
      </xdr:nvSpPr>
      <xdr:spPr>
        <a:xfrm>
          <a:off x="9372111" y="65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128050</xdr:rowOff>
    </xdr:from>
    <xdr:to>
      <xdr:col>46</xdr:col>
      <xdr:colOff>38100</xdr:colOff>
      <xdr:row>38</xdr:row>
      <xdr:rowOff>58200</xdr:rowOff>
    </xdr:to>
    <xdr:sp macro="" textlink="">
      <xdr:nvSpPr>
        <xdr:cNvPr id="316" name="楕円 315"/>
        <xdr:cNvSpPr/>
      </xdr:nvSpPr>
      <xdr:spPr>
        <a:xfrm>
          <a:off x="8699500" y="64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49327</xdr:rowOff>
    </xdr:from>
    <xdr:ext cx="534377" cy="259045"/>
    <xdr:sp macro="" textlink="">
      <xdr:nvSpPr>
        <xdr:cNvPr id="317" name="テキスト ボックス 316"/>
        <xdr:cNvSpPr txBox="1"/>
      </xdr:nvSpPr>
      <xdr:spPr>
        <a:xfrm>
          <a:off x="8483111" y="65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129029</xdr:rowOff>
    </xdr:from>
    <xdr:to>
      <xdr:col>41</xdr:col>
      <xdr:colOff>101600</xdr:colOff>
      <xdr:row>38</xdr:row>
      <xdr:rowOff>59179</xdr:rowOff>
    </xdr:to>
    <xdr:sp macro="" textlink="">
      <xdr:nvSpPr>
        <xdr:cNvPr id="318" name="楕円 317"/>
        <xdr:cNvSpPr/>
      </xdr:nvSpPr>
      <xdr:spPr>
        <a:xfrm>
          <a:off x="7810500" y="647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50306</xdr:rowOff>
    </xdr:from>
    <xdr:ext cx="534377" cy="259045"/>
    <xdr:sp macro="" textlink="">
      <xdr:nvSpPr>
        <xdr:cNvPr id="319" name="テキスト ボックス 318"/>
        <xdr:cNvSpPr txBox="1"/>
      </xdr:nvSpPr>
      <xdr:spPr>
        <a:xfrm>
          <a:off x="7594111" y="656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118280</xdr:rowOff>
    </xdr:from>
    <xdr:to>
      <xdr:col>36</xdr:col>
      <xdr:colOff>165100</xdr:colOff>
      <xdr:row>38</xdr:row>
      <xdr:rowOff>48430</xdr:rowOff>
    </xdr:to>
    <xdr:sp macro="" textlink="">
      <xdr:nvSpPr>
        <xdr:cNvPr id="320" name="楕円 319"/>
        <xdr:cNvSpPr/>
      </xdr:nvSpPr>
      <xdr:spPr>
        <a:xfrm>
          <a:off x="6921500" y="64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64957</xdr:rowOff>
    </xdr:from>
    <xdr:ext cx="534377" cy="259045"/>
    <xdr:sp macro="" textlink="">
      <xdr:nvSpPr>
        <xdr:cNvPr id="321" name="テキスト ボックス 320"/>
        <xdr:cNvSpPr txBox="1"/>
      </xdr:nvSpPr>
      <xdr:spPr>
        <a:xfrm>
          <a:off x="6705111" y="62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65797</xdr:rowOff>
    </xdr:from>
    <xdr:to>
      <xdr:col>55</xdr:col>
      <xdr:colOff>0</xdr:colOff>
      <xdr:row>57</xdr:row>
      <xdr:rowOff>108578</xdr:rowOff>
    </xdr:to>
    <xdr:cxnSp macro="">
      <xdr:nvCxnSpPr>
        <xdr:cNvPr id="352" name="直線コネクタ 351"/>
        <xdr:cNvCxnSpPr/>
      </xdr:nvCxnSpPr>
      <xdr:spPr>
        <a:xfrm>
          <a:off x="9639300" y="9838447"/>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124939</xdr:rowOff>
    </xdr:from>
    <xdr:to>
      <xdr:col>50</xdr:col>
      <xdr:colOff>114300</xdr:colOff>
      <xdr:row>57</xdr:row>
      <xdr:rowOff>65797</xdr:rowOff>
    </xdr:to>
    <xdr:cxnSp macro="">
      <xdr:nvCxnSpPr>
        <xdr:cNvPr id="355" name="直線コネクタ 354"/>
        <xdr:cNvCxnSpPr/>
      </xdr:nvCxnSpPr>
      <xdr:spPr>
        <a:xfrm>
          <a:off x="8750300" y="9726139"/>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147951</xdr:rowOff>
    </xdr:from>
    <xdr:to>
      <xdr:col>45</xdr:col>
      <xdr:colOff>177800</xdr:colOff>
      <xdr:row>56</xdr:row>
      <xdr:rowOff>124939</xdr:rowOff>
    </xdr:to>
    <xdr:cxnSp macro="">
      <xdr:nvCxnSpPr>
        <xdr:cNvPr id="358" name="直線コネクタ 357"/>
        <xdr:cNvCxnSpPr/>
      </xdr:nvCxnSpPr>
      <xdr:spPr>
        <a:xfrm>
          <a:off x="7861300" y="9577701"/>
          <a:ext cx="889000" cy="14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69574</xdr:rowOff>
    </xdr:from>
    <xdr:to>
      <xdr:col>41</xdr:col>
      <xdr:colOff>50800</xdr:colOff>
      <xdr:row>55</xdr:row>
      <xdr:rowOff>147951</xdr:rowOff>
    </xdr:to>
    <xdr:cxnSp macro="">
      <xdr:nvCxnSpPr>
        <xdr:cNvPr id="361" name="直線コネクタ 360"/>
        <xdr:cNvCxnSpPr/>
      </xdr:nvCxnSpPr>
      <xdr:spPr>
        <a:xfrm>
          <a:off x="6972300" y="949932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1828</xdr:rowOff>
    </xdr:from>
    <xdr:ext cx="534377" cy="259045"/>
    <xdr:sp macro="" textlink="">
      <xdr:nvSpPr>
        <xdr:cNvPr id="365" name="テキスト ボックス 364"/>
        <xdr:cNvSpPr txBox="1"/>
      </xdr:nvSpPr>
      <xdr:spPr>
        <a:xfrm>
          <a:off x="6705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57778</xdr:rowOff>
    </xdr:from>
    <xdr:to>
      <xdr:col>55</xdr:col>
      <xdr:colOff>50800</xdr:colOff>
      <xdr:row>57</xdr:row>
      <xdr:rowOff>159378</xdr:rowOff>
    </xdr:to>
    <xdr:sp macro="" textlink="">
      <xdr:nvSpPr>
        <xdr:cNvPr id="371" name="楕円 370"/>
        <xdr:cNvSpPr/>
      </xdr:nvSpPr>
      <xdr:spPr>
        <a:xfrm>
          <a:off x="10426700" y="98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36205</xdr:rowOff>
    </xdr:from>
    <xdr:ext cx="534377" cy="259045"/>
    <xdr:sp macro="" textlink="">
      <xdr:nvSpPr>
        <xdr:cNvPr id="372" name="普通建設事業費該当値テキスト"/>
        <xdr:cNvSpPr txBox="1"/>
      </xdr:nvSpPr>
      <xdr:spPr>
        <a:xfrm>
          <a:off x="10528300" y="980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14997</xdr:rowOff>
    </xdr:from>
    <xdr:to>
      <xdr:col>50</xdr:col>
      <xdr:colOff>165100</xdr:colOff>
      <xdr:row>57</xdr:row>
      <xdr:rowOff>116597</xdr:rowOff>
    </xdr:to>
    <xdr:sp macro="" textlink="">
      <xdr:nvSpPr>
        <xdr:cNvPr id="373" name="楕円 372"/>
        <xdr:cNvSpPr/>
      </xdr:nvSpPr>
      <xdr:spPr>
        <a:xfrm>
          <a:off x="9588500" y="97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107724</xdr:rowOff>
    </xdr:from>
    <xdr:ext cx="534377" cy="259045"/>
    <xdr:sp macro="" textlink="">
      <xdr:nvSpPr>
        <xdr:cNvPr id="374" name="テキスト ボックス 373"/>
        <xdr:cNvSpPr txBox="1"/>
      </xdr:nvSpPr>
      <xdr:spPr>
        <a:xfrm>
          <a:off x="9372111" y="988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74139</xdr:rowOff>
    </xdr:from>
    <xdr:to>
      <xdr:col>46</xdr:col>
      <xdr:colOff>38100</xdr:colOff>
      <xdr:row>57</xdr:row>
      <xdr:rowOff>4289</xdr:rowOff>
    </xdr:to>
    <xdr:sp macro="" textlink="">
      <xdr:nvSpPr>
        <xdr:cNvPr id="375" name="楕円 374"/>
        <xdr:cNvSpPr/>
      </xdr:nvSpPr>
      <xdr:spPr>
        <a:xfrm>
          <a:off x="8699500" y="96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20816</xdr:rowOff>
    </xdr:from>
    <xdr:ext cx="534377" cy="259045"/>
    <xdr:sp macro="" textlink="">
      <xdr:nvSpPr>
        <xdr:cNvPr id="376" name="テキスト ボックス 375"/>
        <xdr:cNvSpPr txBox="1"/>
      </xdr:nvSpPr>
      <xdr:spPr>
        <a:xfrm>
          <a:off x="8483111" y="94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97151</xdr:rowOff>
    </xdr:from>
    <xdr:to>
      <xdr:col>41</xdr:col>
      <xdr:colOff>101600</xdr:colOff>
      <xdr:row>56</xdr:row>
      <xdr:rowOff>27301</xdr:rowOff>
    </xdr:to>
    <xdr:sp macro="" textlink="">
      <xdr:nvSpPr>
        <xdr:cNvPr id="377" name="楕円 376"/>
        <xdr:cNvSpPr/>
      </xdr:nvSpPr>
      <xdr:spPr>
        <a:xfrm>
          <a:off x="7810500" y="95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43828</xdr:rowOff>
    </xdr:from>
    <xdr:ext cx="534377" cy="259045"/>
    <xdr:sp macro="" textlink="">
      <xdr:nvSpPr>
        <xdr:cNvPr id="378" name="テキスト ボックス 377"/>
        <xdr:cNvSpPr txBox="1"/>
      </xdr:nvSpPr>
      <xdr:spPr>
        <a:xfrm>
          <a:off x="7594111" y="930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18774</xdr:rowOff>
    </xdr:from>
    <xdr:to>
      <xdr:col>36</xdr:col>
      <xdr:colOff>165100</xdr:colOff>
      <xdr:row>55</xdr:row>
      <xdr:rowOff>120374</xdr:rowOff>
    </xdr:to>
    <xdr:sp macro="" textlink="">
      <xdr:nvSpPr>
        <xdr:cNvPr id="379" name="楕円 378"/>
        <xdr:cNvSpPr/>
      </xdr:nvSpPr>
      <xdr:spPr>
        <a:xfrm>
          <a:off x="6921500" y="94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136901</xdr:rowOff>
    </xdr:from>
    <xdr:ext cx="534377" cy="259045"/>
    <xdr:sp macro="" textlink="">
      <xdr:nvSpPr>
        <xdr:cNvPr id="380" name="テキスト ボックス 379"/>
        <xdr:cNvSpPr txBox="1"/>
      </xdr:nvSpPr>
      <xdr:spPr>
        <a:xfrm>
          <a:off x="6705111" y="922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49537</xdr:rowOff>
    </xdr:from>
    <xdr:to>
      <xdr:col>55</xdr:col>
      <xdr:colOff>0</xdr:colOff>
      <xdr:row>78</xdr:row>
      <xdr:rowOff>116230</xdr:rowOff>
    </xdr:to>
    <xdr:cxnSp macro="">
      <xdr:nvCxnSpPr>
        <xdr:cNvPr id="409" name="直線コネクタ 408"/>
        <xdr:cNvCxnSpPr/>
      </xdr:nvCxnSpPr>
      <xdr:spPr>
        <a:xfrm>
          <a:off x="9639300" y="13422637"/>
          <a:ext cx="838200" cy="6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16599</xdr:rowOff>
    </xdr:from>
    <xdr:to>
      <xdr:col>50</xdr:col>
      <xdr:colOff>114300</xdr:colOff>
      <xdr:row>78</xdr:row>
      <xdr:rowOff>49537</xdr:rowOff>
    </xdr:to>
    <xdr:cxnSp macro="">
      <xdr:nvCxnSpPr>
        <xdr:cNvPr id="412" name="直線コネクタ 411"/>
        <xdr:cNvCxnSpPr/>
      </xdr:nvCxnSpPr>
      <xdr:spPr>
        <a:xfrm>
          <a:off x="8750300" y="13389699"/>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16599</xdr:rowOff>
    </xdr:from>
    <xdr:to>
      <xdr:col>45</xdr:col>
      <xdr:colOff>177800</xdr:colOff>
      <xdr:row>78</xdr:row>
      <xdr:rowOff>16999</xdr:rowOff>
    </xdr:to>
    <xdr:cxnSp macro="">
      <xdr:nvCxnSpPr>
        <xdr:cNvPr id="415" name="直線コネクタ 414"/>
        <xdr:cNvCxnSpPr/>
      </xdr:nvCxnSpPr>
      <xdr:spPr>
        <a:xfrm flipV="1">
          <a:off x="7861300" y="1338969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5302</xdr:rowOff>
    </xdr:from>
    <xdr:to>
      <xdr:col>41</xdr:col>
      <xdr:colOff>50800</xdr:colOff>
      <xdr:row>78</xdr:row>
      <xdr:rowOff>16999</xdr:rowOff>
    </xdr:to>
    <xdr:cxnSp macro="">
      <xdr:nvCxnSpPr>
        <xdr:cNvPr id="418" name="直線コネクタ 417"/>
        <xdr:cNvCxnSpPr/>
      </xdr:nvCxnSpPr>
      <xdr:spPr>
        <a:xfrm>
          <a:off x="6972300" y="13378402"/>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65430</xdr:rowOff>
    </xdr:from>
    <xdr:to>
      <xdr:col>55</xdr:col>
      <xdr:colOff>50800</xdr:colOff>
      <xdr:row>78</xdr:row>
      <xdr:rowOff>167030</xdr:rowOff>
    </xdr:to>
    <xdr:sp macro="" textlink="">
      <xdr:nvSpPr>
        <xdr:cNvPr id="428" name="楕円 427"/>
        <xdr:cNvSpPr/>
      </xdr:nvSpPr>
      <xdr:spPr>
        <a:xfrm>
          <a:off x="10426700" y="134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151807</xdr:rowOff>
    </xdr:from>
    <xdr:ext cx="469744" cy="259045"/>
    <xdr:sp macro="" textlink="">
      <xdr:nvSpPr>
        <xdr:cNvPr id="429" name="普通建設事業費 （ うち新規整備　）該当値テキスト"/>
        <xdr:cNvSpPr txBox="1"/>
      </xdr:nvSpPr>
      <xdr:spPr>
        <a:xfrm>
          <a:off x="10528300" y="133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170187</xdr:rowOff>
    </xdr:from>
    <xdr:to>
      <xdr:col>50</xdr:col>
      <xdr:colOff>165100</xdr:colOff>
      <xdr:row>78</xdr:row>
      <xdr:rowOff>100337</xdr:rowOff>
    </xdr:to>
    <xdr:sp macro="" textlink="">
      <xdr:nvSpPr>
        <xdr:cNvPr id="430" name="楕円 429"/>
        <xdr:cNvSpPr/>
      </xdr:nvSpPr>
      <xdr:spPr>
        <a:xfrm>
          <a:off x="9588500" y="133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91464</xdr:rowOff>
    </xdr:from>
    <xdr:ext cx="469744" cy="259045"/>
    <xdr:sp macro="" textlink="">
      <xdr:nvSpPr>
        <xdr:cNvPr id="431" name="テキスト ボックス 430"/>
        <xdr:cNvSpPr txBox="1"/>
      </xdr:nvSpPr>
      <xdr:spPr>
        <a:xfrm>
          <a:off x="9404428" y="134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137249</xdr:rowOff>
    </xdr:from>
    <xdr:to>
      <xdr:col>46</xdr:col>
      <xdr:colOff>38100</xdr:colOff>
      <xdr:row>78</xdr:row>
      <xdr:rowOff>67399</xdr:rowOff>
    </xdr:to>
    <xdr:sp macro="" textlink="">
      <xdr:nvSpPr>
        <xdr:cNvPr id="432" name="楕円 431"/>
        <xdr:cNvSpPr/>
      </xdr:nvSpPr>
      <xdr:spPr>
        <a:xfrm>
          <a:off x="8699500" y="133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58526</xdr:rowOff>
    </xdr:from>
    <xdr:ext cx="534377" cy="259045"/>
    <xdr:sp macro="" textlink="">
      <xdr:nvSpPr>
        <xdr:cNvPr id="433" name="テキスト ボックス 432"/>
        <xdr:cNvSpPr txBox="1"/>
      </xdr:nvSpPr>
      <xdr:spPr>
        <a:xfrm>
          <a:off x="8483111" y="134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137649</xdr:rowOff>
    </xdr:from>
    <xdr:to>
      <xdr:col>41</xdr:col>
      <xdr:colOff>101600</xdr:colOff>
      <xdr:row>78</xdr:row>
      <xdr:rowOff>67799</xdr:rowOff>
    </xdr:to>
    <xdr:sp macro="" textlink="">
      <xdr:nvSpPr>
        <xdr:cNvPr id="434" name="楕円 433"/>
        <xdr:cNvSpPr/>
      </xdr:nvSpPr>
      <xdr:spPr>
        <a:xfrm>
          <a:off x="7810500" y="133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84326</xdr:rowOff>
    </xdr:from>
    <xdr:ext cx="534377" cy="259045"/>
    <xdr:sp macro="" textlink="">
      <xdr:nvSpPr>
        <xdr:cNvPr id="435" name="テキスト ボックス 434"/>
        <xdr:cNvSpPr txBox="1"/>
      </xdr:nvSpPr>
      <xdr:spPr>
        <a:xfrm>
          <a:off x="7594111" y="131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125952</xdr:rowOff>
    </xdr:from>
    <xdr:to>
      <xdr:col>36</xdr:col>
      <xdr:colOff>165100</xdr:colOff>
      <xdr:row>78</xdr:row>
      <xdr:rowOff>56102</xdr:rowOff>
    </xdr:to>
    <xdr:sp macro="" textlink="">
      <xdr:nvSpPr>
        <xdr:cNvPr id="436" name="楕円 435"/>
        <xdr:cNvSpPr/>
      </xdr:nvSpPr>
      <xdr:spPr>
        <a:xfrm>
          <a:off x="6921500" y="133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47229</xdr:rowOff>
    </xdr:from>
    <xdr:ext cx="534377" cy="259045"/>
    <xdr:sp macro="" textlink="">
      <xdr:nvSpPr>
        <xdr:cNvPr id="437" name="テキスト ボックス 436"/>
        <xdr:cNvSpPr txBox="1"/>
      </xdr:nvSpPr>
      <xdr:spPr>
        <a:xfrm>
          <a:off x="6705111" y="134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100642</xdr:rowOff>
    </xdr:from>
    <xdr:to>
      <xdr:col>55</xdr:col>
      <xdr:colOff>0</xdr:colOff>
      <xdr:row>95</xdr:row>
      <xdr:rowOff>165663</xdr:rowOff>
    </xdr:to>
    <xdr:cxnSp macro="">
      <xdr:nvCxnSpPr>
        <xdr:cNvPr id="468" name="直線コネクタ 467"/>
        <xdr:cNvCxnSpPr/>
      </xdr:nvCxnSpPr>
      <xdr:spPr>
        <a:xfrm flipV="1">
          <a:off x="9639300" y="16388392"/>
          <a:ext cx="838200" cy="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20958</xdr:rowOff>
    </xdr:from>
    <xdr:to>
      <xdr:col>50</xdr:col>
      <xdr:colOff>114300</xdr:colOff>
      <xdr:row>95</xdr:row>
      <xdr:rowOff>165663</xdr:rowOff>
    </xdr:to>
    <xdr:cxnSp macro="">
      <xdr:nvCxnSpPr>
        <xdr:cNvPr id="471" name="直線コネクタ 470"/>
        <xdr:cNvCxnSpPr/>
      </xdr:nvCxnSpPr>
      <xdr:spPr>
        <a:xfrm>
          <a:off x="8750300" y="16308708"/>
          <a:ext cx="889000" cy="14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137413</xdr:rowOff>
    </xdr:from>
    <xdr:to>
      <xdr:col>45</xdr:col>
      <xdr:colOff>177800</xdr:colOff>
      <xdr:row>95</xdr:row>
      <xdr:rowOff>20958</xdr:rowOff>
    </xdr:to>
    <xdr:cxnSp macro="">
      <xdr:nvCxnSpPr>
        <xdr:cNvPr id="474" name="直線コネクタ 473"/>
        <xdr:cNvCxnSpPr/>
      </xdr:nvCxnSpPr>
      <xdr:spPr>
        <a:xfrm>
          <a:off x="7861300" y="15910813"/>
          <a:ext cx="889000" cy="39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106190</xdr:rowOff>
    </xdr:from>
    <xdr:ext cx="534377" cy="259045"/>
    <xdr:sp macro="" textlink="">
      <xdr:nvSpPr>
        <xdr:cNvPr id="476" name="テキスト ボックス 475"/>
        <xdr:cNvSpPr txBox="1"/>
      </xdr:nvSpPr>
      <xdr:spPr>
        <a:xfrm>
          <a:off x="848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90453</xdr:rowOff>
    </xdr:from>
    <xdr:to>
      <xdr:col>41</xdr:col>
      <xdr:colOff>50800</xdr:colOff>
      <xdr:row>92</xdr:row>
      <xdr:rowOff>137413</xdr:rowOff>
    </xdr:to>
    <xdr:cxnSp macro="">
      <xdr:nvCxnSpPr>
        <xdr:cNvPr id="477" name="直線コネクタ 476"/>
        <xdr:cNvCxnSpPr/>
      </xdr:nvCxnSpPr>
      <xdr:spPr>
        <a:xfrm>
          <a:off x="6972300" y="15520953"/>
          <a:ext cx="889000" cy="38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107332</xdr:rowOff>
    </xdr:from>
    <xdr:ext cx="534377" cy="259045"/>
    <xdr:sp macro="" textlink="">
      <xdr:nvSpPr>
        <xdr:cNvPr id="479" name="テキスト ボックス 478"/>
        <xdr:cNvSpPr txBox="1"/>
      </xdr:nvSpPr>
      <xdr:spPr>
        <a:xfrm>
          <a:off x="7594111" y="163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43683</xdr:rowOff>
    </xdr:from>
    <xdr:ext cx="534377" cy="259045"/>
    <xdr:sp macro="" textlink="">
      <xdr:nvSpPr>
        <xdr:cNvPr id="481" name="テキスト ボックス 480"/>
        <xdr:cNvSpPr txBox="1"/>
      </xdr:nvSpPr>
      <xdr:spPr>
        <a:xfrm>
          <a:off x="6705111" y="165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49842</xdr:rowOff>
    </xdr:from>
    <xdr:to>
      <xdr:col>55</xdr:col>
      <xdr:colOff>50800</xdr:colOff>
      <xdr:row>95</xdr:row>
      <xdr:rowOff>151442</xdr:rowOff>
    </xdr:to>
    <xdr:sp macro="" textlink="">
      <xdr:nvSpPr>
        <xdr:cNvPr id="487" name="楕円 486"/>
        <xdr:cNvSpPr/>
      </xdr:nvSpPr>
      <xdr:spPr>
        <a:xfrm>
          <a:off x="10426700" y="163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28269</xdr:rowOff>
    </xdr:from>
    <xdr:ext cx="534377" cy="259045"/>
    <xdr:sp macro="" textlink="">
      <xdr:nvSpPr>
        <xdr:cNvPr id="488" name="普通建設事業費 （ うち更新整備　）該当値テキスト"/>
        <xdr:cNvSpPr txBox="1"/>
      </xdr:nvSpPr>
      <xdr:spPr>
        <a:xfrm>
          <a:off x="10528300" y="163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114863</xdr:rowOff>
    </xdr:from>
    <xdr:to>
      <xdr:col>50</xdr:col>
      <xdr:colOff>165100</xdr:colOff>
      <xdr:row>96</xdr:row>
      <xdr:rowOff>45013</xdr:rowOff>
    </xdr:to>
    <xdr:sp macro="" textlink="">
      <xdr:nvSpPr>
        <xdr:cNvPr id="489" name="楕円 488"/>
        <xdr:cNvSpPr/>
      </xdr:nvSpPr>
      <xdr:spPr>
        <a:xfrm>
          <a:off x="9588500" y="164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36140</xdr:rowOff>
    </xdr:from>
    <xdr:ext cx="534377" cy="259045"/>
    <xdr:sp macro="" textlink="">
      <xdr:nvSpPr>
        <xdr:cNvPr id="490" name="テキスト ボックス 489"/>
        <xdr:cNvSpPr txBox="1"/>
      </xdr:nvSpPr>
      <xdr:spPr>
        <a:xfrm>
          <a:off x="9372111" y="164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141608</xdr:rowOff>
    </xdr:from>
    <xdr:to>
      <xdr:col>46</xdr:col>
      <xdr:colOff>38100</xdr:colOff>
      <xdr:row>95</xdr:row>
      <xdr:rowOff>71758</xdr:rowOff>
    </xdr:to>
    <xdr:sp macro="" textlink="">
      <xdr:nvSpPr>
        <xdr:cNvPr id="491" name="楕円 490"/>
        <xdr:cNvSpPr/>
      </xdr:nvSpPr>
      <xdr:spPr>
        <a:xfrm>
          <a:off x="8699500" y="162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88285</xdr:rowOff>
    </xdr:from>
    <xdr:ext cx="534377" cy="259045"/>
    <xdr:sp macro="" textlink="">
      <xdr:nvSpPr>
        <xdr:cNvPr id="492" name="テキスト ボックス 491"/>
        <xdr:cNvSpPr txBox="1"/>
      </xdr:nvSpPr>
      <xdr:spPr>
        <a:xfrm>
          <a:off x="8483111" y="1603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86613</xdr:rowOff>
    </xdr:from>
    <xdr:to>
      <xdr:col>41</xdr:col>
      <xdr:colOff>101600</xdr:colOff>
      <xdr:row>93</xdr:row>
      <xdr:rowOff>16763</xdr:rowOff>
    </xdr:to>
    <xdr:sp macro="" textlink="">
      <xdr:nvSpPr>
        <xdr:cNvPr id="493" name="楕円 492"/>
        <xdr:cNvSpPr/>
      </xdr:nvSpPr>
      <xdr:spPr>
        <a:xfrm>
          <a:off x="7810500" y="158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33290</xdr:rowOff>
    </xdr:from>
    <xdr:ext cx="534377" cy="259045"/>
    <xdr:sp macro="" textlink="">
      <xdr:nvSpPr>
        <xdr:cNvPr id="494" name="テキスト ボックス 493"/>
        <xdr:cNvSpPr txBox="1"/>
      </xdr:nvSpPr>
      <xdr:spPr>
        <a:xfrm>
          <a:off x="7594111" y="156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39653</xdr:rowOff>
    </xdr:from>
    <xdr:to>
      <xdr:col>36</xdr:col>
      <xdr:colOff>165100</xdr:colOff>
      <xdr:row>90</xdr:row>
      <xdr:rowOff>141253</xdr:rowOff>
    </xdr:to>
    <xdr:sp macro="" textlink="">
      <xdr:nvSpPr>
        <xdr:cNvPr id="495" name="楕円 494"/>
        <xdr:cNvSpPr/>
      </xdr:nvSpPr>
      <xdr:spPr>
        <a:xfrm>
          <a:off x="6921500" y="154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157780</xdr:rowOff>
    </xdr:from>
    <xdr:ext cx="534377" cy="259045"/>
    <xdr:sp macro="" textlink="">
      <xdr:nvSpPr>
        <xdr:cNvPr id="496" name="テキスト ボックス 495"/>
        <xdr:cNvSpPr txBox="1"/>
      </xdr:nvSpPr>
      <xdr:spPr>
        <a:xfrm>
          <a:off x="6705111" y="152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66948</xdr:rowOff>
    </xdr:from>
    <xdr:to>
      <xdr:col>85</xdr:col>
      <xdr:colOff>127000</xdr:colOff>
      <xdr:row>37</xdr:row>
      <xdr:rowOff>131585</xdr:rowOff>
    </xdr:to>
    <xdr:cxnSp macro="">
      <xdr:nvCxnSpPr>
        <xdr:cNvPr id="521" name="直線コネクタ 520"/>
        <xdr:cNvCxnSpPr/>
      </xdr:nvCxnSpPr>
      <xdr:spPr>
        <a:xfrm>
          <a:off x="15481300" y="6410598"/>
          <a:ext cx="838200" cy="6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66948</xdr:rowOff>
    </xdr:from>
    <xdr:to>
      <xdr:col>81</xdr:col>
      <xdr:colOff>50800</xdr:colOff>
      <xdr:row>38</xdr:row>
      <xdr:rowOff>25400</xdr:rowOff>
    </xdr:to>
    <xdr:cxnSp macro="">
      <xdr:nvCxnSpPr>
        <xdr:cNvPr id="524" name="直線コネクタ 523"/>
        <xdr:cNvCxnSpPr/>
      </xdr:nvCxnSpPr>
      <xdr:spPr>
        <a:xfrm flipV="1">
          <a:off x="14592300" y="6410598"/>
          <a:ext cx="889000" cy="1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6" name="テキスト ボックス 525"/>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80785</xdr:rowOff>
    </xdr:from>
    <xdr:to>
      <xdr:col>85</xdr:col>
      <xdr:colOff>177800</xdr:colOff>
      <xdr:row>38</xdr:row>
      <xdr:rowOff>10934</xdr:rowOff>
    </xdr:to>
    <xdr:sp macro="" textlink="">
      <xdr:nvSpPr>
        <xdr:cNvPr id="540" name="楕円 539"/>
        <xdr:cNvSpPr/>
      </xdr:nvSpPr>
      <xdr:spPr>
        <a:xfrm>
          <a:off x="16268700" y="64244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52754</xdr:rowOff>
    </xdr:from>
    <xdr:ext cx="469744" cy="259045"/>
    <xdr:sp macro="" textlink="">
      <xdr:nvSpPr>
        <xdr:cNvPr id="541" name="災害復旧事業費該当値テキスト"/>
        <xdr:cNvSpPr txBox="1"/>
      </xdr:nvSpPr>
      <xdr:spPr>
        <a:xfrm>
          <a:off x="16370300" y="639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16148</xdr:rowOff>
    </xdr:from>
    <xdr:to>
      <xdr:col>81</xdr:col>
      <xdr:colOff>101600</xdr:colOff>
      <xdr:row>37</xdr:row>
      <xdr:rowOff>117748</xdr:rowOff>
    </xdr:to>
    <xdr:sp macro="" textlink="">
      <xdr:nvSpPr>
        <xdr:cNvPr id="542" name="楕円 541"/>
        <xdr:cNvSpPr/>
      </xdr:nvSpPr>
      <xdr:spPr>
        <a:xfrm>
          <a:off x="15430500" y="63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134275</xdr:rowOff>
    </xdr:from>
    <xdr:ext cx="469744" cy="259045"/>
    <xdr:sp macro="" textlink="">
      <xdr:nvSpPr>
        <xdr:cNvPr id="543" name="テキスト ボックス 542"/>
        <xdr:cNvSpPr txBox="1"/>
      </xdr:nvSpPr>
      <xdr:spPr>
        <a:xfrm>
          <a:off x="15246428" y="613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74875</xdr:rowOff>
    </xdr:from>
    <xdr:to>
      <xdr:col>85</xdr:col>
      <xdr:colOff>127000</xdr:colOff>
      <xdr:row>75</xdr:row>
      <xdr:rowOff>118800</xdr:rowOff>
    </xdr:to>
    <xdr:cxnSp macro="">
      <xdr:nvCxnSpPr>
        <xdr:cNvPr id="630" name="直線コネクタ 629"/>
        <xdr:cNvCxnSpPr/>
      </xdr:nvCxnSpPr>
      <xdr:spPr>
        <a:xfrm>
          <a:off x="15481300" y="12933625"/>
          <a:ext cx="838200" cy="4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30168</xdr:rowOff>
    </xdr:from>
    <xdr:to>
      <xdr:col>81</xdr:col>
      <xdr:colOff>50800</xdr:colOff>
      <xdr:row>75</xdr:row>
      <xdr:rowOff>74875</xdr:rowOff>
    </xdr:to>
    <xdr:cxnSp macro="">
      <xdr:nvCxnSpPr>
        <xdr:cNvPr id="633" name="直線コネクタ 632"/>
        <xdr:cNvCxnSpPr/>
      </xdr:nvCxnSpPr>
      <xdr:spPr>
        <a:xfrm>
          <a:off x="14592300" y="12888918"/>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86012</xdr:rowOff>
    </xdr:from>
    <xdr:to>
      <xdr:col>76</xdr:col>
      <xdr:colOff>114300</xdr:colOff>
      <xdr:row>75</xdr:row>
      <xdr:rowOff>30168</xdr:rowOff>
    </xdr:to>
    <xdr:cxnSp macro="">
      <xdr:nvCxnSpPr>
        <xdr:cNvPr id="636" name="直線コネクタ 635"/>
        <xdr:cNvCxnSpPr/>
      </xdr:nvCxnSpPr>
      <xdr:spPr>
        <a:xfrm>
          <a:off x="13703300" y="12773312"/>
          <a:ext cx="8890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86012</xdr:rowOff>
    </xdr:from>
    <xdr:to>
      <xdr:col>71</xdr:col>
      <xdr:colOff>177800</xdr:colOff>
      <xdr:row>74</xdr:row>
      <xdr:rowOff>122065</xdr:rowOff>
    </xdr:to>
    <xdr:cxnSp macro="">
      <xdr:nvCxnSpPr>
        <xdr:cNvPr id="639" name="直線コネクタ 638"/>
        <xdr:cNvCxnSpPr/>
      </xdr:nvCxnSpPr>
      <xdr:spPr>
        <a:xfrm flipV="1">
          <a:off x="12814300" y="12773312"/>
          <a:ext cx="889000" cy="3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15631</xdr:rowOff>
    </xdr:from>
    <xdr:ext cx="534377" cy="259045"/>
    <xdr:sp macro="" textlink="">
      <xdr:nvSpPr>
        <xdr:cNvPr id="641" name="テキスト ボックス 640"/>
        <xdr:cNvSpPr txBox="1"/>
      </xdr:nvSpPr>
      <xdr:spPr>
        <a:xfrm>
          <a:off x="13436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43" name="テキスト ボックス 642"/>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68000</xdr:rowOff>
    </xdr:from>
    <xdr:to>
      <xdr:col>85</xdr:col>
      <xdr:colOff>177800</xdr:colOff>
      <xdr:row>75</xdr:row>
      <xdr:rowOff>169599</xdr:rowOff>
    </xdr:to>
    <xdr:sp macro="" textlink="">
      <xdr:nvSpPr>
        <xdr:cNvPr id="649" name="楕円 648"/>
        <xdr:cNvSpPr/>
      </xdr:nvSpPr>
      <xdr:spPr>
        <a:xfrm>
          <a:off x="16268700" y="129267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46427</xdr:rowOff>
    </xdr:from>
    <xdr:ext cx="534377" cy="259045"/>
    <xdr:sp macro="" textlink="">
      <xdr:nvSpPr>
        <xdr:cNvPr id="650" name="公債費該当値テキスト"/>
        <xdr:cNvSpPr txBox="1"/>
      </xdr:nvSpPr>
      <xdr:spPr>
        <a:xfrm>
          <a:off x="16370300" y="1290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24075</xdr:rowOff>
    </xdr:from>
    <xdr:to>
      <xdr:col>81</xdr:col>
      <xdr:colOff>101600</xdr:colOff>
      <xdr:row>75</xdr:row>
      <xdr:rowOff>125675</xdr:rowOff>
    </xdr:to>
    <xdr:sp macro="" textlink="">
      <xdr:nvSpPr>
        <xdr:cNvPr id="651" name="楕円 650"/>
        <xdr:cNvSpPr/>
      </xdr:nvSpPr>
      <xdr:spPr>
        <a:xfrm>
          <a:off x="15430500" y="128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116803</xdr:rowOff>
    </xdr:from>
    <xdr:ext cx="534377" cy="259045"/>
    <xdr:sp macro="" textlink="">
      <xdr:nvSpPr>
        <xdr:cNvPr id="652" name="テキスト ボックス 651"/>
        <xdr:cNvSpPr txBox="1"/>
      </xdr:nvSpPr>
      <xdr:spPr>
        <a:xfrm>
          <a:off x="15214111" y="1297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150818</xdr:rowOff>
    </xdr:from>
    <xdr:to>
      <xdr:col>76</xdr:col>
      <xdr:colOff>165100</xdr:colOff>
      <xdr:row>75</xdr:row>
      <xdr:rowOff>80968</xdr:rowOff>
    </xdr:to>
    <xdr:sp macro="" textlink="">
      <xdr:nvSpPr>
        <xdr:cNvPr id="653" name="楕円 652"/>
        <xdr:cNvSpPr/>
      </xdr:nvSpPr>
      <xdr:spPr>
        <a:xfrm>
          <a:off x="14541500" y="128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72095</xdr:rowOff>
    </xdr:from>
    <xdr:ext cx="534377" cy="259045"/>
    <xdr:sp macro="" textlink="">
      <xdr:nvSpPr>
        <xdr:cNvPr id="654" name="テキスト ボックス 653"/>
        <xdr:cNvSpPr txBox="1"/>
      </xdr:nvSpPr>
      <xdr:spPr>
        <a:xfrm>
          <a:off x="14325111" y="129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35212</xdr:rowOff>
    </xdr:from>
    <xdr:to>
      <xdr:col>72</xdr:col>
      <xdr:colOff>38100</xdr:colOff>
      <xdr:row>74</xdr:row>
      <xdr:rowOff>136812</xdr:rowOff>
    </xdr:to>
    <xdr:sp macro="" textlink="">
      <xdr:nvSpPr>
        <xdr:cNvPr id="655" name="楕円 654"/>
        <xdr:cNvSpPr/>
      </xdr:nvSpPr>
      <xdr:spPr>
        <a:xfrm>
          <a:off x="13652500" y="127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153339</xdr:rowOff>
    </xdr:from>
    <xdr:ext cx="534377" cy="259045"/>
    <xdr:sp macro="" textlink="">
      <xdr:nvSpPr>
        <xdr:cNvPr id="656" name="テキスト ボックス 655"/>
        <xdr:cNvSpPr txBox="1"/>
      </xdr:nvSpPr>
      <xdr:spPr>
        <a:xfrm>
          <a:off x="13436111" y="1249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71265</xdr:rowOff>
    </xdr:from>
    <xdr:to>
      <xdr:col>67</xdr:col>
      <xdr:colOff>101600</xdr:colOff>
      <xdr:row>75</xdr:row>
      <xdr:rowOff>1415</xdr:rowOff>
    </xdr:to>
    <xdr:sp macro="" textlink="">
      <xdr:nvSpPr>
        <xdr:cNvPr id="657" name="楕円 656"/>
        <xdr:cNvSpPr/>
      </xdr:nvSpPr>
      <xdr:spPr>
        <a:xfrm>
          <a:off x="12763500" y="127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17942</xdr:rowOff>
    </xdr:from>
    <xdr:ext cx="534377" cy="259045"/>
    <xdr:sp macro="" textlink="">
      <xdr:nvSpPr>
        <xdr:cNvPr id="658" name="テキスト ボックス 657"/>
        <xdr:cNvSpPr txBox="1"/>
      </xdr:nvSpPr>
      <xdr:spPr>
        <a:xfrm>
          <a:off x="12547111" y="1253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3028</xdr:rowOff>
    </xdr:from>
    <xdr:to>
      <xdr:col>85</xdr:col>
      <xdr:colOff>127000</xdr:colOff>
      <xdr:row>99</xdr:row>
      <xdr:rowOff>17193</xdr:rowOff>
    </xdr:to>
    <xdr:cxnSp macro="">
      <xdr:nvCxnSpPr>
        <xdr:cNvPr id="687" name="直線コネクタ 686"/>
        <xdr:cNvCxnSpPr/>
      </xdr:nvCxnSpPr>
      <xdr:spPr>
        <a:xfrm flipV="1">
          <a:off x="15481300" y="16976578"/>
          <a:ext cx="8382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15830</xdr:rowOff>
    </xdr:from>
    <xdr:to>
      <xdr:col>81</xdr:col>
      <xdr:colOff>50800</xdr:colOff>
      <xdr:row>99</xdr:row>
      <xdr:rowOff>17193</xdr:rowOff>
    </xdr:to>
    <xdr:cxnSp macro="">
      <xdr:nvCxnSpPr>
        <xdr:cNvPr id="690" name="直線コネクタ 689"/>
        <xdr:cNvCxnSpPr/>
      </xdr:nvCxnSpPr>
      <xdr:spPr>
        <a:xfrm>
          <a:off x="14592300" y="16989380"/>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15830</xdr:rowOff>
    </xdr:from>
    <xdr:to>
      <xdr:col>76</xdr:col>
      <xdr:colOff>114300</xdr:colOff>
      <xdr:row>99</xdr:row>
      <xdr:rowOff>18542</xdr:rowOff>
    </xdr:to>
    <xdr:cxnSp macro="">
      <xdr:nvCxnSpPr>
        <xdr:cNvPr id="693" name="直線コネクタ 692"/>
        <xdr:cNvCxnSpPr/>
      </xdr:nvCxnSpPr>
      <xdr:spPr>
        <a:xfrm flipV="1">
          <a:off x="13703300" y="16989380"/>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13925</xdr:rowOff>
    </xdr:from>
    <xdr:to>
      <xdr:col>71</xdr:col>
      <xdr:colOff>177800</xdr:colOff>
      <xdr:row>99</xdr:row>
      <xdr:rowOff>18542</xdr:rowOff>
    </xdr:to>
    <xdr:cxnSp macro="">
      <xdr:nvCxnSpPr>
        <xdr:cNvPr id="696" name="直線コネクタ 695"/>
        <xdr:cNvCxnSpPr/>
      </xdr:nvCxnSpPr>
      <xdr:spPr>
        <a:xfrm>
          <a:off x="12814300" y="16987475"/>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123678</xdr:rowOff>
    </xdr:from>
    <xdr:to>
      <xdr:col>85</xdr:col>
      <xdr:colOff>177800</xdr:colOff>
      <xdr:row>99</xdr:row>
      <xdr:rowOff>53828</xdr:rowOff>
    </xdr:to>
    <xdr:sp macro="" textlink="">
      <xdr:nvSpPr>
        <xdr:cNvPr id="706" name="楕円 705"/>
        <xdr:cNvSpPr/>
      </xdr:nvSpPr>
      <xdr:spPr>
        <a:xfrm>
          <a:off x="16268700" y="1692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40497</xdr:rowOff>
    </xdr:from>
    <xdr:ext cx="469744" cy="259045"/>
    <xdr:sp macro="" textlink="">
      <xdr:nvSpPr>
        <xdr:cNvPr id="707" name="積立金該当値テキスト"/>
        <xdr:cNvSpPr txBox="1"/>
      </xdr:nvSpPr>
      <xdr:spPr>
        <a:xfrm>
          <a:off x="16370300" y="168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137843</xdr:rowOff>
    </xdr:from>
    <xdr:to>
      <xdr:col>81</xdr:col>
      <xdr:colOff>101600</xdr:colOff>
      <xdr:row>99</xdr:row>
      <xdr:rowOff>67993</xdr:rowOff>
    </xdr:to>
    <xdr:sp macro="" textlink="">
      <xdr:nvSpPr>
        <xdr:cNvPr id="708" name="楕円 707"/>
        <xdr:cNvSpPr/>
      </xdr:nvSpPr>
      <xdr:spPr>
        <a:xfrm>
          <a:off x="15430500" y="169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59120</xdr:rowOff>
    </xdr:from>
    <xdr:ext cx="469744" cy="259045"/>
    <xdr:sp macro="" textlink="">
      <xdr:nvSpPr>
        <xdr:cNvPr id="709" name="テキスト ボックス 708"/>
        <xdr:cNvSpPr txBox="1"/>
      </xdr:nvSpPr>
      <xdr:spPr>
        <a:xfrm>
          <a:off x="15246428" y="170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136480</xdr:rowOff>
    </xdr:from>
    <xdr:to>
      <xdr:col>76</xdr:col>
      <xdr:colOff>165100</xdr:colOff>
      <xdr:row>99</xdr:row>
      <xdr:rowOff>66630</xdr:rowOff>
    </xdr:to>
    <xdr:sp macro="" textlink="">
      <xdr:nvSpPr>
        <xdr:cNvPr id="710" name="楕円 709"/>
        <xdr:cNvSpPr/>
      </xdr:nvSpPr>
      <xdr:spPr>
        <a:xfrm>
          <a:off x="14541500" y="169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57757</xdr:rowOff>
    </xdr:from>
    <xdr:ext cx="469744" cy="259045"/>
    <xdr:sp macro="" textlink="">
      <xdr:nvSpPr>
        <xdr:cNvPr id="711" name="テキスト ボックス 710"/>
        <xdr:cNvSpPr txBox="1"/>
      </xdr:nvSpPr>
      <xdr:spPr>
        <a:xfrm>
          <a:off x="14357428" y="170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139192</xdr:rowOff>
    </xdr:from>
    <xdr:to>
      <xdr:col>72</xdr:col>
      <xdr:colOff>38100</xdr:colOff>
      <xdr:row>99</xdr:row>
      <xdr:rowOff>69342</xdr:rowOff>
    </xdr:to>
    <xdr:sp macro="" textlink="">
      <xdr:nvSpPr>
        <xdr:cNvPr id="712" name="楕円 711"/>
        <xdr:cNvSpPr/>
      </xdr:nvSpPr>
      <xdr:spPr>
        <a:xfrm>
          <a:off x="13652500" y="169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60469</xdr:rowOff>
    </xdr:from>
    <xdr:ext cx="469744" cy="259045"/>
    <xdr:sp macro="" textlink="">
      <xdr:nvSpPr>
        <xdr:cNvPr id="713" name="テキスト ボックス 712"/>
        <xdr:cNvSpPr txBox="1"/>
      </xdr:nvSpPr>
      <xdr:spPr>
        <a:xfrm>
          <a:off x="13468428" y="1703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134575</xdr:rowOff>
    </xdr:from>
    <xdr:to>
      <xdr:col>67</xdr:col>
      <xdr:colOff>101600</xdr:colOff>
      <xdr:row>99</xdr:row>
      <xdr:rowOff>64725</xdr:rowOff>
    </xdr:to>
    <xdr:sp macro="" textlink="">
      <xdr:nvSpPr>
        <xdr:cNvPr id="714" name="楕円 713"/>
        <xdr:cNvSpPr/>
      </xdr:nvSpPr>
      <xdr:spPr>
        <a:xfrm>
          <a:off x="12763500" y="169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55852</xdr:rowOff>
    </xdr:from>
    <xdr:ext cx="469744" cy="259045"/>
    <xdr:sp macro="" textlink="">
      <xdr:nvSpPr>
        <xdr:cNvPr id="715" name="テキスト ボックス 714"/>
        <xdr:cNvSpPr txBox="1"/>
      </xdr:nvSpPr>
      <xdr:spPr>
        <a:xfrm>
          <a:off x="12579428" y="1702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153797</xdr:rowOff>
    </xdr:from>
    <xdr:to>
      <xdr:col>116</xdr:col>
      <xdr:colOff>63500</xdr:colOff>
      <xdr:row>32</xdr:row>
      <xdr:rowOff>163513</xdr:rowOff>
    </xdr:to>
    <xdr:cxnSp macro="">
      <xdr:nvCxnSpPr>
        <xdr:cNvPr id="744" name="直線コネクタ 743"/>
        <xdr:cNvCxnSpPr/>
      </xdr:nvCxnSpPr>
      <xdr:spPr>
        <a:xfrm>
          <a:off x="21323300" y="5640197"/>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162196</xdr:rowOff>
    </xdr:from>
    <xdr:ext cx="378565" cy="259045"/>
    <xdr:sp macro="" textlink="">
      <xdr:nvSpPr>
        <xdr:cNvPr id="745" name="投資及び出資金平均値テキスト"/>
        <xdr:cNvSpPr txBox="1"/>
      </xdr:nvSpPr>
      <xdr:spPr>
        <a:xfrm>
          <a:off x="22212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152464</xdr:rowOff>
    </xdr:from>
    <xdr:to>
      <xdr:col>111</xdr:col>
      <xdr:colOff>177800</xdr:colOff>
      <xdr:row>32</xdr:row>
      <xdr:rowOff>153797</xdr:rowOff>
    </xdr:to>
    <xdr:cxnSp macro="">
      <xdr:nvCxnSpPr>
        <xdr:cNvPr id="747" name="直線コネクタ 746"/>
        <xdr:cNvCxnSpPr/>
      </xdr:nvCxnSpPr>
      <xdr:spPr>
        <a:xfrm>
          <a:off x="20434300" y="5467414"/>
          <a:ext cx="889000" cy="17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69422</xdr:rowOff>
    </xdr:from>
    <xdr:ext cx="378565" cy="259045"/>
    <xdr:sp macro="" textlink="">
      <xdr:nvSpPr>
        <xdr:cNvPr id="749" name="テキスト ボックス 748"/>
        <xdr:cNvSpPr txBox="1"/>
      </xdr:nvSpPr>
      <xdr:spPr>
        <a:xfrm>
          <a:off x="21134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152464</xdr:rowOff>
    </xdr:from>
    <xdr:to>
      <xdr:col>107</xdr:col>
      <xdr:colOff>50800</xdr:colOff>
      <xdr:row>32</xdr:row>
      <xdr:rowOff>113983</xdr:rowOff>
    </xdr:to>
    <xdr:cxnSp macro="">
      <xdr:nvCxnSpPr>
        <xdr:cNvPr id="750" name="直線コネクタ 749"/>
        <xdr:cNvCxnSpPr/>
      </xdr:nvCxnSpPr>
      <xdr:spPr>
        <a:xfrm flipV="1">
          <a:off x="19545300" y="5467414"/>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93616</xdr:rowOff>
    </xdr:from>
    <xdr:ext cx="378565" cy="259045"/>
    <xdr:sp macro="" textlink="">
      <xdr:nvSpPr>
        <xdr:cNvPr id="752" name="テキスト ボックス 751"/>
        <xdr:cNvSpPr txBox="1"/>
      </xdr:nvSpPr>
      <xdr:spPr>
        <a:xfrm>
          <a:off x="20245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95123</xdr:rowOff>
    </xdr:from>
    <xdr:to>
      <xdr:col>102</xdr:col>
      <xdr:colOff>114300</xdr:colOff>
      <xdr:row>32</xdr:row>
      <xdr:rowOff>113983</xdr:rowOff>
    </xdr:to>
    <xdr:cxnSp macro="">
      <xdr:nvCxnSpPr>
        <xdr:cNvPr id="753" name="直線コネクタ 752"/>
        <xdr:cNvCxnSpPr/>
      </xdr:nvCxnSpPr>
      <xdr:spPr>
        <a:xfrm>
          <a:off x="18656300" y="5581523"/>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139146</xdr:rowOff>
    </xdr:from>
    <xdr:ext cx="378565" cy="259045"/>
    <xdr:sp macro="" textlink="">
      <xdr:nvSpPr>
        <xdr:cNvPr id="755" name="テキスト ボックス 754"/>
        <xdr:cNvSpPr txBox="1"/>
      </xdr:nvSpPr>
      <xdr:spPr>
        <a:xfrm>
          <a:off x="19356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112475</xdr:rowOff>
    </xdr:from>
    <xdr:ext cx="378565" cy="259045"/>
    <xdr:sp macro="" textlink="">
      <xdr:nvSpPr>
        <xdr:cNvPr id="757" name="テキスト ボックス 756"/>
        <xdr:cNvSpPr txBox="1"/>
      </xdr:nvSpPr>
      <xdr:spPr>
        <a:xfrm>
          <a:off x="18467017" y="662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112713</xdr:rowOff>
    </xdr:from>
    <xdr:to>
      <xdr:col>116</xdr:col>
      <xdr:colOff>114300</xdr:colOff>
      <xdr:row>33</xdr:row>
      <xdr:rowOff>42863</xdr:rowOff>
    </xdr:to>
    <xdr:sp macro="" textlink="">
      <xdr:nvSpPr>
        <xdr:cNvPr id="763" name="楕円 762"/>
        <xdr:cNvSpPr/>
      </xdr:nvSpPr>
      <xdr:spPr>
        <a:xfrm>
          <a:off x="22110700" y="55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135590</xdr:rowOff>
    </xdr:from>
    <xdr:ext cx="469744" cy="259045"/>
    <xdr:sp macro="" textlink="">
      <xdr:nvSpPr>
        <xdr:cNvPr id="764" name="投資及び出資金該当値テキスト"/>
        <xdr:cNvSpPr txBox="1"/>
      </xdr:nvSpPr>
      <xdr:spPr>
        <a:xfrm>
          <a:off x="22212300" y="545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102997</xdr:rowOff>
    </xdr:from>
    <xdr:to>
      <xdr:col>112</xdr:col>
      <xdr:colOff>38100</xdr:colOff>
      <xdr:row>33</xdr:row>
      <xdr:rowOff>33147</xdr:rowOff>
    </xdr:to>
    <xdr:sp macro="" textlink="">
      <xdr:nvSpPr>
        <xdr:cNvPr id="765" name="楕円 764"/>
        <xdr:cNvSpPr/>
      </xdr:nvSpPr>
      <xdr:spPr>
        <a:xfrm>
          <a:off x="21272500" y="55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49674</xdr:rowOff>
    </xdr:from>
    <xdr:ext cx="469744" cy="259045"/>
    <xdr:sp macro="" textlink="">
      <xdr:nvSpPr>
        <xdr:cNvPr id="766" name="テキスト ボックス 765"/>
        <xdr:cNvSpPr txBox="1"/>
      </xdr:nvSpPr>
      <xdr:spPr>
        <a:xfrm>
          <a:off x="21088428" y="53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101664</xdr:rowOff>
    </xdr:from>
    <xdr:to>
      <xdr:col>107</xdr:col>
      <xdr:colOff>101600</xdr:colOff>
      <xdr:row>32</xdr:row>
      <xdr:rowOff>31814</xdr:rowOff>
    </xdr:to>
    <xdr:sp macro="" textlink="">
      <xdr:nvSpPr>
        <xdr:cNvPr id="767" name="楕円 766"/>
        <xdr:cNvSpPr/>
      </xdr:nvSpPr>
      <xdr:spPr>
        <a:xfrm>
          <a:off x="20383500" y="54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48341</xdr:rowOff>
    </xdr:from>
    <xdr:ext cx="469744" cy="259045"/>
    <xdr:sp macro="" textlink="">
      <xdr:nvSpPr>
        <xdr:cNvPr id="768" name="テキスト ボックス 767"/>
        <xdr:cNvSpPr txBox="1"/>
      </xdr:nvSpPr>
      <xdr:spPr>
        <a:xfrm>
          <a:off x="20199428" y="51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63183</xdr:rowOff>
    </xdr:from>
    <xdr:to>
      <xdr:col>102</xdr:col>
      <xdr:colOff>165100</xdr:colOff>
      <xdr:row>32</xdr:row>
      <xdr:rowOff>164783</xdr:rowOff>
    </xdr:to>
    <xdr:sp macro="" textlink="">
      <xdr:nvSpPr>
        <xdr:cNvPr id="769" name="楕円 768"/>
        <xdr:cNvSpPr/>
      </xdr:nvSpPr>
      <xdr:spPr>
        <a:xfrm>
          <a:off x="19494500" y="55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9860</xdr:rowOff>
    </xdr:from>
    <xdr:ext cx="469744" cy="259045"/>
    <xdr:sp macro="" textlink="">
      <xdr:nvSpPr>
        <xdr:cNvPr id="770" name="テキスト ボックス 769"/>
        <xdr:cNvSpPr txBox="1"/>
      </xdr:nvSpPr>
      <xdr:spPr>
        <a:xfrm>
          <a:off x="19310428" y="532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44323</xdr:rowOff>
    </xdr:from>
    <xdr:to>
      <xdr:col>98</xdr:col>
      <xdr:colOff>38100</xdr:colOff>
      <xdr:row>32</xdr:row>
      <xdr:rowOff>145923</xdr:rowOff>
    </xdr:to>
    <xdr:sp macro="" textlink="">
      <xdr:nvSpPr>
        <xdr:cNvPr id="771" name="楕円 770"/>
        <xdr:cNvSpPr/>
      </xdr:nvSpPr>
      <xdr:spPr>
        <a:xfrm>
          <a:off x="18605500" y="55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162450</xdr:rowOff>
    </xdr:from>
    <xdr:ext cx="469744" cy="259045"/>
    <xdr:sp macro="" textlink="">
      <xdr:nvSpPr>
        <xdr:cNvPr id="772" name="テキスト ボックス 771"/>
        <xdr:cNvSpPr txBox="1"/>
      </xdr:nvSpPr>
      <xdr:spPr>
        <a:xfrm>
          <a:off x="18421428" y="53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119845</xdr:rowOff>
    </xdr:from>
    <xdr:to>
      <xdr:col>116</xdr:col>
      <xdr:colOff>63500</xdr:colOff>
      <xdr:row>56</xdr:row>
      <xdr:rowOff>133659</xdr:rowOff>
    </xdr:to>
    <xdr:cxnSp macro="">
      <xdr:nvCxnSpPr>
        <xdr:cNvPr id="803" name="直線コネクタ 802"/>
        <xdr:cNvCxnSpPr/>
      </xdr:nvCxnSpPr>
      <xdr:spPr>
        <a:xfrm flipV="1">
          <a:off x="21323300" y="9549595"/>
          <a:ext cx="838200" cy="18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56354</xdr:rowOff>
    </xdr:from>
    <xdr:ext cx="469744" cy="259045"/>
    <xdr:sp macro="" textlink="">
      <xdr:nvSpPr>
        <xdr:cNvPr id="804" name="貸付金平均値テキスト"/>
        <xdr:cNvSpPr txBox="1"/>
      </xdr:nvSpPr>
      <xdr:spPr>
        <a:xfrm>
          <a:off x="22212300" y="10000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133659</xdr:rowOff>
    </xdr:from>
    <xdr:to>
      <xdr:col>111</xdr:col>
      <xdr:colOff>177800</xdr:colOff>
      <xdr:row>57</xdr:row>
      <xdr:rowOff>137806</xdr:rowOff>
    </xdr:to>
    <xdr:cxnSp macro="">
      <xdr:nvCxnSpPr>
        <xdr:cNvPr id="806" name="直線コネクタ 805"/>
        <xdr:cNvCxnSpPr/>
      </xdr:nvCxnSpPr>
      <xdr:spPr>
        <a:xfrm flipV="1">
          <a:off x="20434300" y="9734859"/>
          <a:ext cx="889000" cy="1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16415</xdr:rowOff>
    </xdr:from>
    <xdr:ext cx="469744" cy="259045"/>
    <xdr:sp macro="" textlink="">
      <xdr:nvSpPr>
        <xdr:cNvPr id="808" name="テキスト ボックス 807"/>
        <xdr:cNvSpPr txBox="1"/>
      </xdr:nvSpPr>
      <xdr:spPr>
        <a:xfrm>
          <a:off x="21088428" y="101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122979</xdr:rowOff>
    </xdr:from>
    <xdr:to>
      <xdr:col>107</xdr:col>
      <xdr:colOff>50800</xdr:colOff>
      <xdr:row>57</xdr:row>
      <xdr:rowOff>137806</xdr:rowOff>
    </xdr:to>
    <xdr:cxnSp macro="">
      <xdr:nvCxnSpPr>
        <xdr:cNvPr id="809" name="直線コネクタ 808"/>
        <xdr:cNvCxnSpPr/>
      </xdr:nvCxnSpPr>
      <xdr:spPr>
        <a:xfrm>
          <a:off x="19545300" y="9895629"/>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7630</xdr:rowOff>
    </xdr:from>
    <xdr:ext cx="469744" cy="259045"/>
    <xdr:sp macro="" textlink="">
      <xdr:nvSpPr>
        <xdr:cNvPr id="811" name="テキスト ボックス 810"/>
        <xdr:cNvSpPr txBox="1"/>
      </xdr:nvSpPr>
      <xdr:spPr>
        <a:xfrm>
          <a:off x="20199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93131</xdr:rowOff>
    </xdr:from>
    <xdr:to>
      <xdr:col>102</xdr:col>
      <xdr:colOff>114300</xdr:colOff>
      <xdr:row>57</xdr:row>
      <xdr:rowOff>122979</xdr:rowOff>
    </xdr:to>
    <xdr:cxnSp macro="">
      <xdr:nvCxnSpPr>
        <xdr:cNvPr id="812" name="直線コネクタ 811"/>
        <xdr:cNvCxnSpPr/>
      </xdr:nvCxnSpPr>
      <xdr:spPr>
        <a:xfrm>
          <a:off x="18656300" y="9694331"/>
          <a:ext cx="889000" cy="20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13378</xdr:rowOff>
    </xdr:from>
    <xdr:ext cx="469744" cy="259045"/>
    <xdr:sp macro="" textlink="">
      <xdr:nvSpPr>
        <xdr:cNvPr id="814" name="テキスト ボックス 813"/>
        <xdr:cNvSpPr txBox="1"/>
      </xdr:nvSpPr>
      <xdr:spPr>
        <a:xfrm>
          <a:off x="19310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33397</xdr:rowOff>
    </xdr:from>
    <xdr:ext cx="469744" cy="259045"/>
    <xdr:sp macro="" textlink="">
      <xdr:nvSpPr>
        <xdr:cNvPr id="816" name="テキスト ボックス 815"/>
        <xdr:cNvSpPr txBox="1"/>
      </xdr:nvSpPr>
      <xdr:spPr>
        <a:xfrm>
          <a:off x="18421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69045</xdr:rowOff>
    </xdr:from>
    <xdr:to>
      <xdr:col>116</xdr:col>
      <xdr:colOff>114300</xdr:colOff>
      <xdr:row>55</xdr:row>
      <xdr:rowOff>170645</xdr:rowOff>
    </xdr:to>
    <xdr:sp macro="" textlink="">
      <xdr:nvSpPr>
        <xdr:cNvPr id="822" name="楕円 821"/>
        <xdr:cNvSpPr/>
      </xdr:nvSpPr>
      <xdr:spPr>
        <a:xfrm>
          <a:off x="22110700" y="94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91922</xdr:rowOff>
    </xdr:from>
    <xdr:ext cx="534377" cy="259045"/>
    <xdr:sp macro="" textlink="">
      <xdr:nvSpPr>
        <xdr:cNvPr id="823" name="貸付金該当値テキスト"/>
        <xdr:cNvSpPr txBox="1"/>
      </xdr:nvSpPr>
      <xdr:spPr>
        <a:xfrm>
          <a:off x="22212300" y="935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82859</xdr:rowOff>
    </xdr:from>
    <xdr:to>
      <xdr:col>112</xdr:col>
      <xdr:colOff>38100</xdr:colOff>
      <xdr:row>57</xdr:row>
      <xdr:rowOff>13009</xdr:rowOff>
    </xdr:to>
    <xdr:sp macro="" textlink="">
      <xdr:nvSpPr>
        <xdr:cNvPr id="824" name="楕円 823"/>
        <xdr:cNvSpPr/>
      </xdr:nvSpPr>
      <xdr:spPr>
        <a:xfrm>
          <a:off x="21272500" y="9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29536</xdr:rowOff>
    </xdr:from>
    <xdr:ext cx="534377" cy="259045"/>
    <xdr:sp macro="" textlink="">
      <xdr:nvSpPr>
        <xdr:cNvPr id="825" name="テキスト ボックス 824"/>
        <xdr:cNvSpPr txBox="1"/>
      </xdr:nvSpPr>
      <xdr:spPr>
        <a:xfrm>
          <a:off x="21056111" y="94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87006</xdr:rowOff>
    </xdr:from>
    <xdr:to>
      <xdr:col>107</xdr:col>
      <xdr:colOff>101600</xdr:colOff>
      <xdr:row>58</xdr:row>
      <xdr:rowOff>17156</xdr:rowOff>
    </xdr:to>
    <xdr:sp macro="" textlink="">
      <xdr:nvSpPr>
        <xdr:cNvPr id="826" name="楕円 825"/>
        <xdr:cNvSpPr/>
      </xdr:nvSpPr>
      <xdr:spPr>
        <a:xfrm>
          <a:off x="20383500" y="98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33683</xdr:rowOff>
    </xdr:from>
    <xdr:ext cx="469744" cy="259045"/>
    <xdr:sp macro="" textlink="">
      <xdr:nvSpPr>
        <xdr:cNvPr id="827" name="テキスト ボックス 826"/>
        <xdr:cNvSpPr txBox="1"/>
      </xdr:nvSpPr>
      <xdr:spPr>
        <a:xfrm>
          <a:off x="20199428" y="963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72179</xdr:rowOff>
    </xdr:from>
    <xdr:to>
      <xdr:col>102</xdr:col>
      <xdr:colOff>165100</xdr:colOff>
      <xdr:row>58</xdr:row>
      <xdr:rowOff>2329</xdr:rowOff>
    </xdr:to>
    <xdr:sp macro="" textlink="">
      <xdr:nvSpPr>
        <xdr:cNvPr id="828" name="楕円 827"/>
        <xdr:cNvSpPr/>
      </xdr:nvSpPr>
      <xdr:spPr>
        <a:xfrm>
          <a:off x="19494500" y="98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18856</xdr:rowOff>
    </xdr:from>
    <xdr:ext cx="469744" cy="259045"/>
    <xdr:sp macro="" textlink="">
      <xdr:nvSpPr>
        <xdr:cNvPr id="829" name="テキスト ボックス 828"/>
        <xdr:cNvSpPr txBox="1"/>
      </xdr:nvSpPr>
      <xdr:spPr>
        <a:xfrm>
          <a:off x="19310428" y="96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42331</xdr:rowOff>
    </xdr:from>
    <xdr:to>
      <xdr:col>98</xdr:col>
      <xdr:colOff>38100</xdr:colOff>
      <xdr:row>56</xdr:row>
      <xdr:rowOff>143931</xdr:rowOff>
    </xdr:to>
    <xdr:sp macro="" textlink="">
      <xdr:nvSpPr>
        <xdr:cNvPr id="830" name="楕円 829"/>
        <xdr:cNvSpPr/>
      </xdr:nvSpPr>
      <xdr:spPr>
        <a:xfrm>
          <a:off x="18605500" y="96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160458</xdr:rowOff>
    </xdr:from>
    <xdr:ext cx="534377" cy="259045"/>
    <xdr:sp macro="" textlink="">
      <xdr:nvSpPr>
        <xdr:cNvPr id="831" name="テキスト ボックス 830"/>
        <xdr:cNvSpPr txBox="1"/>
      </xdr:nvSpPr>
      <xdr:spPr>
        <a:xfrm>
          <a:off x="18389111" y="94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128194</xdr:rowOff>
    </xdr:from>
    <xdr:to>
      <xdr:col>116</xdr:col>
      <xdr:colOff>63500</xdr:colOff>
      <xdr:row>75</xdr:row>
      <xdr:rowOff>53251</xdr:rowOff>
    </xdr:to>
    <xdr:cxnSp macro="">
      <xdr:nvCxnSpPr>
        <xdr:cNvPr id="861" name="直線コネクタ 860"/>
        <xdr:cNvCxnSpPr/>
      </xdr:nvCxnSpPr>
      <xdr:spPr>
        <a:xfrm flipV="1">
          <a:off x="21323300" y="12815494"/>
          <a:ext cx="8382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51765</xdr:rowOff>
    </xdr:from>
    <xdr:to>
      <xdr:col>111</xdr:col>
      <xdr:colOff>177800</xdr:colOff>
      <xdr:row>75</xdr:row>
      <xdr:rowOff>53251</xdr:rowOff>
    </xdr:to>
    <xdr:cxnSp macro="">
      <xdr:nvCxnSpPr>
        <xdr:cNvPr id="864" name="直線コネクタ 863"/>
        <xdr:cNvCxnSpPr/>
      </xdr:nvCxnSpPr>
      <xdr:spPr>
        <a:xfrm>
          <a:off x="20434300" y="1291051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51765</xdr:rowOff>
    </xdr:from>
    <xdr:to>
      <xdr:col>107</xdr:col>
      <xdr:colOff>50800</xdr:colOff>
      <xdr:row>75</xdr:row>
      <xdr:rowOff>117411</xdr:rowOff>
    </xdr:to>
    <xdr:cxnSp macro="">
      <xdr:nvCxnSpPr>
        <xdr:cNvPr id="867" name="直線コネクタ 866"/>
        <xdr:cNvCxnSpPr/>
      </xdr:nvCxnSpPr>
      <xdr:spPr>
        <a:xfrm flipV="1">
          <a:off x="19545300" y="12910515"/>
          <a:ext cx="8890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117411</xdr:rowOff>
    </xdr:from>
    <xdr:to>
      <xdr:col>102</xdr:col>
      <xdr:colOff>114300</xdr:colOff>
      <xdr:row>75</xdr:row>
      <xdr:rowOff>122898</xdr:rowOff>
    </xdr:to>
    <xdr:cxnSp macro="">
      <xdr:nvCxnSpPr>
        <xdr:cNvPr id="870" name="直線コネクタ 869"/>
        <xdr:cNvCxnSpPr/>
      </xdr:nvCxnSpPr>
      <xdr:spPr>
        <a:xfrm flipV="1">
          <a:off x="18656300" y="1297616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77394</xdr:rowOff>
    </xdr:from>
    <xdr:to>
      <xdr:col>116</xdr:col>
      <xdr:colOff>114300</xdr:colOff>
      <xdr:row>75</xdr:row>
      <xdr:rowOff>7544</xdr:rowOff>
    </xdr:to>
    <xdr:sp macro="" textlink="">
      <xdr:nvSpPr>
        <xdr:cNvPr id="880" name="楕円 879"/>
        <xdr:cNvSpPr/>
      </xdr:nvSpPr>
      <xdr:spPr>
        <a:xfrm>
          <a:off x="22110700" y="127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100271</xdr:rowOff>
    </xdr:from>
    <xdr:ext cx="534377" cy="259045"/>
    <xdr:sp macro="" textlink="">
      <xdr:nvSpPr>
        <xdr:cNvPr id="881" name="繰出金該当値テキスト"/>
        <xdr:cNvSpPr txBox="1"/>
      </xdr:nvSpPr>
      <xdr:spPr>
        <a:xfrm>
          <a:off x="22212300" y="1261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2451</xdr:rowOff>
    </xdr:from>
    <xdr:to>
      <xdr:col>112</xdr:col>
      <xdr:colOff>38100</xdr:colOff>
      <xdr:row>75</xdr:row>
      <xdr:rowOff>104051</xdr:rowOff>
    </xdr:to>
    <xdr:sp macro="" textlink="">
      <xdr:nvSpPr>
        <xdr:cNvPr id="882" name="楕円 881"/>
        <xdr:cNvSpPr/>
      </xdr:nvSpPr>
      <xdr:spPr>
        <a:xfrm>
          <a:off x="21272500" y="128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95178</xdr:rowOff>
    </xdr:from>
    <xdr:ext cx="534377" cy="259045"/>
    <xdr:sp macro="" textlink="">
      <xdr:nvSpPr>
        <xdr:cNvPr id="883" name="テキスト ボックス 882"/>
        <xdr:cNvSpPr txBox="1"/>
      </xdr:nvSpPr>
      <xdr:spPr>
        <a:xfrm>
          <a:off x="21056111" y="129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965</xdr:rowOff>
    </xdr:from>
    <xdr:to>
      <xdr:col>107</xdr:col>
      <xdr:colOff>101600</xdr:colOff>
      <xdr:row>75</xdr:row>
      <xdr:rowOff>102565</xdr:rowOff>
    </xdr:to>
    <xdr:sp macro="" textlink="">
      <xdr:nvSpPr>
        <xdr:cNvPr id="884" name="楕円 883"/>
        <xdr:cNvSpPr/>
      </xdr:nvSpPr>
      <xdr:spPr>
        <a:xfrm>
          <a:off x="20383500" y="128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93692</xdr:rowOff>
    </xdr:from>
    <xdr:ext cx="534377" cy="259045"/>
    <xdr:sp macro="" textlink="">
      <xdr:nvSpPr>
        <xdr:cNvPr id="885" name="テキスト ボックス 884"/>
        <xdr:cNvSpPr txBox="1"/>
      </xdr:nvSpPr>
      <xdr:spPr>
        <a:xfrm>
          <a:off x="20167111" y="129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66611</xdr:rowOff>
    </xdr:from>
    <xdr:to>
      <xdr:col>102</xdr:col>
      <xdr:colOff>165100</xdr:colOff>
      <xdr:row>75</xdr:row>
      <xdr:rowOff>168211</xdr:rowOff>
    </xdr:to>
    <xdr:sp macro="" textlink="">
      <xdr:nvSpPr>
        <xdr:cNvPr id="886" name="楕円 885"/>
        <xdr:cNvSpPr/>
      </xdr:nvSpPr>
      <xdr:spPr>
        <a:xfrm>
          <a:off x="19494500" y="129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159338</xdr:rowOff>
    </xdr:from>
    <xdr:ext cx="534377" cy="259045"/>
    <xdr:sp macro="" textlink="">
      <xdr:nvSpPr>
        <xdr:cNvPr id="887" name="テキスト ボックス 886"/>
        <xdr:cNvSpPr txBox="1"/>
      </xdr:nvSpPr>
      <xdr:spPr>
        <a:xfrm>
          <a:off x="19278111" y="1301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72098</xdr:rowOff>
    </xdr:from>
    <xdr:to>
      <xdr:col>98</xdr:col>
      <xdr:colOff>38100</xdr:colOff>
      <xdr:row>76</xdr:row>
      <xdr:rowOff>2248</xdr:rowOff>
    </xdr:to>
    <xdr:sp macro="" textlink="">
      <xdr:nvSpPr>
        <xdr:cNvPr id="888" name="楕円 887"/>
        <xdr:cNvSpPr/>
      </xdr:nvSpPr>
      <xdr:spPr>
        <a:xfrm>
          <a:off x="186055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164825</xdr:rowOff>
    </xdr:from>
    <xdr:ext cx="534377" cy="259045"/>
    <xdr:sp macro="" textlink="">
      <xdr:nvSpPr>
        <xdr:cNvPr id="889" name="テキスト ボックス 888"/>
        <xdr:cNvSpPr txBox="1"/>
      </xdr:nvSpPr>
      <xdr:spPr>
        <a:xfrm>
          <a:off x="18389111" y="130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人件費については、組織の簡素化、業務の見直し、指定管理者制度導入等による人員削減並びに給与制度改革等による給与費適正化を通して抑制しており、類似団体平均よりも低い数値となっている。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維持補修費については、除排雪経費を含むため類似団体平均と比べると高い数値となっている。</a:t>
          </a:r>
        </a:p>
        <a:p>
          <a:r>
            <a:rPr kumimoji="1" lang="ja-JP" altLang="en-US" sz="1300">
              <a:latin typeface="ＭＳ Ｐゴシック" panose="020B0600070205080204" pitchFamily="50" charset="-128"/>
              <a:ea typeface="ＭＳ Ｐゴシック" panose="020B0600070205080204" pitchFamily="50" charset="-128"/>
            </a:rPr>
            <a:t>　その他、老朽化した施設等の維持補修が今後増加する見込みであるため、優先順位を明確にした計画のもと、数値の改善を図る。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中心市街地の活性化事業や市営住宅建替、学校改築等の大規模事業の実施により類似団体平均と比較して高い数値となっていたが、令和元年度は事業の終了等に伴い類似団体平均より低い数値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119,580
118,887
187.38
46,582,271
46,059,796
493,541
24,647,413
38,073,230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29210</xdr:rowOff>
    </xdr:from>
    <xdr:to>
      <xdr:col>24</xdr:col>
      <xdr:colOff>63500</xdr:colOff>
      <xdr:row>37</xdr:row>
      <xdr:rowOff>136652</xdr:rowOff>
    </xdr:to>
    <xdr:cxnSp macro="">
      <xdr:nvCxnSpPr>
        <xdr:cNvPr id="61" name="直線コネクタ 60"/>
        <xdr:cNvCxnSpPr/>
      </xdr:nvCxnSpPr>
      <xdr:spPr>
        <a:xfrm>
          <a:off x="3797300" y="6372860"/>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161036</xdr:rowOff>
    </xdr:from>
    <xdr:to>
      <xdr:col>19</xdr:col>
      <xdr:colOff>177800</xdr:colOff>
      <xdr:row>37</xdr:row>
      <xdr:rowOff>29210</xdr:rowOff>
    </xdr:to>
    <xdr:cxnSp macro="">
      <xdr:nvCxnSpPr>
        <xdr:cNvPr id="64" name="直線コネクタ 63"/>
        <xdr:cNvCxnSpPr/>
      </xdr:nvCxnSpPr>
      <xdr:spPr>
        <a:xfrm>
          <a:off x="2908300" y="633323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161036</xdr:rowOff>
    </xdr:from>
    <xdr:to>
      <xdr:col>15</xdr:col>
      <xdr:colOff>50800</xdr:colOff>
      <xdr:row>37</xdr:row>
      <xdr:rowOff>31496</xdr:rowOff>
    </xdr:to>
    <xdr:cxnSp macro="">
      <xdr:nvCxnSpPr>
        <xdr:cNvPr id="67" name="直線コネクタ 66"/>
        <xdr:cNvCxnSpPr/>
      </xdr:nvCxnSpPr>
      <xdr:spPr>
        <a:xfrm flipV="1">
          <a:off x="2019300" y="633323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36830</xdr:rowOff>
    </xdr:from>
    <xdr:to>
      <xdr:col>10</xdr:col>
      <xdr:colOff>114300</xdr:colOff>
      <xdr:row>37</xdr:row>
      <xdr:rowOff>31496</xdr:rowOff>
    </xdr:to>
    <xdr:cxnSp macro="">
      <xdr:nvCxnSpPr>
        <xdr:cNvPr id="70" name="直線コネクタ 69"/>
        <xdr:cNvCxnSpPr/>
      </xdr:nvCxnSpPr>
      <xdr:spPr>
        <a:xfrm>
          <a:off x="1130300" y="6209030"/>
          <a:ext cx="8890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85852</xdr:rowOff>
    </xdr:from>
    <xdr:to>
      <xdr:col>24</xdr:col>
      <xdr:colOff>114300</xdr:colOff>
      <xdr:row>38</xdr:row>
      <xdr:rowOff>16002</xdr:rowOff>
    </xdr:to>
    <xdr:sp macro="" textlink="">
      <xdr:nvSpPr>
        <xdr:cNvPr id="80" name="楕円 79"/>
        <xdr:cNvSpPr/>
      </xdr:nvSpPr>
      <xdr:spPr>
        <a:xfrm>
          <a:off x="45847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469744" cy="259045"/>
    <xdr:sp macro="" textlink="">
      <xdr:nvSpPr>
        <xdr:cNvPr id="81" name="議会費該当値テキスト"/>
        <xdr:cNvSpPr txBox="1"/>
      </xdr:nvSpPr>
      <xdr:spPr>
        <a:xfrm>
          <a:off x="4686300" y="64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149860</xdr:rowOff>
    </xdr:from>
    <xdr:to>
      <xdr:col>20</xdr:col>
      <xdr:colOff>38100</xdr:colOff>
      <xdr:row>37</xdr:row>
      <xdr:rowOff>80010</xdr:rowOff>
    </xdr:to>
    <xdr:sp macro="" textlink="">
      <xdr:nvSpPr>
        <xdr:cNvPr id="82" name="楕円 81"/>
        <xdr:cNvSpPr/>
      </xdr:nvSpPr>
      <xdr:spPr>
        <a:xfrm>
          <a:off x="3746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71137</xdr:rowOff>
    </xdr:from>
    <xdr:ext cx="469744" cy="259045"/>
    <xdr:sp macro="" textlink="">
      <xdr:nvSpPr>
        <xdr:cNvPr id="83" name="テキスト ボックス 82"/>
        <xdr:cNvSpPr txBox="1"/>
      </xdr:nvSpPr>
      <xdr:spPr>
        <a:xfrm>
          <a:off x="3562428"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110236</xdr:rowOff>
    </xdr:from>
    <xdr:to>
      <xdr:col>15</xdr:col>
      <xdr:colOff>101600</xdr:colOff>
      <xdr:row>37</xdr:row>
      <xdr:rowOff>40386</xdr:rowOff>
    </xdr:to>
    <xdr:sp macro="" textlink="">
      <xdr:nvSpPr>
        <xdr:cNvPr id="84" name="楕円 83"/>
        <xdr:cNvSpPr/>
      </xdr:nvSpPr>
      <xdr:spPr>
        <a:xfrm>
          <a:off x="2857500" y="62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31513</xdr:rowOff>
    </xdr:from>
    <xdr:ext cx="469744" cy="259045"/>
    <xdr:sp macro="" textlink="">
      <xdr:nvSpPr>
        <xdr:cNvPr id="85" name="テキスト ボックス 84"/>
        <xdr:cNvSpPr txBox="1"/>
      </xdr:nvSpPr>
      <xdr:spPr>
        <a:xfrm>
          <a:off x="2673428"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152146</xdr:rowOff>
    </xdr:from>
    <xdr:to>
      <xdr:col>10</xdr:col>
      <xdr:colOff>165100</xdr:colOff>
      <xdr:row>37</xdr:row>
      <xdr:rowOff>82296</xdr:rowOff>
    </xdr:to>
    <xdr:sp macro="" textlink="">
      <xdr:nvSpPr>
        <xdr:cNvPr id="86" name="楕円 85"/>
        <xdr:cNvSpPr/>
      </xdr:nvSpPr>
      <xdr:spPr>
        <a:xfrm>
          <a:off x="1968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73423</xdr:rowOff>
    </xdr:from>
    <xdr:ext cx="469744" cy="259045"/>
    <xdr:sp macro="" textlink="">
      <xdr:nvSpPr>
        <xdr:cNvPr id="87" name="テキスト ボックス 86"/>
        <xdr:cNvSpPr txBox="1"/>
      </xdr:nvSpPr>
      <xdr:spPr>
        <a:xfrm>
          <a:off x="1784428"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88" name="楕円 87"/>
        <xdr:cNvSpPr/>
      </xdr:nvSpPr>
      <xdr:spPr>
        <a:xfrm>
          <a:off x="1079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78757</xdr:rowOff>
    </xdr:from>
    <xdr:ext cx="469744" cy="259045"/>
    <xdr:sp macro="" textlink="">
      <xdr:nvSpPr>
        <xdr:cNvPr id="89" name="テキスト ボックス 88"/>
        <xdr:cNvSpPr txBox="1"/>
      </xdr:nvSpPr>
      <xdr:spPr>
        <a:xfrm>
          <a:off x="895428"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158090</xdr:rowOff>
    </xdr:from>
    <xdr:to>
      <xdr:col>24</xdr:col>
      <xdr:colOff>63500</xdr:colOff>
      <xdr:row>58</xdr:row>
      <xdr:rowOff>168219</xdr:rowOff>
    </xdr:to>
    <xdr:cxnSp macro="">
      <xdr:nvCxnSpPr>
        <xdr:cNvPr id="120" name="直線コネクタ 119"/>
        <xdr:cNvCxnSpPr/>
      </xdr:nvCxnSpPr>
      <xdr:spPr>
        <a:xfrm flipV="1">
          <a:off x="3797300" y="10102190"/>
          <a:ext cx="838200"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168219</xdr:rowOff>
    </xdr:from>
    <xdr:to>
      <xdr:col>19</xdr:col>
      <xdr:colOff>177800</xdr:colOff>
      <xdr:row>58</xdr:row>
      <xdr:rowOff>168353</xdr:rowOff>
    </xdr:to>
    <xdr:cxnSp macro="">
      <xdr:nvCxnSpPr>
        <xdr:cNvPr id="123" name="直線コネクタ 122"/>
        <xdr:cNvCxnSpPr/>
      </xdr:nvCxnSpPr>
      <xdr:spPr>
        <a:xfrm flipV="1">
          <a:off x="2908300" y="10112319"/>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168353</xdr:rowOff>
    </xdr:from>
    <xdr:to>
      <xdr:col>15</xdr:col>
      <xdr:colOff>50800</xdr:colOff>
      <xdr:row>58</xdr:row>
      <xdr:rowOff>171384</xdr:rowOff>
    </xdr:to>
    <xdr:cxnSp macro="">
      <xdr:nvCxnSpPr>
        <xdr:cNvPr id="126" name="直線コネクタ 125"/>
        <xdr:cNvCxnSpPr/>
      </xdr:nvCxnSpPr>
      <xdr:spPr>
        <a:xfrm flipV="1">
          <a:off x="2019300" y="10112453"/>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167018</xdr:rowOff>
    </xdr:from>
    <xdr:to>
      <xdr:col>10</xdr:col>
      <xdr:colOff>114300</xdr:colOff>
      <xdr:row>58</xdr:row>
      <xdr:rowOff>171384</xdr:rowOff>
    </xdr:to>
    <xdr:cxnSp macro="">
      <xdr:nvCxnSpPr>
        <xdr:cNvPr id="129" name="直線コネクタ 128"/>
        <xdr:cNvCxnSpPr/>
      </xdr:nvCxnSpPr>
      <xdr:spPr>
        <a:xfrm>
          <a:off x="1130300" y="10111118"/>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107290</xdr:rowOff>
    </xdr:from>
    <xdr:to>
      <xdr:col>24</xdr:col>
      <xdr:colOff>114300</xdr:colOff>
      <xdr:row>59</xdr:row>
      <xdr:rowOff>37440</xdr:rowOff>
    </xdr:to>
    <xdr:sp macro="" textlink="">
      <xdr:nvSpPr>
        <xdr:cNvPr id="139" name="楕円 138"/>
        <xdr:cNvSpPr/>
      </xdr:nvSpPr>
      <xdr:spPr>
        <a:xfrm>
          <a:off x="4584700" y="100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28185</xdr:rowOff>
    </xdr:from>
    <xdr:ext cx="534377" cy="259045"/>
    <xdr:sp macro="" textlink="">
      <xdr:nvSpPr>
        <xdr:cNvPr id="140" name="総務費該当値テキスト"/>
        <xdr:cNvSpPr txBox="1"/>
      </xdr:nvSpPr>
      <xdr:spPr>
        <a:xfrm>
          <a:off x="4686300" y="997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117419</xdr:rowOff>
    </xdr:from>
    <xdr:to>
      <xdr:col>20</xdr:col>
      <xdr:colOff>38100</xdr:colOff>
      <xdr:row>59</xdr:row>
      <xdr:rowOff>47569</xdr:rowOff>
    </xdr:to>
    <xdr:sp macro="" textlink="">
      <xdr:nvSpPr>
        <xdr:cNvPr id="141" name="楕円 140"/>
        <xdr:cNvSpPr/>
      </xdr:nvSpPr>
      <xdr:spPr>
        <a:xfrm>
          <a:off x="3746500" y="100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38696</xdr:rowOff>
    </xdr:from>
    <xdr:ext cx="534377" cy="259045"/>
    <xdr:sp macro="" textlink="">
      <xdr:nvSpPr>
        <xdr:cNvPr id="142" name="テキスト ボックス 141"/>
        <xdr:cNvSpPr txBox="1"/>
      </xdr:nvSpPr>
      <xdr:spPr>
        <a:xfrm>
          <a:off x="3530111" y="101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117553</xdr:rowOff>
    </xdr:from>
    <xdr:to>
      <xdr:col>15</xdr:col>
      <xdr:colOff>101600</xdr:colOff>
      <xdr:row>59</xdr:row>
      <xdr:rowOff>47703</xdr:rowOff>
    </xdr:to>
    <xdr:sp macro="" textlink="">
      <xdr:nvSpPr>
        <xdr:cNvPr id="143" name="楕円 142"/>
        <xdr:cNvSpPr/>
      </xdr:nvSpPr>
      <xdr:spPr>
        <a:xfrm>
          <a:off x="2857500" y="100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38830</xdr:rowOff>
    </xdr:from>
    <xdr:ext cx="534377" cy="259045"/>
    <xdr:sp macro="" textlink="">
      <xdr:nvSpPr>
        <xdr:cNvPr id="144" name="テキスト ボックス 143"/>
        <xdr:cNvSpPr txBox="1"/>
      </xdr:nvSpPr>
      <xdr:spPr>
        <a:xfrm>
          <a:off x="2641111" y="101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120584</xdr:rowOff>
    </xdr:from>
    <xdr:to>
      <xdr:col>10</xdr:col>
      <xdr:colOff>165100</xdr:colOff>
      <xdr:row>59</xdr:row>
      <xdr:rowOff>50734</xdr:rowOff>
    </xdr:to>
    <xdr:sp macro="" textlink="">
      <xdr:nvSpPr>
        <xdr:cNvPr id="145" name="楕円 144"/>
        <xdr:cNvSpPr/>
      </xdr:nvSpPr>
      <xdr:spPr>
        <a:xfrm>
          <a:off x="1968500" y="100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41861</xdr:rowOff>
    </xdr:from>
    <xdr:ext cx="534377" cy="259045"/>
    <xdr:sp macro="" textlink="">
      <xdr:nvSpPr>
        <xdr:cNvPr id="146" name="テキスト ボックス 145"/>
        <xdr:cNvSpPr txBox="1"/>
      </xdr:nvSpPr>
      <xdr:spPr>
        <a:xfrm>
          <a:off x="1752111" y="101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116218</xdr:rowOff>
    </xdr:from>
    <xdr:to>
      <xdr:col>6</xdr:col>
      <xdr:colOff>38100</xdr:colOff>
      <xdr:row>59</xdr:row>
      <xdr:rowOff>46368</xdr:rowOff>
    </xdr:to>
    <xdr:sp macro="" textlink="">
      <xdr:nvSpPr>
        <xdr:cNvPr id="147" name="楕円 146"/>
        <xdr:cNvSpPr/>
      </xdr:nvSpPr>
      <xdr:spPr>
        <a:xfrm>
          <a:off x="1079500" y="100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37495</xdr:rowOff>
    </xdr:from>
    <xdr:ext cx="534377" cy="259045"/>
    <xdr:sp macro="" textlink="">
      <xdr:nvSpPr>
        <xdr:cNvPr id="148" name="テキスト ボックス 147"/>
        <xdr:cNvSpPr txBox="1"/>
      </xdr:nvSpPr>
      <xdr:spPr>
        <a:xfrm>
          <a:off x="863111" y="101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138049</xdr:rowOff>
    </xdr:from>
    <xdr:to>
      <xdr:col>24</xdr:col>
      <xdr:colOff>63500</xdr:colOff>
      <xdr:row>77</xdr:row>
      <xdr:rowOff>103670</xdr:rowOff>
    </xdr:to>
    <xdr:cxnSp macro="">
      <xdr:nvCxnSpPr>
        <xdr:cNvPr id="178" name="直線コネクタ 177"/>
        <xdr:cNvCxnSpPr/>
      </xdr:nvCxnSpPr>
      <xdr:spPr>
        <a:xfrm flipV="1">
          <a:off x="3797300" y="13168249"/>
          <a:ext cx="838200" cy="1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96940</xdr:rowOff>
    </xdr:from>
    <xdr:to>
      <xdr:col>19</xdr:col>
      <xdr:colOff>177800</xdr:colOff>
      <xdr:row>77</xdr:row>
      <xdr:rowOff>103670</xdr:rowOff>
    </xdr:to>
    <xdr:cxnSp macro="">
      <xdr:nvCxnSpPr>
        <xdr:cNvPr id="181" name="直線コネクタ 180"/>
        <xdr:cNvCxnSpPr/>
      </xdr:nvCxnSpPr>
      <xdr:spPr>
        <a:xfrm>
          <a:off x="2908300" y="13298590"/>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58165</xdr:rowOff>
    </xdr:from>
    <xdr:to>
      <xdr:col>15</xdr:col>
      <xdr:colOff>50800</xdr:colOff>
      <xdr:row>77</xdr:row>
      <xdr:rowOff>96940</xdr:rowOff>
    </xdr:to>
    <xdr:cxnSp macro="">
      <xdr:nvCxnSpPr>
        <xdr:cNvPr id="184" name="直線コネクタ 183"/>
        <xdr:cNvCxnSpPr/>
      </xdr:nvCxnSpPr>
      <xdr:spPr>
        <a:xfrm>
          <a:off x="2019300" y="13259815"/>
          <a:ext cx="889000" cy="3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58165</xdr:rowOff>
    </xdr:from>
    <xdr:to>
      <xdr:col>10</xdr:col>
      <xdr:colOff>114300</xdr:colOff>
      <xdr:row>78</xdr:row>
      <xdr:rowOff>1232</xdr:rowOff>
    </xdr:to>
    <xdr:cxnSp macro="">
      <xdr:nvCxnSpPr>
        <xdr:cNvPr id="187" name="直線コネクタ 186"/>
        <xdr:cNvCxnSpPr/>
      </xdr:nvCxnSpPr>
      <xdr:spPr>
        <a:xfrm flipV="1">
          <a:off x="1130300" y="13259815"/>
          <a:ext cx="889000" cy="1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87249</xdr:rowOff>
    </xdr:from>
    <xdr:to>
      <xdr:col>24</xdr:col>
      <xdr:colOff>114300</xdr:colOff>
      <xdr:row>77</xdr:row>
      <xdr:rowOff>17399</xdr:rowOff>
    </xdr:to>
    <xdr:sp macro="" textlink="">
      <xdr:nvSpPr>
        <xdr:cNvPr id="197" name="楕円 196"/>
        <xdr:cNvSpPr/>
      </xdr:nvSpPr>
      <xdr:spPr>
        <a:xfrm>
          <a:off x="4584700" y="131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65676</xdr:rowOff>
    </xdr:from>
    <xdr:ext cx="599010" cy="259045"/>
    <xdr:sp macro="" textlink="">
      <xdr:nvSpPr>
        <xdr:cNvPr id="198" name="民生費該当値テキスト"/>
        <xdr:cNvSpPr txBox="1"/>
      </xdr:nvSpPr>
      <xdr:spPr>
        <a:xfrm>
          <a:off x="4686300" y="1309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52870</xdr:rowOff>
    </xdr:from>
    <xdr:to>
      <xdr:col>20</xdr:col>
      <xdr:colOff>38100</xdr:colOff>
      <xdr:row>77</xdr:row>
      <xdr:rowOff>154470</xdr:rowOff>
    </xdr:to>
    <xdr:sp macro="" textlink="">
      <xdr:nvSpPr>
        <xdr:cNvPr id="199" name="楕円 198"/>
        <xdr:cNvSpPr/>
      </xdr:nvSpPr>
      <xdr:spPr>
        <a:xfrm>
          <a:off x="3746500" y="132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145597</xdr:rowOff>
    </xdr:from>
    <xdr:ext cx="599010" cy="259045"/>
    <xdr:sp macro="" textlink="">
      <xdr:nvSpPr>
        <xdr:cNvPr id="200" name="テキスト ボックス 199"/>
        <xdr:cNvSpPr txBox="1"/>
      </xdr:nvSpPr>
      <xdr:spPr>
        <a:xfrm>
          <a:off x="3497795" y="1334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46140</xdr:rowOff>
    </xdr:from>
    <xdr:to>
      <xdr:col>15</xdr:col>
      <xdr:colOff>101600</xdr:colOff>
      <xdr:row>77</xdr:row>
      <xdr:rowOff>147740</xdr:rowOff>
    </xdr:to>
    <xdr:sp macro="" textlink="">
      <xdr:nvSpPr>
        <xdr:cNvPr id="201" name="楕円 200"/>
        <xdr:cNvSpPr/>
      </xdr:nvSpPr>
      <xdr:spPr>
        <a:xfrm>
          <a:off x="2857500" y="132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138867</xdr:rowOff>
    </xdr:from>
    <xdr:ext cx="599010" cy="259045"/>
    <xdr:sp macro="" textlink="">
      <xdr:nvSpPr>
        <xdr:cNvPr id="202" name="テキスト ボックス 201"/>
        <xdr:cNvSpPr txBox="1"/>
      </xdr:nvSpPr>
      <xdr:spPr>
        <a:xfrm>
          <a:off x="2608795" y="1334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7365</xdr:rowOff>
    </xdr:from>
    <xdr:to>
      <xdr:col>10</xdr:col>
      <xdr:colOff>165100</xdr:colOff>
      <xdr:row>77</xdr:row>
      <xdr:rowOff>108965</xdr:rowOff>
    </xdr:to>
    <xdr:sp macro="" textlink="">
      <xdr:nvSpPr>
        <xdr:cNvPr id="203" name="楕円 202"/>
        <xdr:cNvSpPr/>
      </xdr:nvSpPr>
      <xdr:spPr>
        <a:xfrm>
          <a:off x="1968500" y="132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100092</xdr:rowOff>
    </xdr:from>
    <xdr:ext cx="599010" cy="259045"/>
    <xdr:sp macro="" textlink="">
      <xdr:nvSpPr>
        <xdr:cNvPr id="204" name="テキスト ボックス 203"/>
        <xdr:cNvSpPr txBox="1"/>
      </xdr:nvSpPr>
      <xdr:spPr>
        <a:xfrm>
          <a:off x="1719795" y="1330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121882</xdr:rowOff>
    </xdr:from>
    <xdr:to>
      <xdr:col>6</xdr:col>
      <xdr:colOff>38100</xdr:colOff>
      <xdr:row>78</xdr:row>
      <xdr:rowOff>52032</xdr:rowOff>
    </xdr:to>
    <xdr:sp macro="" textlink="">
      <xdr:nvSpPr>
        <xdr:cNvPr id="205" name="楕円 204"/>
        <xdr:cNvSpPr/>
      </xdr:nvSpPr>
      <xdr:spPr>
        <a:xfrm>
          <a:off x="1079500" y="133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43159</xdr:rowOff>
    </xdr:from>
    <xdr:ext cx="599010" cy="259045"/>
    <xdr:sp macro="" textlink="">
      <xdr:nvSpPr>
        <xdr:cNvPr id="206" name="テキスト ボックス 205"/>
        <xdr:cNvSpPr txBox="1"/>
      </xdr:nvSpPr>
      <xdr:spPr>
        <a:xfrm>
          <a:off x="830795" y="1341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45289</xdr:rowOff>
    </xdr:from>
    <xdr:to>
      <xdr:col>24</xdr:col>
      <xdr:colOff>63500</xdr:colOff>
      <xdr:row>93</xdr:row>
      <xdr:rowOff>73732</xdr:rowOff>
    </xdr:to>
    <xdr:cxnSp macro="">
      <xdr:nvCxnSpPr>
        <xdr:cNvPr id="238" name="直線コネクタ 237"/>
        <xdr:cNvCxnSpPr/>
      </xdr:nvCxnSpPr>
      <xdr:spPr>
        <a:xfrm flipV="1">
          <a:off x="3797300" y="15818689"/>
          <a:ext cx="838200" cy="19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73732</xdr:rowOff>
    </xdr:from>
    <xdr:to>
      <xdr:col>19</xdr:col>
      <xdr:colOff>177800</xdr:colOff>
      <xdr:row>94</xdr:row>
      <xdr:rowOff>56685</xdr:rowOff>
    </xdr:to>
    <xdr:cxnSp macro="">
      <xdr:nvCxnSpPr>
        <xdr:cNvPr id="241" name="直線コネクタ 240"/>
        <xdr:cNvCxnSpPr/>
      </xdr:nvCxnSpPr>
      <xdr:spPr>
        <a:xfrm flipV="1">
          <a:off x="2908300" y="16018582"/>
          <a:ext cx="889000" cy="15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170066</xdr:rowOff>
    </xdr:from>
    <xdr:ext cx="534377" cy="259045"/>
    <xdr:sp macro="" textlink="">
      <xdr:nvSpPr>
        <xdr:cNvPr id="243" name="テキスト ボックス 242"/>
        <xdr:cNvSpPr txBox="1"/>
      </xdr:nvSpPr>
      <xdr:spPr>
        <a:xfrm>
          <a:off x="3530111" y="16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56685</xdr:rowOff>
    </xdr:from>
    <xdr:to>
      <xdr:col>15</xdr:col>
      <xdr:colOff>50800</xdr:colOff>
      <xdr:row>94</xdr:row>
      <xdr:rowOff>61649</xdr:rowOff>
    </xdr:to>
    <xdr:cxnSp macro="">
      <xdr:nvCxnSpPr>
        <xdr:cNvPr id="244" name="直線コネクタ 243"/>
        <xdr:cNvCxnSpPr/>
      </xdr:nvCxnSpPr>
      <xdr:spPr>
        <a:xfrm flipV="1">
          <a:off x="2019300" y="16172985"/>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6" name="テキスト ボックス 245"/>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45876</xdr:rowOff>
    </xdr:from>
    <xdr:to>
      <xdr:col>10</xdr:col>
      <xdr:colOff>114300</xdr:colOff>
      <xdr:row>94</xdr:row>
      <xdr:rowOff>61649</xdr:rowOff>
    </xdr:to>
    <xdr:cxnSp macro="">
      <xdr:nvCxnSpPr>
        <xdr:cNvPr id="247" name="直線コネクタ 246"/>
        <xdr:cNvCxnSpPr/>
      </xdr:nvCxnSpPr>
      <xdr:spPr>
        <a:xfrm>
          <a:off x="1130300" y="15990726"/>
          <a:ext cx="889000" cy="18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80487</xdr:rowOff>
    </xdr:from>
    <xdr:ext cx="534377" cy="259045"/>
    <xdr:sp macro="" textlink="">
      <xdr:nvSpPr>
        <xdr:cNvPr id="249" name="テキスト ボックス 248"/>
        <xdr:cNvSpPr txBox="1"/>
      </xdr:nvSpPr>
      <xdr:spPr>
        <a:xfrm>
          <a:off x="1752111" y="163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1" name="テキスト ボックス 250"/>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165939</xdr:rowOff>
    </xdr:from>
    <xdr:to>
      <xdr:col>24</xdr:col>
      <xdr:colOff>114300</xdr:colOff>
      <xdr:row>92</xdr:row>
      <xdr:rowOff>96089</xdr:rowOff>
    </xdr:to>
    <xdr:sp macro="" textlink="">
      <xdr:nvSpPr>
        <xdr:cNvPr id="257" name="楕円 256"/>
        <xdr:cNvSpPr/>
      </xdr:nvSpPr>
      <xdr:spPr>
        <a:xfrm>
          <a:off x="4584700" y="157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17366</xdr:rowOff>
    </xdr:from>
    <xdr:ext cx="534377" cy="259045"/>
    <xdr:sp macro="" textlink="">
      <xdr:nvSpPr>
        <xdr:cNvPr id="258" name="衛生費該当値テキスト"/>
        <xdr:cNvSpPr txBox="1"/>
      </xdr:nvSpPr>
      <xdr:spPr>
        <a:xfrm>
          <a:off x="4686300" y="156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22932</xdr:rowOff>
    </xdr:from>
    <xdr:to>
      <xdr:col>20</xdr:col>
      <xdr:colOff>38100</xdr:colOff>
      <xdr:row>93</xdr:row>
      <xdr:rowOff>124532</xdr:rowOff>
    </xdr:to>
    <xdr:sp macro="" textlink="">
      <xdr:nvSpPr>
        <xdr:cNvPr id="259" name="楕円 258"/>
        <xdr:cNvSpPr/>
      </xdr:nvSpPr>
      <xdr:spPr>
        <a:xfrm>
          <a:off x="3746500" y="159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141059</xdr:rowOff>
    </xdr:from>
    <xdr:ext cx="534377" cy="259045"/>
    <xdr:sp macro="" textlink="">
      <xdr:nvSpPr>
        <xdr:cNvPr id="260" name="テキスト ボックス 259"/>
        <xdr:cNvSpPr txBox="1"/>
      </xdr:nvSpPr>
      <xdr:spPr>
        <a:xfrm>
          <a:off x="3530111" y="1574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5885</xdr:rowOff>
    </xdr:from>
    <xdr:to>
      <xdr:col>15</xdr:col>
      <xdr:colOff>101600</xdr:colOff>
      <xdr:row>94</xdr:row>
      <xdr:rowOff>107485</xdr:rowOff>
    </xdr:to>
    <xdr:sp macro="" textlink="">
      <xdr:nvSpPr>
        <xdr:cNvPr id="261" name="楕円 260"/>
        <xdr:cNvSpPr/>
      </xdr:nvSpPr>
      <xdr:spPr>
        <a:xfrm>
          <a:off x="2857500" y="161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124012</xdr:rowOff>
    </xdr:from>
    <xdr:ext cx="534377" cy="259045"/>
    <xdr:sp macro="" textlink="">
      <xdr:nvSpPr>
        <xdr:cNvPr id="262" name="テキスト ボックス 261"/>
        <xdr:cNvSpPr txBox="1"/>
      </xdr:nvSpPr>
      <xdr:spPr>
        <a:xfrm>
          <a:off x="2641111" y="1589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10849</xdr:rowOff>
    </xdr:from>
    <xdr:to>
      <xdr:col>10</xdr:col>
      <xdr:colOff>165100</xdr:colOff>
      <xdr:row>94</xdr:row>
      <xdr:rowOff>112449</xdr:rowOff>
    </xdr:to>
    <xdr:sp macro="" textlink="">
      <xdr:nvSpPr>
        <xdr:cNvPr id="263" name="楕円 262"/>
        <xdr:cNvSpPr/>
      </xdr:nvSpPr>
      <xdr:spPr>
        <a:xfrm>
          <a:off x="1968500" y="161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128976</xdr:rowOff>
    </xdr:from>
    <xdr:ext cx="534377" cy="259045"/>
    <xdr:sp macro="" textlink="">
      <xdr:nvSpPr>
        <xdr:cNvPr id="264" name="テキスト ボックス 263"/>
        <xdr:cNvSpPr txBox="1"/>
      </xdr:nvSpPr>
      <xdr:spPr>
        <a:xfrm>
          <a:off x="1752111" y="1590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166526</xdr:rowOff>
    </xdr:from>
    <xdr:to>
      <xdr:col>6</xdr:col>
      <xdr:colOff>38100</xdr:colOff>
      <xdr:row>93</xdr:row>
      <xdr:rowOff>96676</xdr:rowOff>
    </xdr:to>
    <xdr:sp macro="" textlink="">
      <xdr:nvSpPr>
        <xdr:cNvPr id="265" name="楕円 264"/>
        <xdr:cNvSpPr/>
      </xdr:nvSpPr>
      <xdr:spPr>
        <a:xfrm>
          <a:off x="1079500" y="159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113203</xdr:rowOff>
    </xdr:from>
    <xdr:ext cx="534377" cy="259045"/>
    <xdr:sp macro="" textlink="">
      <xdr:nvSpPr>
        <xdr:cNvPr id="266" name="テキスト ボックス 265"/>
        <xdr:cNvSpPr txBox="1"/>
      </xdr:nvSpPr>
      <xdr:spPr>
        <a:xfrm>
          <a:off x="863111" y="157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138786</xdr:rowOff>
    </xdr:from>
    <xdr:to>
      <xdr:col>55</xdr:col>
      <xdr:colOff>0</xdr:colOff>
      <xdr:row>36</xdr:row>
      <xdr:rowOff>164846</xdr:rowOff>
    </xdr:to>
    <xdr:cxnSp macro="">
      <xdr:nvCxnSpPr>
        <xdr:cNvPr id="293" name="直線コネクタ 292"/>
        <xdr:cNvCxnSpPr/>
      </xdr:nvCxnSpPr>
      <xdr:spPr>
        <a:xfrm>
          <a:off x="9639300" y="6310986"/>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102667</xdr:rowOff>
    </xdr:from>
    <xdr:to>
      <xdr:col>50</xdr:col>
      <xdr:colOff>114300</xdr:colOff>
      <xdr:row>36</xdr:row>
      <xdr:rowOff>138786</xdr:rowOff>
    </xdr:to>
    <xdr:cxnSp macro="">
      <xdr:nvCxnSpPr>
        <xdr:cNvPr id="296" name="直線コネクタ 295"/>
        <xdr:cNvCxnSpPr/>
      </xdr:nvCxnSpPr>
      <xdr:spPr>
        <a:xfrm>
          <a:off x="8750300" y="6274867"/>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102667</xdr:rowOff>
    </xdr:from>
    <xdr:to>
      <xdr:col>45</xdr:col>
      <xdr:colOff>177800</xdr:colOff>
      <xdr:row>36</xdr:row>
      <xdr:rowOff>106781</xdr:rowOff>
    </xdr:to>
    <xdr:cxnSp macro="">
      <xdr:nvCxnSpPr>
        <xdr:cNvPr id="299" name="直線コネクタ 298"/>
        <xdr:cNvCxnSpPr/>
      </xdr:nvCxnSpPr>
      <xdr:spPr>
        <a:xfrm flipV="1">
          <a:off x="7861300" y="627486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106781</xdr:rowOff>
    </xdr:from>
    <xdr:to>
      <xdr:col>41</xdr:col>
      <xdr:colOff>50800</xdr:colOff>
      <xdr:row>36</xdr:row>
      <xdr:rowOff>126441</xdr:rowOff>
    </xdr:to>
    <xdr:cxnSp macro="">
      <xdr:nvCxnSpPr>
        <xdr:cNvPr id="302" name="直線コネクタ 301"/>
        <xdr:cNvCxnSpPr/>
      </xdr:nvCxnSpPr>
      <xdr:spPr>
        <a:xfrm flipV="1">
          <a:off x="6972300" y="627898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114046</xdr:rowOff>
    </xdr:from>
    <xdr:to>
      <xdr:col>55</xdr:col>
      <xdr:colOff>50800</xdr:colOff>
      <xdr:row>37</xdr:row>
      <xdr:rowOff>44196</xdr:rowOff>
    </xdr:to>
    <xdr:sp macro="" textlink="">
      <xdr:nvSpPr>
        <xdr:cNvPr id="312" name="楕円 311"/>
        <xdr:cNvSpPr/>
      </xdr:nvSpPr>
      <xdr:spPr>
        <a:xfrm>
          <a:off x="104267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92473</xdr:rowOff>
    </xdr:from>
    <xdr:ext cx="378565" cy="259045"/>
    <xdr:sp macro="" textlink="">
      <xdr:nvSpPr>
        <xdr:cNvPr id="313" name="労働費該当値テキスト"/>
        <xdr:cNvSpPr txBox="1"/>
      </xdr:nvSpPr>
      <xdr:spPr>
        <a:xfrm>
          <a:off x="10528300"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87986</xdr:rowOff>
    </xdr:from>
    <xdr:to>
      <xdr:col>50</xdr:col>
      <xdr:colOff>165100</xdr:colOff>
      <xdr:row>37</xdr:row>
      <xdr:rowOff>18136</xdr:rowOff>
    </xdr:to>
    <xdr:sp macro="" textlink="">
      <xdr:nvSpPr>
        <xdr:cNvPr id="314" name="楕円 313"/>
        <xdr:cNvSpPr/>
      </xdr:nvSpPr>
      <xdr:spPr>
        <a:xfrm>
          <a:off x="9588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9263</xdr:rowOff>
    </xdr:from>
    <xdr:ext cx="378565" cy="259045"/>
    <xdr:sp macro="" textlink="">
      <xdr:nvSpPr>
        <xdr:cNvPr id="315" name="テキスト ボックス 314"/>
        <xdr:cNvSpPr txBox="1"/>
      </xdr:nvSpPr>
      <xdr:spPr>
        <a:xfrm>
          <a:off x="9450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51867</xdr:rowOff>
    </xdr:from>
    <xdr:to>
      <xdr:col>46</xdr:col>
      <xdr:colOff>38100</xdr:colOff>
      <xdr:row>36</xdr:row>
      <xdr:rowOff>153467</xdr:rowOff>
    </xdr:to>
    <xdr:sp macro="" textlink="">
      <xdr:nvSpPr>
        <xdr:cNvPr id="316" name="楕円 315"/>
        <xdr:cNvSpPr/>
      </xdr:nvSpPr>
      <xdr:spPr>
        <a:xfrm>
          <a:off x="8699500" y="62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317" name="テキスト ボックス 316"/>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55981</xdr:rowOff>
    </xdr:from>
    <xdr:to>
      <xdr:col>41</xdr:col>
      <xdr:colOff>101600</xdr:colOff>
      <xdr:row>36</xdr:row>
      <xdr:rowOff>157581</xdr:rowOff>
    </xdr:to>
    <xdr:sp macro="" textlink="">
      <xdr:nvSpPr>
        <xdr:cNvPr id="318" name="楕円 317"/>
        <xdr:cNvSpPr/>
      </xdr:nvSpPr>
      <xdr:spPr>
        <a:xfrm>
          <a:off x="7810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148708</xdr:rowOff>
    </xdr:from>
    <xdr:ext cx="378565" cy="259045"/>
    <xdr:sp macro="" textlink="">
      <xdr:nvSpPr>
        <xdr:cNvPr id="319" name="テキスト ボックス 318"/>
        <xdr:cNvSpPr txBox="1"/>
      </xdr:nvSpPr>
      <xdr:spPr>
        <a:xfrm>
          <a:off x="7672017" y="632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75641</xdr:rowOff>
    </xdr:from>
    <xdr:to>
      <xdr:col>36</xdr:col>
      <xdr:colOff>165100</xdr:colOff>
      <xdr:row>37</xdr:row>
      <xdr:rowOff>5791</xdr:rowOff>
    </xdr:to>
    <xdr:sp macro="" textlink="">
      <xdr:nvSpPr>
        <xdr:cNvPr id="320" name="楕円 319"/>
        <xdr:cNvSpPr/>
      </xdr:nvSpPr>
      <xdr:spPr>
        <a:xfrm>
          <a:off x="6921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168368</xdr:rowOff>
    </xdr:from>
    <xdr:ext cx="378565" cy="259045"/>
    <xdr:sp macro="" textlink="">
      <xdr:nvSpPr>
        <xdr:cNvPr id="321" name="テキスト ボックス 320"/>
        <xdr:cNvSpPr txBox="1"/>
      </xdr:nvSpPr>
      <xdr:spPr>
        <a:xfrm>
          <a:off x="6783017" y="6340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94300</xdr:rowOff>
    </xdr:from>
    <xdr:to>
      <xdr:col>55</xdr:col>
      <xdr:colOff>0</xdr:colOff>
      <xdr:row>57</xdr:row>
      <xdr:rowOff>104176</xdr:rowOff>
    </xdr:to>
    <xdr:cxnSp macro="">
      <xdr:nvCxnSpPr>
        <xdr:cNvPr id="348" name="直線コネクタ 347"/>
        <xdr:cNvCxnSpPr/>
      </xdr:nvCxnSpPr>
      <xdr:spPr>
        <a:xfrm flipV="1">
          <a:off x="9639300" y="9866950"/>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9" name="農林水産業費平均値テキスト"/>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76881</xdr:rowOff>
    </xdr:from>
    <xdr:to>
      <xdr:col>50</xdr:col>
      <xdr:colOff>114300</xdr:colOff>
      <xdr:row>57</xdr:row>
      <xdr:rowOff>104176</xdr:rowOff>
    </xdr:to>
    <xdr:cxnSp macro="">
      <xdr:nvCxnSpPr>
        <xdr:cNvPr id="351" name="直線コネクタ 350"/>
        <xdr:cNvCxnSpPr/>
      </xdr:nvCxnSpPr>
      <xdr:spPr>
        <a:xfrm>
          <a:off x="8750300" y="9678081"/>
          <a:ext cx="889000" cy="19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3" name="テキスト ボックス 352"/>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138329</xdr:rowOff>
    </xdr:from>
    <xdr:to>
      <xdr:col>45</xdr:col>
      <xdr:colOff>177800</xdr:colOff>
      <xdr:row>56</xdr:row>
      <xdr:rowOff>76881</xdr:rowOff>
    </xdr:to>
    <xdr:cxnSp macro="">
      <xdr:nvCxnSpPr>
        <xdr:cNvPr id="354" name="直線コネクタ 353"/>
        <xdr:cNvCxnSpPr/>
      </xdr:nvCxnSpPr>
      <xdr:spPr>
        <a:xfrm>
          <a:off x="7861300" y="9568079"/>
          <a:ext cx="889000" cy="1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151406</xdr:rowOff>
    </xdr:from>
    <xdr:ext cx="469744" cy="259045"/>
    <xdr:sp macro="" textlink="">
      <xdr:nvSpPr>
        <xdr:cNvPr id="356" name="テキスト ボックス 355"/>
        <xdr:cNvSpPr txBox="1"/>
      </xdr:nvSpPr>
      <xdr:spPr>
        <a:xfrm>
          <a:off x="8515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138329</xdr:rowOff>
    </xdr:from>
    <xdr:to>
      <xdr:col>41</xdr:col>
      <xdr:colOff>50800</xdr:colOff>
      <xdr:row>57</xdr:row>
      <xdr:rowOff>848</xdr:rowOff>
    </xdr:to>
    <xdr:cxnSp macro="">
      <xdr:nvCxnSpPr>
        <xdr:cNvPr id="357" name="直線コネクタ 356"/>
        <xdr:cNvCxnSpPr/>
      </xdr:nvCxnSpPr>
      <xdr:spPr>
        <a:xfrm flipV="1">
          <a:off x="6972300" y="9568079"/>
          <a:ext cx="889000" cy="20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61" name="テキスト ボックス 360"/>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43500</xdr:rowOff>
    </xdr:from>
    <xdr:to>
      <xdr:col>55</xdr:col>
      <xdr:colOff>50800</xdr:colOff>
      <xdr:row>57</xdr:row>
      <xdr:rowOff>145100</xdr:rowOff>
    </xdr:to>
    <xdr:sp macro="" textlink="">
      <xdr:nvSpPr>
        <xdr:cNvPr id="367" name="楕円 366"/>
        <xdr:cNvSpPr/>
      </xdr:nvSpPr>
      <xdr:spPr>
        <a:xfrm>
          <a:off x="10426700" y="9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66377</xdr:rowOff>
    </xdr:from>
    <xdr:ext cx="469744" cy="259045"/>
    <xdr:sp macro="" textlink="">
      <xdr:nvSpPr>
        <xdr:cNvPr id="368" name="農林水産業費該当値テキスト"/>
        <xdr:cNvSpPr txBox="1"/>
      </xdr:nvSpPr>
      <xdr:spPr>
        <a:xfrm>
          <a:off x="10528300" y="96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53376</xdr:rowOff>
    </xdr:from>
    <xdr:to>
      <xdr:col>50</xdr:col>
      <xdr:colOff>165100</xdr:colOff>
      <xdr:row>57</xdr:row>
      <xdr:rowOff>154976</xdr:rowOff>
    </xdr:to>
    <xdr:sp macro="" textlink="">
      <xdr:nvSpPr>
        <xdr:cNvPr id="369" name="楕円 368"/>
        <xdr:cNvSpPr/>
      </xdr:nvSpPr>
      <xdr:spPr>
        <a:xfrm>
          <a:off x="9588500" y="98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xdr:rowOff>
    </xdr:from>
    <xdr:ext cx="469744" cy="259045"/>
    <xdr:sp macro="" textlink="">
      <xdr:nvSpPr>
        <xdr:cNvPr id="370" name="テキスト ボックス 369"/>
        <xdr:cNvSpPr txBox="1"/>
      </xdr:nvSpPr>
      <xdr:spPr>
        <a:xfrm>
          <a:off x="9404428" y="960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26081</xdr:rowOff>
    </xdr:from>
    <xdr:to>
      <xdr:col>46</xdr:col>
      <xdr:colOff>38100</xdr:colOff>
      <xdr:row>56</xdr:row>
      <xdr:rowOff>127681</xdr:rowOff>
    </xdr:to>
    <xdr:sp macro="" textlink="">
      <xdr:nvSpPr>
        <xdr:cNvPr id="371" name="楕円 370"/>
        <xdr:cNvSpPr/>
      </xdr:nvSpPr>
      <xdr:spPr>
        <a:xfrm>
          <a:off x="8699500" y="96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144208</xdr:rowOff>
    </xdr:from>
    <xdr:ext cx="469744" cy="259045"/>
    <xdr:sp macro="" textlink="">
      <xdr:nvSpPr>
        <xdr:cNvPr id="372" name="テキスト ボックス 371"/>
        <xdr:cNvSpPr txBox="1"/>
      </xdr:nvSpPr>
      <xdr:spPr>
        <a:xfrm>
          <a:off x="8515428" y="940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87529</xdr:rowOff>
    </xdr:from>
    <xdr:to>
      <xdr:col>41</xdr:col>
      <xdr:colOff>101600</xdr:colOff>
      <xdr:row>56</xdr:row>
      <xdr:rowOff>17679</xdr:rowOff>
    </xdr:to>
    <xdr:sp macro="" textlink="">
      <xdr:nvSpPr>
        <xdr:cNvPr id="373" name="楕円 372"/>
        <xdr:cNvSpPr/>
      </xdr:nvSpPr>
      <xdr:spPr>
        <a:xfrm>
          <a:off x="7810500" y="95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34206</xdr:rowOff>
    </xdr:from>
    <xdr:ext cx="534377" cy="259045"/>
    <xdr:sp macro="" textlink="">
      <xdr:nvSpPr>
        <xdr:cNvPr id="374" name="テキスト ボックス 373"/>
        <xdr:cNvSpPr txBox="1"/>
      </xdr:nvSpPr>
      <xdr:spPr>
        <a:xfrm>
          <a:off x="7594111" y="92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121498</xdr:rowOff>
    </xdr:from>
    <xdr:to>
      <xdr:col>36</xdr:col>
      <xdr:colOff>165100</xdr:colOff>
      <xdr:row>57</xdr:row>
      <xdr:rowOff>51648</xdr:rowOff>
    </xdr:to>
    <xdr:sp macro="" textlink="">
      <xdr:nvSpPr>
        <xdr:cNvPr id="375" name="楕円 374"/>
        <xdr:cNvSpPr/>
      </xdr:nvSpPr>
      <xdr:spPr>
        <a:xfrm>
          <a:off x="6921500" y="97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68175</xdr:rowOff>
    </xdr:from>
    <xdr:ext cx="469744" cy="259045"/>
    <xdr:sp macro="" textlink="">
      <xdr:nvSpPr>
        <xdr:cNvPr id="376" name="テキスト ボックス 375"/>
        <xdr:cNvSpPr txBox="1"/>
      </xdr:nvSpPr>
      <xdr:spPr>
        <a:xfrm>
          <a:off x="6737428"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159489</xdr:rowOff>
    </xdr:from>
    <xdr:to>
      <xdr:col>55</xdr:col>
      <xdr:colOff>0</xdr:colOff>
      <xdr:row>76</xdr:row>
      <xdr:rowOff>167753</xdr:rowOff>
    </xdr:to>
    <xdr:cxnSp macro="">
      <xdr:nvCxnSpPr>
        <xdr:cNvPr id="407" name="直線コネクタ 406"/>
        <xdr:cNvCxnSpPr/>
      </xdr:nvCxnSpPr>
      <xdr:spPr>
        <a:xfrm>
          <a:off x="9639300" y="13189689"/>
          <a:ext cx="8382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08" name="商工費平均値テキスト"/>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142442</xdr:rowOff>
    </xdr:from>
    <xdr:to>
      <xdr:col>50</xdr:col>
      <xdr:colOff>114300</xdr:colOff>
      <xdr:row>76</xdr:row>
      <xdr:rowOff>159489</xdr:rowOff>
    </xdr:to>
    <xdr:cxnSp macro="">
      <xdr:nvCxnSpPr>
        <xdr:cNvPr id="410" name="直線コネクタ 409"/>
        <xdr:cNvCxnSpPr/>
      </xdr:nvCxnSpPr>
      <xdr:spPr>
        <a:xfrm>
          <a:off x="8750300" y="13172642"/>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12" name="テキスト ボックス 411"/>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142442</xdr:rowOff>
    </xdr:from>
    <xdr:to>
      <xdr:col>45</xdr:col>
      <xdr:colOff>177800</xdr:colOff>
      <xdr:row>76</xdr:row>
      <xdr:rowOff>163344</xdr:rowOff>
    </xdr:to>
    <xdr:cxnSp macro="">
      <xdr:nvCxnSpPr>
        <xdr:cNvPr id="413" name="直線コネクタ 412"/>
        <xdr:cNvCxnSpPr/>
      </xdr:nvCxnSpPr>
      <xdr:spPr>
        <a:xfrm flipV="1">
          <a:off x="7861300" y="13172642"/>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63506</xdr:rowOff>
    </xdr:from>
    <xdr:ext cx="469744" cy="259045"/>
    <xdr:sp macro="" textlink="">
      <xdr:nvSpPr>
        <xdr:cNvPr id="415" name="テキスト ボックス 414"/>
        <xdr:cNvSpPr txBox="1"/>
      </xdr:nvSpPr>
      <xdr:spPr>
        <a:xfrm>
          <a:off x="8515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93326</xdr:rowOff>
    </xdr:from>
    <xdr:to>
      <xdr:col>41</xdr:col>
      <xdr:colOff>50800</xdr:colOff>
      <xdr:row>76</xdr:row>
      <xdr:rowOff>163344</xdr:rowOff>
    </xdr:to>
    <xdr:cxnSp macro="">
      <xdr:nvCxnSpPr>
        <xdr:cNvPr id="416" name="直線コネクタ 415"/>
        <xdr:cNvCxnSpPr/>
      </xdr:nvCxnSpPr>
      <xdr:spPr>
        <a:xfrm>
          <a:off x="6972300" y="13123526"/>
          <a:ext cx="889000" cy="7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102401</xdr:rowOff>
    </xdr:from>
    <xdr:ext cx="469744" cy="259045"/>
    <xdr:sp macro="" textlink="">
      <xdr:nvSpPr>
        <xdr:cNvPr id="418" name="テキスト ボックス 417"/>
        <xdr:cNvSpPr txBox="1"/>
      </xdr:nvSpPr>
      <xdr:spPr>
        <a:xfrm>
          <a:off x="7626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20" name="テキスト ボックス 419"/>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116953</xdr:rowOff>
    </xdr:from>
    <xdr:to>
      <xdr:col>55</xdr:col>
      <xdr:colOff>50800</xdr:colOff>
      <xdr:row>77</xdr:row>
      <xdr:rowOff>47103</xdr:rowOff>
    </xdr:to>
    <xdr:sp macro="" textlink="">
      <xdr:nvSpPr>
        <xdr:cNvPr id="426" name="楕円 425"/>
        <xdr:cNvSpPr/>
      </xdr:nvSpPr>
      <xdr:spPr>
        <a:xfrm>
          <a:off x="10426700" y="1314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139830</xdr:rowOff>
    </xdr:from>
    <xdr:ext cx="534377" cy="259045"/>
    <xdr:sp macro="" textlink="">
      <xdr:nvSpPr>
        <xdr:cNvPr id="427" name="商工費該当値テキスト"/>
        <xdr:cNvSpPr txBox="1"/>
      </xdr:nvSpPr>
      <xdr:spPr>
        <a:xfrm>
          <a:off x="10528300" y="1299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108689</xdr:rowOff>
    </xdr:from>
    <xdr:to>
      <xdr:col>50</xdr:col>
      <xdr:colOff>165100</xdr:colOff>
      <xdr:row>77</xdr:row>
      <xdr:rowOff>38839</xdr:rowOff>
    </xdr:to>
    <xdr:sp macro="" textlink="">
      <xdr:nvSpPr>
        <xdr:cNvPr id="428" name="楕円 427"/>
        <xdr:cNvSpPr/>
      </xdr:nvSpPr>
      <xdr:spPr>
        <a:xfrm>
          <a:off x="9588500" y="131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55367</xdr:rowOff>
    </xdr:from>
    <xdr:ext cx="534377" cy="259045"/>
    <xdr:sp macro="" textlink="">
      <xdr:nvSpPr>
        <xdr:cNvPr id="429" name="テキスト ボックス 428"/>
        <xdr:cNvSpPr txBox="1"/>
      </xdr:nvSpPr>
      <xdr:spPr>
        <a:xfrm>
          <a:off x="9372111" y="129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91642</xdr:rowOff>
    </xdr:from>
    <xdr:to>
      <xdr:col>46</xdr:col>
      <xdr:colOff>38100</xdr:colOff>
      <xdr:row>77</xdr:row>
      <xdr:rowOff>21792</xdr:rowOff>
    </xdr:to>
    <xdr:sp macro="" textlink="">
      <xdr:nvSpPr>
        <xdr:cNvPr id="430" name="楕円 429"/>
        <xdr:cNvSpPr/>
      </xdr:nvSpPr>
      <xdr:spPr>
        <a:xfrm>
          <a:off x="8699500" y="131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38320</xdr:rowOff>
    </xdr:from>
    <xdr:ext cx="534377" cy="259045"/>
    <xdr:sp macro="" textlink="">
      <xdr:nvSpPr>
        <xdr:cNvPr id="431" name="テキスト ボックス 430"/>
        <xdr:cNvSpPr txBox="1"/>
      </xdr:nvSpPr>
      <xdr:spPr>
        <a:xfrm>
          <a:off x="8483111" y="128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112544</xdr:rowOff>
    </xdr:from>
    <xdr:to>
      <xdr:col>41</xdr:col>
      <xdr:colOff>101600</xdr:colOff>
      <xdr:row>77</xdr:row>
      <xdr:rowOff>42694</xdr:rowOff>
    </xdr:to>
    <xdr:sp macro="" textlink="">
      <xdr:nvSpPr>
        <xdr:cNvPr id="432" name="楕円 431"/>
        <xdr:cNvSpPr/>
      </xdr:nvSpPr>
      <xdr:spPr>
        <a:xfrm>
          <a:off x="7810500" y="131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59221</xdr:rowOff>
    </xdr:from>
    <xdr:ext cx="534377" cy="259045"/>
    <xdr:sp macro="" textlink="">
      <xdr:nvSpPr>
        <xdr:cNvPr id="433" name="テキスト ボックス 432"/>
        <xdr:cNvSpPr txBox="1"/>
      </xdr:nvSpPr>
      <xdr:spPr>
        <a:xfrm>
          <a:off x="7594111" y="129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42526</xdr:rowOff>
    </xdr:from>
    <xdr:to>
      <xdr:col>36</xdr:col>
      <xdr:colOff>165100</xdr:colOff>
      <xdr:row>76</xdr:row>
      <xdr:rowOff>144126</xdr:rowOff>
    </xdr:to>
    <xdr:sp macro="" textlink="">
      <xdr:nvSpPr>
        <xdr:cNvPr id="434" name="楕円 433"/>
        <xdr:cNvSpPr/>
      </xdr:nvSpPr>
      <xdr:spPr>
        <a:xfrm>
          <a:off x="6921500" y="130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160654</xdr:rowOff>
    </xdr:from>
    <xdr:ext cx="534377" cy="259045"/>
    <xdr:sp macro="" textlink="">
      <xdr:nvSpPr>
        <xdr:cNvPr id="435" name="テキスト ボックス 434"/>
        <xdr:cNvSpPr txBox="1"/>
      </xdr:nvSpPr>
      <xdr:spPr>
        <a:xfrm>
          <a:off x="6705111" y="1284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140385</xdr:rowOff>
    </xdr:from>
    <xdr:to>
      <xdr:col>55</xdr:col>
      <xdr:colOff>0</xdr:colOff>
      <xdr:row>96</xdr:row>
      <xdr:rowOff>15298</xdr:rowOff>
    </xdr:to>
    <xdr:cxnSp macro="">
      <xdr:nvCxnSpPr>
        <xdr:cNvPr id="466" name="直線コネクタ 465"/>
        <xdr:cNvCxnSpPr/>
      </xdr:nvCxnSpPr>
      <xdr:spPr>
        <a:xfrm>
          <a:off x="9639300" y="16428135"/>
          <a:ext cx="838200" cy="4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7" name="土木費平均値テキスト"/>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140385</xdr:rowOff>
    </xdr:from>
    <xdr:to>
      <xdr:col>50</xdr:col>
      <xdr:colOff>114300</xdr:colOff>
      <xdr:row>95</xdr:row>
      <xdr:rowOff>147560</xdr:rowOff>
    </xdr:to>
    <xdr:cxnSp macro="">
      <xdr:nvCxnSpPr>
        <xdr:cNvPr id="469" name="直線コネクタ 468"/>
        <xdr:cNvCxnSpPr/>
      </xdr:nvCxnSpPr>
      <xdr:spPr>
        <a:xfrm flipV="1">
          <a:off x="8750300" y="16428135"/>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1" name="テキスト ボックス 470"/>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147560</xdr:rowOff>
    </xdr:from>
    <xdr:to>
      <xdr:col>45</xdr:col>
      <xdr:colOff>177800</xdr:colOff>
      <xdr:row>96</xdr:row>
      <xdr:rowOff>65481</xdr:rowOff>
    </xdr:to>
    <xdr:cxnSp macro="">
      <xdr:nvCxnSpPr>
        <xdr:cNvPr id="472" name="直線コネクタ 471"/>
        <xdr:cNvCxnSpPr/>
      </xdr:nvCxnSpPr>
      <xdr:spPr>
        <a:xfrm flipV="1">
          <a:off x="7861300" y="16435310"/>
          <a:ext cx="889000" cy="8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4" name="テキスト ボックス 473"/>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28916</xdr:rowOff>
    </xdr:from>
    <xdr:to>
      <xdr:col>41</xdr:col>
      <xdr:colOff>50800</xdr:colOff>
      <xdr:row>96</xdr:row>
      <xdr:rowOff>65481</xdr:rowOff>
    </xdr:to>
    <xdr:cxnSp macro="">
      <xdr:nvCxnSpPr>
        <xdr:cNvPr id="475" name="直線コネクタ 474"/>
        <xdr:cNvCxnSpPr/>
      </xdr:nvCxnSpPr>
      <xdr:spPr>
        <a:xfrm>
          <a:off x="6972300" y="16488116"/>
          <a:ext cx="889000" cy="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94868</xdr:rowOff>
    </xdr:from>
    <xdr:ext cx="534377" cy="259045"/>
    <xdr:sp macro="" textlink="">
      <xdr:nvSpPr>
        <xdr:cNvPr id="479" name="テキスト ボックス 478"/>
        <xdr:cNvSpPr txBox="1"/>
      </xdr:nvSpPr>
      <xdr:spPr>
        <a:xfrm>
          <a:off x="6705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135948</xdr:rowOff>
    </xdr:from>
    <xdr:to>
      <xdr:col>55</xdr:col>
      <xdr:colOff>50800</xdr:colOff>
      <xdr:row>96</xdr:row>
      <xdr:rowOff>66098</xdr:rowOff>
    </xdr:to>
    <xdr:sp macro="" textlink="">
      <xdr:nvSpPr>
        <xdr:cNvPr id="485" name="楕円 484"/>
        <xdr:cNvSpPr/>
      </xdr:nvSpPr>
      <xdr:spPr>
        <a:xfrm>
          <a:off x="10426700" y="164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158825</xdr:rowOff>
    </xdr:from>
    <xdr:ext cx="534377" cy="259045"/>
    <xdr:sp macro="" textlink="">
      <xdr:nvSpPr>
        <xdr:cNvPr id="486" name="土木費該当値テキスト"/>
        <xdr:cNvSpPr txBox="1"/>
      </xdr:nvSpPr>
      <xdr:spPr>
        <a:xfrm>
          <a:off x="10528300" y="1627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89585</xdr:rowOff>
    </xdr:from>
    <xdr:to>
      <xdr:col>50</xdr:col>
      <xdr:colOff>165100</xdr:colOff>
      <xdr:row>96</xdr:row>
      <xdr:rowOff>19735</xdr:rowOff>
    </xdr:to>
    <xdr:sp macro="" textlink="">
      <xdr:nvSpPr>
        <xdr:cNvPr id="487" name="楕円 486"/>
        <xdr:cNvSpPr/>
      </xdr:nvSpPr>
      <xdr:spPr>
        <a:xfrm>
          <a:off x="9588500" y="163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36262</xdr:rowOff>
    </xdr:from>
    <xdr:ext cx="534377" cy="259045"/>
    <xdr:sp macro="" textlink="">
      <xdr:nvSpPr>
        <xdr:cNvPr id="488" name="テキスト ボックス 487"/>
        <xdr:cNvSpPr txBox="1"/>
      </xdr:nvSpPr>
      <xdr:spPr>
        <a:xfrm>
          <a:off x="9372111" y="161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96760</xdr:rowOff>
    </xdr:from>
    <xdr:to>
      <xdr:col>46</xdr:col>
      <xdr:colOff>38100</xdr:colOff>
      <xdr:row>96</xdr:row>
      <xdr:rowOff>26910</xdr:rowOff>
    </xdr:to>
    <xdr:sp macro="" textlink="">
      <xdr:nvSpPr>
        <xdr:cNvPr id="489" name="楕円 488"/>
        <xdr:cNvSpPr/>
      </xdr:nvSpPr>
      <xdr:spPr>
        <a:xfrm>
          <a:off x="8699500" y="163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43437</xdr:rowOff>
    </xdr:from>
    <xdr:ext cx="534377" cy="259045"/>
    <xdr:sp macro="" textlink="">
      <xdr:nvSpPr>
        <xdr:cNvPr id="490" name="テキスト ボックス 489"/>
        <xdr:cNvSpPr txBox="1"/>
      </xdr:nvSpPr>
      <xdr:spPr>
        <a:xfrm>
          <a:off x="8483111" y="161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14681</xdr:rowOff>
    </xdr:from>
    <xdr:to>
      <xdr:col>41</xdr:col>
      <xdr:colOff>101600</xdr:colOff>
      <xdr:row>96</xdr:row>
      <xdr:rowOff>116281</xdr:rowOff>
    </xdr:to>
    <xdr:sp macro="" textlink="">
      <xdr:nvSpPr>
        <xdr:cNvPr id="491" name="楕円 490"/>
        <xdr:cNvSpPr/>
      </xdr:nvSpPr>
      <xdr:spPr>
        <a:xfrm>
          <a:off x="7810500" y="164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132808</xdr:rowOff>
    </xdr:from>
    <xdr:ext cx="534377" cy="259045"/>
    <xdr:sp macro="" textlink="">
      <xdr:nvSpPr>
        <xdr:cNvPr id="492" name="テキスト ボックス 491"/>
        <xdr:cNvSpPr txBox="1"/>
      </xdr:nvSpPr>
      <xdr:spPr>
        <a:xfrm>
          <a:off x="7594111" y="162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149566</xdr:rowOff>
    </xdr:from>
    <xdr:to>
      <xdr:col>36</xdr:col>
      <xdr:colOff>165100</xdr:colOff>
      <xdr:row>96</xdr:row>
      <xdr:rowOff>79716</xdr:rowOff>
    </xdr:to>
    <xdr:sp macro="" textlink="">
      <xdr:nvSpPr>
        <xdr:cNvPr id="493" name="楕円 492"/>
        <xdr:cNvSpPr/>
      </xdr:nvSpPr>
      <xdr:spPr>
        <a:xfrm>
          <a:off x="6921500" y="164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96243</xdr:rowOff>
    </xdr:from>
    <xdr:ext cx="534377" cy="259045"/>
    <xdr:sp macro="" textlink="">
      <xdr:nvSpPr>
        <xdr:cNvPr id="494" name="テキスト ボックス 493"/>
        <xdr:cNvSpPr txBox="1"/>
      </xdr:nvSpPr>
      <xdr:spPr>
        <a:xfrm>
          <a:off x="6705111" y="1621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32258</xdr:rowOff>
    </xdr:from>
    <xdr:to>
      <xdr:col>85</xdr:col>
      <xdr:colOff>127000</xdr:colOff>
      <xdr:row>39</xdr:row>
      <xdr:rowOff>23985</xdr:rowOff>
    </xdr:to>
    <xdr:cxnSp macro="">
      <xdr:nvCxnSpPr>
        <xdr:cNvPr id="526" name="直線コネクタ 525"/>
        <xdr:cNvCxnSpPr/>
      </xdr:nvCxnSpPr>
      <xdr:spPr>
        <a:xfrm>
          <a:off x="15481300" y="6547358"/>
          <a:ext cx="838200" cy="16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32258</xdr:rowOff>
    </xdr:from>
    <xdr:to>
      <xdr:col>81</xdr:col>
      <xdr:colOff>50800</xdr:colOff>
      <xdr:row>39</xdr:row>
      <xdr:rowOff>11575</xdr:rowOff>
    </xdr:to>
    <xdr:cxnSp macro="">
      <xdr:nvCxnSpPr>
        <xdr:cNvPr id="529" name="直線コネクタ 528"/>
        <xdr:cNvCxnSpPr/>
      </xdr:nvCxnSpPr>
      <xdr:spPr>
        <a:xfrm flipV="1">
          <a:off x="14592300" y="6547358"/>
          <a:ext cx="889000" cy="15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11575</xdr:rowOff>
    </xdr:from>
    <xdr:to>
      <xdr:col>76</xdr:col>
      <xdr:colOff>114300</xdr:colOff>
      <xdr:row>39</xdr:row>
      <xdr:rowOff>16256</xdr:rowOff>
    </xdr:to>
    <xdr:cxnSp macro="">
      <xdr:nvCxnSpPr>
        <xdr:cNvPr id="532" name="直線コネクタ 531"/>
        <xdr:cNvCxnSpPr/>
      </xdr:nvCxnSpPr>
      <xdr:spPr>
        <a:xfrm flipV="1">
          <a:off x="13703300" y="6698125"/>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142748</xdr:rowOff>
    </xdr:from>
    <xdr:to>
      <xdr:col>71</xdr:col>
      <xdr:colOff>177800</xdr:colOff>
      <xdr:row>39</xdr:row>
      <xdr:rowOff>16256</xdr:rowOff>
    </xdr:to>
    <xdr:cxnSp macro="">
      <xdr:nvCxnSpPr>
        <xdr:cNvPr id="535" name="直線コネクタ 534"/>
        <xdr:cNvCxnSpPr/>
      </xdr:nvCxnSpPr>
      <xdr:spPr>
        <a:xfrm>
          <a:off x="12814300" y="665784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144635</xdr:rowOff>
    </xdr:from>
    <xdr:to>
      <xdr:col>85</xdr:col>
      <xdr:colOff>177800</xdr:colOff>
      <xdr:row>39</xdr:row>
      <xdr:rowOff>74785</xdr:rowOff>
    </xdr:to>
    <xdr:sp macro="" textlink="">
      <xdr:nvSpPr>
        <xdr:cNvPr id="545" name="楕円 544"/>
        <xdr:cNvSpPr/>
      </xdr:nvSpPr>
      <xdr:spPr>
        <a:xfrm>
          <a:off x="16268700" y="66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59562</xdr:rowOff>
    </xdr:from>
    <xdr:ext cx="469744" cy="259045"/>
    <xdr:sp macro="" textlink="">
      <xdr:nvSpPr>
        <xdr:cNvPr id="546" name="消防費該当値テキスト"/>
        <xdr:cNvSpPr txBox="1"/>
      </xdr:nvSpPr>
      <xdr:spPr>
        <a:xfrm>
          <a:off x="16370300" y="657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152908</xdr:rowOff>
    </xdr:from>
    <xdr:to>
      <xdr:col>81</xdr:col>
      <xdr:colOff>101600</xdr:colOff>
      <xdr:row>38</xdr:row>
      <xdr:rowOff>83058</xdr:rowOff>
    </xdr:to>
    <xdr:sp macro="" textlink="">
      <xdr:nvSpPr>
        <xdr:cNvPr id="547" name="楕円 546"/>
        <xdr:cNvSpPr/>
      </xdr:nvSpPr>
      <xdr:spPr>
        <a:xfrm>
          <a:off x="15430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74185</xdr:rowOff>
    </xdr:from>
    <xdr:ext cx="534377" cy="259045"/>
    <xdr:sp macro="" textlink="">
      <xdr:nvSpPr>
        <xdr:cNvPr id="548" name="テキスト ボックス 547"/>
        <xdr:cNvSpPr txBox="1"/>
      </xdr:nvSpPr>
      <xdr:spPr>
        <a:xfrm>
          <a:off x="15214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132225</xdr:rowOff>
    </xdr:from>
    <xdr:to>
      <xdr:col>76</xdr:col>
      <xdr:colOff>165100</xdr:colOff>
      <xdr:row>39</xdr:row>
      <xdr:rowOff>62375</xdr:rowOff>
    </xdr:to>
    <xdr:sp macro="" textlink="">
      <xdr:nvSpPr>
        <xdr:cNvPr id="549" name="楕円 548"/>
        <xdr:cNvSpPr/>
      </xdr:nvSpPr>
      <xdr:spPr>
        <a:xfrm>
          <a:off x="14541500" y="66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53502</xdr:rowOff>
    </xdr:from>
    <xdr:ext cx="469744" cy="259045"/>
    <xdr:sp macro="" textlink="">
      <xdr:nvSpPr>
        <xdr:cNvPr id="550" name="テキスト ボックス 549"/>
        <xdr:cNvSpPr txBox="1"/>
      </xdr:nvSpPr>
      <xdr:spPr>
        <a:xfrm>
          <a:off x="14357428" y="67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136906</xdr:rowOff>
    </xdr:from>
    <xdr:to>
      <xdr:col>72</xdr:col>
      <xdr:colOff>38100</xdr:colOff>
      <xdr:row>39</xdr:row>
      <xdr:rowOff>67056</xdr:rowOff>
    </xdr:to>
    <xdr:sp macro="" textlink="">
      <xdr:nvSpPr>
        <xdr:cNvPr id="551" name="楕円 550"/>
        <xdr:cNvSpPr/>
      </xdr:nvSpPr>
      <xdr:spPr>
        <a:xfrm>
          <a:off x="13652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58183</xdr:rowOff>
    </xdr:from>
    <xdr:ext cx="469744" cy="259045"/>
    <xdr:sp macro="" textlink="">
      <xdr:nvSpPr>
        <xdr:cNvPr id="552" name="テキスト ボックス 551"/>
        <xdr:cNvSpPr txBox="1"/>
      </xdr:nvSpPr>
      <xdr:spPr>
        <a:xfrm>
          <a:off x="13468428" y="674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91948</xdr:rowOff>
    </xdr:from>
    <xdr:to>
      <xdr:col>67</xdr:col>
      <xdr:colOff>101600</xdr:colOff>
      <xdr:row>39</xdr:row>
      <xdr:rowOff>22098</xdr:rowOff>
    </xdr:to>
    <xdr:sp macro="" textlink="">
      <xdr:nvSpPr>
        <xdr:cNvPr id="553" name="楕円 552"/>
        <xdr:cNvSpPr/>
      </xdr:nvSpPr>
      <xdr:spPr>
        <a:xfrm>
          <a:off x="12763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13225</xdr:rowOff>
    </xdr:from>
    <xdr:ext cx="534377" cy="259045"/>
    <xdr:sp macro="" textlink="">
      <xdr:nvSpPr>
        <xdr:cNvPr id="554" name="テキスト ボックス 553"/>
        <xdr:cNvSpPr txBox="1"/>
      </xdr:nvSpPr>
      <xdr:spPr>
        <a:xfrm>
          <a:off x="12547111" y="66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58613</xdr:rowOff>
    </xdr:from>
    <xdr:to>
      <xdr:col>85</xdr:col>
      <xdr:colOff>127000</xdr:colOff>
      <xdr:row>57</xdr:row>
      <xdr:rowOff>142378</xdr:rowOff>
    </xdr:to>
    <xdr:cxnSp macro="">
      <xdr:nvCxnSpPr>
        <xdr:cNvPr id="586" name="直線コネクタ 585"/>
        <xdr:cNvCxnSpPr/>
      </xdr:nvCxnSpPr>
      <xdr:spPr>
        <a:xfrm flipV="1">
          <a:off x="15481300" y="9831263"/>
          <a:ext cx="838200" cy="8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77946</xdr:rowOff>
    </xdr:from>
    <xdr:to>
      <xdr:col>81</xdr:col>
      <xdr:colOff>50800</xdr:colOff>
      <xdr:row>57</xdr:row>
      <xdr:rowOff>142378</xdr:rowOff>
    </xdr:to>
    <xdr:cxnSp macro="">
      <xdr:nvCxnSpPr>
        <xdr:cNvPr id="589" name="直線コネクタ 588"/>
        <xdr:cNvCxnSpPr/>
      </xdr:nvCxnSpPr>
      <xdr:spPr>
        <a:xfrm>
          <a:off x="14592300" y="9850596"/>
          <a:ext cx="889000" cy="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81734</xdr:rowOff>
    </xdr:from>
    <xdr:to>
      <xdr:col>76</xdr:col>
      <xdr:colOff>114300</xdr:colOff>
      <xdr:row>57</xdr:row>
      <xdr:rowOff>77946</xdr:rowOff>
    </xdr:to>
    <xdr:cxnSp macro="">
      <xdr:nvCxnSpPr>
        <xdr:cNvPr id="592" name="直線コネクタ 591"/>
        <xdr:cNvCxnSpPr/>
      </xdr:nvCxnSpPr>
      <xdr:spPr>
        <a:xfrm>
          <a:off x="13703300" y="9340034"/>
          <a:ext cx="889000" cy="5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66842</xdr:rowOff>
    </xdr:from>
    <xdr:to>
      <xdr:col>71</xdr:col>
      <xdr:colOff>177800</xdr:colOff>
      <xdr:row>54</xdr:row>
      <xdr:rowOff>81734</xdr:rowOff>
    </xdr:to>
    <xdr:cxnSp macro="">
      <xdr:nvCxnSpPr>
        <xdr:cNvPr id="595" name="直線コネクタ 594"/>
        <xdr:cNvCxnSpPr/>
      </xdr:nvCxnSpPr>
      <xdr:spPr>
        <a:xfrm>
          <a:off x="12814300" y="9153692"/>
          <a:ext cx="889000" cy="18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7" name="テキスト ボックス 596"/>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107234</xdr:rowOff>
    </xdr:from>
    <xdr:ext cx="534377" cy="259045"/>
    <xdr:sp macro="" textlink="">
      <xdr:nvSpPr>
        <xdr:cNvPr id="599" name="テキスト ボックス 598"/>
        <xdr:cNvSpPr txBox="1"/>
      </xdr:nvSpPr>
      <xdr:spPr>
        <a:xfrm>
          <a:off x="12547111" y="95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7813</xdr:rowOff>
    </xdr:from>
    <xdr:to>
      <xdr:col>85</xdr:col>
      <xdr:colOff>177800</xdr:colOff>
      <xdr:row>57</xdr:row>
      <xdr:rowOff>109413</xdr:rowOff>
    </xdr:to>
    <xdr:sp macro="" textlink="">
      <xdr:nvSpPr>
        <xdr:cNvPr id="605" name="楕円 604"/>
        <xdr:cNvSpPr/>
      </xdr:nvSpPr>
      <xdr:spPr>
        <a:xfrm>
          <a:off x="16268700" y="97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157690</xdr:rowOff>
    </xdr:from>
    <xdr:ext cx="534377" cy="259045"/>
    <xdr:sp macro="" textlink="">
      <xdr:nvSpPr>
        <xdr:cNvPr id="606" name="教育費該当値テキスト"/>
        <xdr:cNvSpPr txBox="1"/>
      </xdr:nvSpPr>
      <xdr:spPr>
        <a:xfrm>
          <a:off x="16370300" y="975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91578</xdr:rowOff>
    </xdr:from>
    <xdr:to>
      <xdr:col>81</xdr:col>
      <xdr:colOff>101600</xdr:colOff>
      <xdr:row>58</xdr:row>
      <xdr:rowOff>21728</xdr:rowOff>
    </xdr:to>
    <xdr:sp macro="" textlink="">
      <xdr:nvSpPr>
        <xdr:cNvPr id="607" name="楕円 606"/>
        <xdr:cNvSpPr/>
      </xdr:nvSpPr>
      <xdr:spPr>
        <a:xfrm>
          <a:off x="15430500" y="98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12855</xdr:rowOff>
    </xdr:from>
    <xdr:ext cx="534377" cy="259045"/>
    <xdr:sp macro="" textlink="">
      <xdr:nvSpPr>
        <xdr:cNvPr id="608" name="テキスト ボックス 607"/>
        <xdr:cNvSpPr txBox="1"/>
      </xdr:nvSpPr>
      <xdr:spPr>
        <a:xfrm>
          <a:off x="15214111" y="99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27146</xdr:rowOff>
    </xdr:from>
    <xdr:to>
      <xdr:col>76</xdr:col>
      <xdr:colOff>165100</xdr:colOff>
      <xdr:row>57</xdr:row>
      <xdr:rowOff>128746</xdr:rowOff>
    </xdr:to>
    <xdr:sp macro="" textlink="">
      <xdr:nvSpPr>
        <xdr:cNvPr id="609" name="楕円 608"/>
        <xdr:cNvSpPr/>
      </xdr:nvSpPr>
      <xdr:spPr>
        <a:xfrm>
          <a:off x="14541500" y="97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119873</xdr:rowOff>
    </xdr:from>
    <xdr:ext cx="534377" cy="259045"/>
    <xdr:sp macro="" textlink="">
      <xdr:nvSpPr>
        <xdr:cNvPr id="610" name="テキスト ボックス 609"/>
        <xdr:cNvSpPr txBox="1"/>
      </xdr:nvSpPr>
      <xdr:spPr>
        <a:xfrm>
          <a:off x="14325111" y="98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30934</xdr:rowOff>
    </xdr:from>
    <xdr:to>
      <xdr:col>72</xdr:col>
      <xdr:colOff>38100</xdr:colOff>
      <xdr:row>54</xdr:row>
      <xdr:rowOff>132534</xdr:rowOff>
    </xdr:to>
    <xdr:sp macro="" textlink="">
      <xdr:nvSpPr>
        <xdr:cNvPr id="611" name="楕円 610"/>
        <xdr:cNvSpPr/>
      </xdr:nvSpPr>
      <xdr:spPr>
        <a:xfrm>
          <a:off x="13652500" y="92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149061</xdr:rowOff>
    </xdr:from>
    <xdr:ext cx="534377" cy="259045"/>
    <xdr:sp macro="" textlink="">
      <xdr:nvSpPr>
        <xdr:cNvPr id="612" name="テキスト ボックス 611"/>
        <xdr:cNvSpPr txBox="1"/>
      </xdr:nvSpPr>
      <xdr:spPr>
        <a:xfrm>
          <a:off x="13436111" y="90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16042</xdr:rowOff>
    </xdr:from>
    <xdr:to>
      <xdr:col>67</xdr:col>
      <xdr:colOff>101600</xdr:colOff>
      <xdr:row>53</xdr:row>
      <xdr:rowOff>117642</xdr:rowOff>
    </xdr:to>
    <xdr:sp macro="" textlink="">
      <xdr:nvSpPr>
        <xdr:cNvPr id="613" name="楕円 612"/>
        <xdr:cNvSpPr/>
      </xdr:nvSpPr>
      <xdr:spPr>
        <a:xfrm>
          <a:off x="12763500" y="91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134169</xdr:rowOff>
    </xdr:from>
    <xdr:ext cx="534377" cy="259045"/>
    <xdr:sp macro="" textlink="">
      <xdr:nvSpPr>
        <xdr:cNvPr id="614" name="テキスト ボックス 613"/>
        <xdr:cNvSpPr txBox="1"/>
      </xdr:nvSpPr>
      <xdr:spPr>
        <a:xfrm>
          <a:off x="12547111" y="887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66948</xdr:rowOff>
    </xdr:from>
    <xdr:to>
      <xdr:col>85</xdr:col>
      <xdr:colOff>127000</xdr:colOff>
      <xdr:row>77</xdr:row>
      <xdr:rowOff>131584</xdr:rowOff>
    </xdr:to>
    <xdr:cxnSp macro="">
      <xdr:nvCxnSpPr>
        <xdr:cNvPr id="639" name="直線コネクタ 638"/>
        <xdr:cNvCxnSpPr/>
      </xdr:nvCxnSpPr>
      <xdr:spPr>
        <a:xfrm>
          <a:off x="15481300" y="13268598"/>
          <a:ext cx="8382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66948</xdr:rowOff>
    </xdr:from>
    <xdr:to>
      <xdr:col>81</xdr:col>
      <xdr:colOff>50800</xdr:colOff>
      <xdr:row>78</xdr:row>
      <xdr:rowOff>25400</xdr:rowOff>
    </xdr:to>
    <xdr:cxnSp macro="">
      <xdr:nvCxnSpPr>
        <xdr:cNvPr id="642" name="直線コネクタ 641"/>
        <xdr:cNvCxnSpPr/>
      </xdr:nvCxnSpPr>
      <xdr:spPr>
        <a:xfrm flipV="1">
          <a:off x="14592300" y="13268598"/>
          <a:ext cx="889000" cy="1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4" name="テキスト ボックス 643"/>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80784</xdr:rowOff>
    </xdr:from>
    <xdr:to>
      <xdr:col>85</xdr:col>
      <xdr:colOff>177800</xdr:colOff>
      <xdr:row>78</xdr:row>
      <xdr:rowOff>10934</xdr:rowOff>
    </xdr:to>
    <xdr:sp macro="" textlink="">
      <xdr:nvSpPr>
        <xdr:cNvPr id="658" name="楕円 657"/>
        <xdr:cNvSpPr/>
      </xdr:nvSpPr>
      <xdr:spPr>
        <a:xfrm>
          <a:off x="16268700" y="132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52753</xdr:rowOff>
    </xdr:from>
    <xdr:ext cx="469744" cy="259045"/>
    <xdr:sp macro="" textlink="">
      <xdr:nvSpPr>
        <xdr:cNvPr id="659" name="災害復旧費該当値テキスト"/>
        <xdr:cNvSpPr txBox="1"/>
      </xdr:nvSpPr>
      <xdr:spPr>
        <a:xfrm>
          <a:off x="16370300" y="1325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16148</xdr:rowOff>
    </xdr:from>
    <xdr:to>
      <xdr:col>81</xdr:col>
      <xdr:colOff>101600</xdr:colOff>
      <xdr:row>77</xdr:row>
      <xdr:rowOff>117748</xdr:rowOff>
    </xdr:to>
    <xdr:sp macro="" textlink="">
      <xdr:nvSpPr>
        <xdr:cNvPr id="660" name="楕円 659"/>
        <xdr:cNvSpPr/>
      </xdr:nvSpPr>
      <xdr:spPr>
        <a:xfrm>
          <a:off x="15430500" y="132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134275</xdr:rowOff>
    </xdr:from>
    <xdr:ext cx="469744" cy="259045"/>
    <xdr:sp macro="" textlink="">
      <xdr:nvSpPr>
        <xdr:cNvPr id="661" name="テキスト ボックス 660"/>
        <xdr:cNvSpPr txBox="1"/>
      </xdr:nvSpPr>
      <xdr:spPr>
        <a:xfrm>
          <a:off x="15246428" y="1299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74876</xdr:rowOff>
    </xdr:from>
    <xdr:to>
      <xdr:col>85</xdr:col>
      <xdr:colOff>127000</xdr:colOff>
      <xdr:row>95</xdr:row>
      <xdr:rowOff>118799</xdr:rowOff>
    </xdr:to>
    <xdr:cxnSp macro="">
      <xdr:nvCxnSpPr>
        <xdr:cNvPr id="699" name="直線コネクタ 698"/>
        <xdr:cNvCxnSpPr/>
      </xdr:nvCxnSpPr>
      <xdr:spPr>
        <a:xfrm>
          <a:off x="15481300" y="16362626"/>
          <a:ext cx="8382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30135</xdr:rowOff>
    </xdr:from>
    <xdr:to>
      <xdr:col>81</xdr:col>
      <xdr:colOff>50800</xdr:colOff>
      <xdr:row>95</xdr:row>
      <xdr:rowOff>74876</xdr:rowOff>
    </xdr:to>
    <xdr:cxnSp macro="">
      <xdr:nvCxnSpPr>
        <xdr:cNvPr id="702" name="直線コネクタ 701"/>
        <xdr:cNvCxnSpPr/>
      </xdr:nvCxnSpPr>
      <xdr:spPr>
        <a:xfrm>
          <a:off x="14592300" y="16317885"/>
          <a:ext cx="8890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85947</xdr:rowOff>
    </xdr:from>
    <xdr:to>
      <xdr:col>76</xdr:col>
      <xdr:colOff>114300</xdr:colOff>
      <xdr:row>95</xdr:row>
      <xdr:rowOff>30135</xdr:rowOff>
    </xdr:to>
    <xdr:cxnSp macro="">
      <xdr:nvCxnSpPr>
        <xdr:cNvPr id="705" name="直線コネクタ 704"/>
        <xdr:cNvCxnSpPr/>
      </xdr:nvCxnSpPr>
      <xdr:spPr>
        <a:xfrm>
          <a:off x="13703300" y="16202247"/>
          <a:ext cx="889000" cy="1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85947</xdr:rowOff>
    </xdr:from>
    <xdr:to>
      <xdr:col>71</xdr:col>
      <xdr:colOff>177800</xdr:colOff>
      <xdr:row>94</xdr:row>
      <xdr:rowOff>122033</xdr:rowOff>
    </xdr:to>
    <xdr:cxnSp macro="">
      <xdr:nvCxnSpPr>
        <xdr:cNvPr id="708" name="直線コネクタ 707"/>
        <xdr:cNvCxnSpPr/>
      </xdr:nvCxnSpPr>
      <xdr:spPr>
        <a:xfrm flipV="1">
          <a:off x="12814300" y="16202247"/>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15566</xdr:rowOff>
    </xdr:from>
    <xdr:ext cx="534377" cy="259045"/>
    <xdr:sp macro="" textlink="">
      <xdr:nvSpPr>
        <xdr:cNvPr id="710" name="テキスト ボックス 709"/>
        <xdr:cNvSpPr txBox="1"/>
      </xdr:nvSpPr>
      <xdr:spPr>
        <a:xfrm>
          <a:off x="13436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12" name="テキスト ボックス 711"/>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67999</xdr:rowOff>
    </xdr:from>
    <xdr:to>
      <xdr:col>85</xdr:col>
      <xdr:colOff>177800</xdr:colOff>
      <xdr:row>95</xdr:row>
      <xdr:rowOff>169599</xdr:rowOff>
    </xdr:to>
    <xdr:sp macro="" textlink="">
      <xdr:nvSpPr>
        <xdr:cNvPr id="718" name="楕円 717"/>
        <xdr:cNvSpPr/>
      </xdr:nvSpPr>
      <xdr:spPr>
        <a:xfrm>
          <a:off x="16268700" y="163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46426</xdr:rowOff>
    </xdr:from>
    <xdr:ext cx="534377" cy="259045"/>
    <xdr:sp macro="" textlink="">
      <xdr:nvSpPr>
        <xdr:cNvPr id="719" name="公債費該当値テキスト"/>
        <xdr:cNvSpPr txBox="1"/>
      </xdr:nvSpPr>
      <xdr:spPr>
        <a:xfrm>
          <a:off x="16370300" y="1633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24076</xdr:rowOff>
    </xdr:from>
    <xdr:to>
      <xdr:col>81</xdr:col>
      <xdr:colOff>101600</xdr:colOff>
      <xdr:row>95</xdr:row>
      <xdr:rowOff>125676</xdr:rowOff>
    </xdr:to>
    <xdr:sp macro="" textlink="">
      <xdr:nvSpPr>
        <xdr:cNvPr id="720" name="楕円 719"/>
        <xdr:cNvSpPr/>
      </xdr:nvSpPr>
      <xdr:spPr>
        <a:xfrm>
          <a:off x="15430500" y="163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116803</xdr:rowOff>
    </xdr:from>
    <xdr:ext cx="534377" cy="259045"/>
    <xdr:sp macro="" textlink="">
      <xdr:nvSpPr>
        <xdr:cNvPr id="721" name="テキスト ボックス 720"/>
        <xdr:cNvSpPr txBox="1"/>
      </xdr:nvSpPr>
      <xdr:spPr>
        <a:xfrm>
          <a:off x="15214111" y="1640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150785</xdr:rowOff>
    </xdr:from>
    <xdr:to>
      <xdr:col>76</xdr:col>
      <xdr:colOff>165100</xdr:colOff>
      <xdr:row>95</xdr:row>
      <xdr:rowOff>80935</xdr:rowOff>
    </xdr:to>
    <xdr:sp macro="" textlink="">
      <xdr:nvSpPr>
        <xdr:cNvPr id="722" name="楕円 721"/>
        <xdr:cNvSpPr/>
      </xdr:nvSpPr>
      <xdr:spPr>
        <a:xfrm>
          <a:off x="14541500" y="162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72062</xdr:rowOff>
    </xdr:from>
    <xdr:ext cx="534377" cy="259045"/>
    <xdr:sp macro="" textlink="">
      <xdr:nvSpPr>
        <xdr:cNvPr id="723" name="テキスト ボックス 722"/>
        <xdr:cNvSpPr txBox="1"/>
      </xdr:nvSpPr>
      <xdr:spPr>
        <a:xfrm>
          <a:off x="14325111" y="163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35147</xdr:rowOff>
    </xdr:from>
    <xdr:to>
      <xdr:col>72</xdr:col>
      <xdr:colOff>38100</xdr:colOff>
      <xdr:row>94</xdr:row>
      <xdr:rowOff>136747</xdr:rowOff>
    </xdr:to>
    <xdr:sp macro="" textlink="">
      <xdr:nvSpPr>
        <xdr:cNvPr id="724" name="楕円 723"/>
        <xdr:cNvSpPr/>
      </xdr:nvSpPr>
      <xdr:spPr>
        <a:xfrm>
          <a:off x="13652500" y="161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153274</xdr:rowOff>
    </xdr:from>
    <xdr:ext cx="534377" cy="259045"/>
    <xdr:sp macro="" textlink="">
      <xdr:nvSpPr>
        <xdr:cNvPr id="725" name="テキスト ボックス 724"/>
        <xdr:cNvSpPr txBox="1"/>
      </xdr:nvSpPr>
      <xdr:spPr>
        <a:xfrm>
          <a:off x="13436111" y="159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71233</xdr:rowOff>
    </xdr:from>
    <xdr:to>
      <xdr:col>67</xdr:col>
      <xdr:colOff>101600</xdr:colOff>
      <xdr:row>95</xdr:row>
      <xdr:rowOff>1383</xdr:rowOff>
    </xdr:to>
    <xdr:sp macro="" textlink="">
      <xdr:nvSpPr>
        <xdr:cNvPr id="726" name="楕円 725"/>
        <xdr:cNvSpPr/>
      </xdr:nvSpPr>
      <xdr:spPr>
        <a:xfrm>
          <a:off x="12763500" y="161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17910</xdr:rowOff>
    </xdr:from>
    <xdr:ext cx="534377" cy="259045"/>
    <xdr:sp macro="" textlink="">
      <xdr:nvSpPr>
        <xdr:cNvPr id="727" name="テキスト ボックス 726"/>
        <xdr:cNvSpPr txBox="1"/>
      </xdr:nvSpPr>
      <xdr:spPr>
        <a:xfrm>
          <a:off x="12547111" y="1596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商工費については、制度融資の預託額が大きいため、類似団体平均よりも高い数値となっている。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　土木費については、除排雪経費が大きいため、類似団体平均よりも高い数値となっている。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教育費については、小中学校の耐震改築、建替等のため類似団体平均よりも高い数値で推移していたが、それらの大型事業終了により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年度以降は低い数値で推移している。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衛生費については、病院事業会計の資金不足に対応した長期貸付を行ったため、類似団体平均よりも高い数値となっている。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財政調整基金は、病院事業会計の資金不足に対応した長期貸付金や除排雪事業の追加補正の財源として取り崩したことにより残高が減少している。</a:t>
          </a:r>
        </a:p>
        <a:p>
          <a:r>
            <a:rPr kumimoji="1" lang="ja-JP" altLang="en-US" sz="1200">
              <a:latin typeface="ＭＳ ゴシック" pitchFamily="49" charset="-128"/>
              <a:ea typeface="ＭＳ ゴシック" pitchFamily="49" charset="-128"/>
            </a:rPr>
            <a:t>　実質単年度収支は、中心市街地の活性化事業や学校改築等の大型事業の実施に加え、地方交付税をはじめとした一般財源が減少したため、</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年度以降赤字となっており、令和元年度は市立病院への長期貸付による歳出増もあり赤字額が拡大した。引き続き事務事業の見直し等により経費の削減を図ることで、健全な財政運営を図る。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令和元年度は病院事業会計が赤字となったが、他の会計が黒字であるため、連結実質赤字比率は「なし」となっている。</a:t>
          </a:r>
        </a:p>
        <a:p>
          <a:r>
            <a:rPr kumimoji="1" lang="ja-JP" altLang="en-US" sz="1400">
              <a:latin typeface="ＭＳ ゴシック" pitchFamily="49" charset="-128"/>
              <a:ea typeface="ＭＳ ゴシック" pitchFamily="49" charset="-128"/>
            </a:rPr>
            <a:t>　病院事業会計では、令和元年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月に「江別市立病院の役割とあり方を検討する委員会」を設置し、令和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年度までを集中改革期間と位置づけ、組織体制の見直しや経営改善策を着実に実行し、経営健全化を図ることとしている。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年度に比べて令和元年度の病院事業会計の赤字額が改善されたのは、一般会計から長期貸付を行った影響によるものです。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一般会計と公営企業会計の元利償還金が主であるが、道路やごみ処理施設等の起債の償還終了等により、数値は改善傾向にある。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中心市街地の活性化事業等の完了に伴い起債額が減少していたが、今後、臨時財政対策債発行額の増加等により、起債額が増加する見込みとなっており、基準財政需要額に算入されない起債が過大とならないよう留意するなど、計画的な起債と償還計画を引き続き実施することで、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公営企業債繰入見込額や債務負担支出予定額等の将来負担額は減少傾向にあるが、充当可能基金の減少が将来負担比率の分子の数値の改善幅を縮めている。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中心市街地の活性化事業等の完了に伴い起債額が減少していたが、今後、臨時財政対策債発行額の増加等により、起債額が増加する見込みとなっており、計画的な起債と基金残高の確保によって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北海道江別市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中心市街地の活性化事業や学校施設の耐震化・改築等の計画済大型事業の実施に加え、扶助費等の経常経費が増加傾向にあり、基金残高は減少傾向にある。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基金残高が減少傾向にある現状を踏まえ、歳入確保の取組とあわせ、事業の見直しや予算編成時における管理可能経費の削減目標の設定など歳出削減に引き続き取り組み、基金残高の確保に努める。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・庁舎整備基金：庁舎整備に必要な経費の確保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・廃棄物処理施設整備基金：廃棄物処理施設の施設及び設備の整備及び維持補修に必要な経費の確保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・ふるさとふれあい推進基金：地域の活性化及び地域づくりの推進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・矢澤教育振興基金：学術研究、教育に関する国際交流、芸術文化の振興その他教育の振興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・教育基金：教育施設整備その他の事業の推進、教育行政の充実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・廃棄物処理施設整備基金：廃棄物処理施設整備のための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・ふるさとふれあい推進基金：ふるさと納税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・矢澤教育振興基金：中学生国際交流事業等のための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・教育基金：学校施設整備等のための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寄附者の意向に合わせて各基金へ積み立て、残高の確保に努めつつ事業に活用する。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・寄附金や運用益等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・中心市街地の活性化事業や、病院事業会計の資金不足に対応した長期貸付金、多雪による除排雪事業等のための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基金残高が減少傾向にあるため、歳入確保・歳出削減に引き続き取り組み残高の確保に努め、大型事業や災害対応などの事業費の年度間調整に備える。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遊休市有地の売却による積み立てに努め、公債費の年度間調整に活用する。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119,580
118,887
187.38
46,582,271
46,059,796
493,541
24,647,413
38,073,230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ポイント低下したが、類似団体を大きく上回っている。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に道路や橋りょうの財務書類上の耐用年数が実際の使用年数よりも低めに設定されていることにより高い水準となっているが、個別施設計画策定によって公共施設等の配置適正化を図り、老朽化した公共施設等の集約化・複合化や除却について検討す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58801</xdr:rowOff>
    </xdr:from>
    <xdr:to>
      <xdr:col>23</xdr:col>
      <xdr:colOff>136525</xdr:colOff>
      <xdr:row>34</xdr:row>
      <xdr:rowOff>160401</xdr:rowOff>
    </xdr:to>
    <xdr:sp macro="" textlink="">
      <xdr:nvSpPr>
        <xdr:cNvPr id="79" name="楕円 78"/>
        <xdr:cNvSpPr/>
      </xdr:nvSpPr>
      <xdr:spPr>
        <a:xfrm>
          <a:off x="47117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145178</xdr:rowOff>
    </xdr:from>
    <xdr:ext cx="405111" cy="259045"/>
    <xdr:sp macro="" textlink="">
      <xdr:nvSpPr>
        <xdr:cNvPr id="80" name="有形固定資産減価償却率該当値テキスト"/>
        <xdr:cNvSpPr txBox="1"/>
      </xdr:nvSpPr>
      <xdr:spPr>
        <a:xfrm>
          <a:off x="4813300" y="65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63119</xdr:rowOff>
    </xdr:from>
    <xdr:to>
      <xdr:col>19</xdr:col>
      <xdr:colOff>187325</xdr:colOff>
      <xdr:row>34</xdr:row>
      <xdr:rowOff>164719</xdr:rowOff>
    </xdr:to>
    <xdr:sp macro="" textlink="">
      <xdr:nvSpPr>
        <xdr:cNvPr id="81" name="楕円 80"/>
        <xdr:cNvSpPr/>
      </xdr:nvSpPr>
      <xdr:spPr>
        <a:xfrm>
          <a:off x="4000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109601</xdr:rowOff>
    </xdr:from>
    <xdr:to>
      <xdr:col>23</xdr:col>
      <xdr:colOff>85725</xdr:colOff>
      <xdr:row>34</xdr:row>
      <xdr:rowOff>113919</xdr:rowOff>
    </xdr:to>
    <xdr:cxnSp macro="">
      <xdr:nvCxnSpPr>
        <xdr:cNvPr id="82" name="直線コネクタ 81"/>
        <xdr:cNvCxnSpPr/>
      </xdr:nvCxnSpPr>
      <xdr:spPr>
        <a:xfrm flipV="1">
          <a:off x="4051300" y="6710426"/>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71755</xdr:rowOff>
    </xdr:from>
    <xdr:to>
      <xdr:col>15</xdr:col>
      <xdr:colOff>187325</xdr:colOff>
      <xdr:row>35</xdr:row>
      <xdr:rowOff>1905</xdr:rowOff>
    </xdr:to>
    <xdr:sp macro="" textlink="">
      <xdr:nvSpPr>
        <xdr:cNvPr id="83" name="楕円 82"/>
        <xdr:cNvSpPr/>
      </xdr:nvSpPr>
      <xdr:spPr>
        <a:xfrm>
          <a:off x="3238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113919</xdr:rowOff>
    </xdr:from>
    <xdr:to>
      <xdr:col>19</xdr:col>
      <xdr:colOff>136525</xdr:colOff>
      <xdr:row>34</xdr:row>
      <xdr:rowOff>122555</xdr:rowOff>
    </xdr:to>
    <xdr:cxnSp macro="">
      <xdr:nvCxnSpPr>
        <xdr:cNvPr id="84" name="直線コネクタ 83"/>
        <xdr:cNvCxnSpPr/>
      </xdr:nvCxnSpPr>
      <xdr:spPr>
        <a:xfrm flipV="1">
          <a:off x="3289300" y="6714744"/>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97663</xdr:rowOff>
    </xdr:from>
    <xdr:to>
      <xdr:col>11</xdr:col>
      <xdr:colOff>187325</xdr:colOff>
      <xdr:row>35</xdr:row>
      <xdr:rowOff>27813</xdr:rowOff>
    </xdr:to>
    <xdr:sp macro="" textlink="">
      <xdr:nvSpPr>
        <xdr:cNvPr id="85" name="楕円 84"/>
        <xdr:cNvSpPr/>
      </xdr:nvSpPr>
      <xdr:spPr>
        <a:xfrm>
          <a:off x="2476500" y="66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122555</xdr:rowOff>
    </xdr:from>
    <xdr:to>
      <xdr:col>15</xdr:col>
      <xdr:colOff>136525</xdr:colOff>
      <xdr:row>34</xdr:row>
      <xdr:rowOff>148463</xdr:rowOff>
    </xdr:to>
    <xdr:cxnSp macro="">
      <xdr:nvCxnSpPr>
        <xdr:cNvPr id="86" name="直線コネクタ 85"/>
        <xdr:cNvCxnSpPr/>
      </xdr:nvCxnSpPr>
      <xdr:spPr>
        <a:xfrm flipV="1">
          <a:off x="2527300" y="672338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7"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88"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89"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0"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155846</xdr:rowOff>
    </xdr:from>
    <xdr:ext cx="405111" cy="259045"/>
    <xdr:sp macro="" textlink="">
      <xdr:nvSpPr>
        <xdr:cNvPr id="91" name="n_1mainValue有形固定資産減価償却率"/>
        <xdr:cNvSpPr txBox="1"/>
      </xdr:nvSpPr>
      <xdr:spPr>
        <a:xfrm>
          <a:off x="38360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164482</xdr:rowOff>
    </xdr:from>
    <xdr:ext cx="405111" cy="259045"/>
    <xdr:sp macro="" textlink="">
      <xdr:nvSpPr>
        <xdr:cNvPr id="92" name="n_2mainValue有形固定資産減価償却率"/>
        <xdr:cNvSpPr txBox="1"/>
      </xdr:nvSpPr>
      <xdr:spPr>
        <a:xfrm>
          <a:off x="3086744"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18940</xdr:rowOff>
    </xdr:from>
    <xdr:ext cx="405111" cy="259045"/>
    <xdr:sp macro="" textlink="">
      <xdr:nvSpPr>
        <xdr:cNvPr id="93" name="n_3mainValue有形固定資産減価償却率"/>
        <xdr:cNvSpPr txBox="1"/>
      </xdr:nvSpPr>
      <xdr:spPr>
        <a:xfrm>
          <a:off x="2324744" y="679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中心市街地の活性化事業や市営住宅建替、学校改築等の大規模事業により、平成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年度以降市債残高は増加しており、債務償還比率は類似団体と概ね同水準にある。</a:t>
          </a:r>
        </a:p>
        <a:p>
          <a:r>
            <a:rPr kumimoji="1" lang="ja-JP" altLang="en-US"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　市債残高は平成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年度をピークに減少傾向で推移しており、引き続き適切な償還計画のもとで数値の維持に努める。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4" name="直線コネクタ 123"/>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5"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6" name="直線コネクタ 125"/>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29"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0" name="フローチャート: 判断 129"/>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1" name="フローチャート: 判断 130"/>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2" name="フローチャート: 判断 131"/>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3" name="フローチャート: 判断 132"/>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4" name="フローチャート: 判断 133"/>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114753</xdr:rowOff>
    </xdr:from>
    <xdr:to>
      <xdr:col>76</xdr:col>
      <xdr:colOff>73025</xdr:colOff>
      <xdr:row>30</xdr:row>
      <xdr:rowOff>44903</xdr:rowOff>
    </xdr:to>
    <xdr:sp macro="" textlink="">
      <xdr:nvSpPr>
        <xdr:cNvPr id="140" name="楕円 139"/>
        <xdr:cNvSpPr/>
      </xdr:nvSpPr>
      <xdr:spPr>
        <a:xfrm>
          <a:off x="147447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93180</xdr:rowOff>
    </xdr:from>
    <xdr:ext cx="469744" cy="259045"/>
    <xdr:sp macro="" textlink="">
      <xdr:nvSpPr>
        <xdr:cNvPr id="141" name="債務償還比率該当値テキスト"/>
        <xdr:cNvSpPr txBox="1"/>
      </xdr:nvSpPr>
      <xdr:spPr>
        <a:xfrm>
          <a:off x="14846300" y="583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104370</xdr:rowOff>
    </xdr:from>
    <xdr:to>
      <xdr:col>72</xdr:col>
      <xdr:colOff>123825</xdr:colOff>
      <xdr:row>30</xdr:row>
      <xdr:rowOff>34520</xdr:rowOff>
    </xdr:to>
    <xdr:sp macro="" textlink="">
      <xdr:nvSpPr>
        <xdr:cNvPr id="142" name="楕円 141"/>
        <xdr:cNvSpPr/>
      </xdr:nvSpPr>
      <xdr:spPr>
        <a:xfrm>
          <a:off x="14033500" y="58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155170</xdr:rowOff>
    </xdr:from>
    <xdr:to>
      <xdr:col>76</xdr:col>
      <xdr:colOff>22225</xdr:colOff>
      <xdr:row>29</xdr:row>
      <xdr:rowOff>165553</xdr:rowOff>
    </xdr:to>
    <xdr:cxnSp macro="">
      <xdr:nvCxnSpPr>
        <xdr:cNvPr id="143" name="直線コネクタ 142"/>
        <xdr:cNvCxnSpPr/>
      </xdr:nvCxnSpPr>
      <xdr:spPr>
        <a:xfrm>
          <a:off x="14084300" y="5898745"/>
          <a:ext cx="7112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93575</xdr:rowOff>
    </xdr:from>
    <xdr:to>
      <xdr:col>68</xdr:col>
      <xdr:colOff>123825</xdr:colOff>
      <xdr:row>30</xdr:row>
      <xdr:rowOff>23725</xdr:rowOff>
    </xdr:to>
    <xdr:sp macro="" textlink="">
      <xdr:nvSpPr>
        <xdr:cNvPr id="144" name="楕円 143"/>
        <xdr:cNvSpPr/>
      </xdr:nvSpPr>
      <xdr:spPr>
        <a:xfrm>
          <a:off x="13271500" y="5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144375</xdr:rowOff>
    </xdr:from>
    <xdr:to>
      <xdr:col>72</xdr:col>
      <xdr:colOff>73025</xdr:colOff>
      <xdr:row>29</xdr:row>
      <xdr:rowOff>155170</xdr:rowOff>
    </xdr:to>
    <xdr:cxnSp macro="">
      <xdr:nvCxnSpPr>
        <xdr:cNvPr id="145" name="直線コネクタ 144"/>
        <xdr:cNvCxnSpPr/>
      </xdr:nvCxnSpPr>
      <xdr:spPr>
        <a:xfrm>
          <a:off x="13322300" y="588795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86789</xdr:rowOff>
    </xdr:from>
    <xdr:to>
      <xdr:col>64</xdr:col>
      <xdr:colOff>123825</xdr:colOff>
      <xdr:row>30</xdr:row>
      <xdr:rowOff>16939</xdr:rowOff>
    </xdr:to>
    <xdr:sp macro="" textlink="">
      <xdr:nvSpPr>
        <xdr:cNvPr id="146" name="楕円 145"/>
        <xdr:cNvSpPr/>
      </xdr:nvSpPr>
      <xdr:spPr>
        <a:xfrm>
          <a:off x="12509500" y="5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137589</xdr:rowOff>
    </xdr:from>
    <xdr:to>
      <xdr:col>68</xdr:col>
      <xdr:colOff>73025</xdr:colOff>
      <xdr:row>29</xdr:row>
      <xdr:rowOff>144375</xdr:rowOff>
    </xdr:to>
    <xdr:cxnSp macro="">
      <xdr:nvCxnSpPr>
        <xdr:cNvPr id="147" name="直線コネクタ 146"/>
        <xdr:cNvCxnSpPr/>
      </xdr:nvCxnSpPr>
      <xdr:spPr>
        <a:xfrm>
          <a:off x="12560300" y="5881164"/>
          <a:ext cx="762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4747</xdr:rowOff>
    </xdr:from>
    <xdr:to>
      <xdr:col>60</xdr:col>
      <xdr:colOff>123825</xdr:colOff>
      <xdr:row>29</xdr:row>
      <xdr:rowOff>106347</xdr:rowOff>
    </xdr:to>
    <xdr:sp macro="" textlink="">
      <xdr:nvSpPr>
        <xdr:cNvPr id="148" name="楕円 147"/>
        <xdr:cNvSpPr/>
      </xdr:nvSpPr>
      <xdr:spPr>
        <a:xfrm>
          <a:off x="11747500" y="57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55547</xdr:rowOff>
    </xdr:from>
    <xdr:to>
      <xdr:col>64</xdr:col>
      <xdr:colOff>73025</xdr:colOff>
      <xdr:row>29</xdr:row>
      <xdr:rowOff>137589</xdr:rowOff>
    </xdr:to>
    <xdr:cxnSp macro="">
      <xdr:nvCxnSpPr>
        <xdr:cNvPr id="149" name="直線コネクタ 148"/>
        <xdr:cNvCxnSpPr/>
      </xdr:nvCxnSpPr>
      <xdr:spPr>
        <a:xfrm>
          <a:off x="11798300" y="5799122"/>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0"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1" name="n_2aveValue債務償還比率"/>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52" name="n_3aveValue債務償還比率"/>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53" name="n_4aveValue債務償還比率"/>
        <xdr:cNvSpPr txBox="1"/>
      </xdr:nvSpPr>
      <xdr:spPr>
        <a:xfrm>
          <a:off x="11563427" y="59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25647</xdr:rowOff>
    </xdr:from>
    <xdr:ext cx="469744" cy="259045"/>
    <xdr:sp macro="" textlink="">
      <xdr:nvSpPr>
        <xdr:cNvPr id="154" name="n_1mainValue債務償還比率"/>
        <xdr:cNvSpPr txBox="1"/>
      </xdr:nvSpPr>
      <xdr:spPr>
        <a:xfrm>
          <a:off x="13836727" y="594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40252</xdr:rowOff>
    </xdr:from>
    <xdr:ext cx="469744" cy="259045"/>
    <xdr:sp macro="" textlink="">
      <xdr:nvSpPr>
        <xdr:cNvPr id="155" name="n_2mainValue債務償還比率"/>
        <xdr:cNvSpPr txBox="1"/>
      </xdr:nvSpPr>
      <xdr:spPr>
        <a:xfrm>
          <a:off x="13087427" y="5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33466</xdr:rowOff>
    </xdr:from>
    <xdr:ext cx="469744" cy="259045"/>
    <xdr:sp macro="" textlink="">
      <xdr:nvSpPr>
        <xdr:cNvPr id="156" name="n_3mainValue債務償還比率"/>
        <xdr:cNvSpPr txBox="1"/>
      </xdr:nvSpPr>
      <xdr:spPr>
        <a:xfrm>
          <a:off x="12325427" y="56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122874</xdr:rowOff>
    </xdr:from>
    <xdr:ext cx="469744" cy="259045"/>
    <xdr:sp macro="" textlink="">
      <xdr:nvSpPr>
        <xdr:cNvPr id="157" name="n_4mainValue債務償還比率"/>
        <xdr:cNvSpPr txBox="1"/>
      </xdr:nvSpPr>
      <xdr:spPr>
        <a:xfrm>
          <a:off x="11563427" y="55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119,580
118,887
187.38
46,582,271
46,059,796
493,541
24,647,413
38,073,230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153416</xdr:rowOff>
    </xdr:from>
    <xdr:to>
      <xdr:col>24</xdr:col>
      <xdr:colOff>114300</xdr:colOff>
      <xdr:row>41</xdr:row>
      <xdr:rowOff>83566</xdr:rowOff>
    </xdr:to>
    <xdr:sp macro="" textlink="">
      <xdr:nvSpPr>
        <xdr:cNvPr id="71" name="楕円 70"/>
        <xdr:cNvSpPr/>
      </xdr:nvSpPr>
      <xdr:spPr>
        <a:xfrm>
          <a:off x="4584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68343</xdr:rowOff>
    </xdr:from>
    <xdr:ext cx="405111" cy="259045"/>
    <xdr:sp macro="" textlink="">
      <xdr:nvSpPr>
        <xdr:cNvPr id="72" name="【道路】&#10;有形固定資産減価償却率該当値テキスト"/>
        <xdr:cNvSpPr txBox="1"/>
      </xdr:nvSpPr>
      <xdr:spPr>
        <a:xfrm>
          <a:off x="4673600" y="692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153416</xdr:rowOff>
    </xdr:from>
    <xdr:to>
      <xdr:col>20</xdr:col>
      <xdr:colOff>38100</xdr:colOff>
      <xdr:row>41</xdr:row>
      <xdr:rowOff>83566</xdr:rowOff>
    </xdr:to>
    <xdr:sp macro="" textlink="">
      <xdr:nvSpPr>
        <xdr:cNvPr id="73" name="楕円 72"/>
        <xdr:cNvSpPr/>
      </xdr:nvSpPr>
      <xdr:spPr>
        <a:xfrm>
          <a:off x="3746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32766</xdr:rowOff>
    </xdr:from>
    <xdr:to>
      <xdr:col>24</xdr:col>
      <xdr:colOff>63500</xdr:colOff>
      <xdr:row>41</xdr:row>
      <xdr:rowOff>32766</xdr:rowOff>
    </xdr:to>
    <xdr:cxnSp macro="">
      <xdr:nvCxnSpPr>
        <xdr:cNvPr id="74" name="直線コネクタ 73"/>
        <xdr:cNvCxnSpPr/>
      </xdr:nvCxnSpPr>
      <xdr:spPr>
        <a:xfrm>
          <a:off x="3797300" y="706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5" name="楕円 74"/>
        <xdr:cNvSpPr/>
      </xdr:nvSpPr>
      <xdr:spPr>
        <a:xfrm>
          <a:off x="2857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32766</xdr:rowOff>
    </xdr:from>
    <xdr:to>
      <xdr:col>19</xdr:col>
      <xdr:colOff>177800</xdr:colOff>
      <xdr:row>41</xdr:row>
      <xdr:rowOff>64770</xdr:rowOff>
    </xdr:to>
    <xdr:cxnSp macro="">
      <xdr:nvCxnSpPr>
        <xdr:cNvPr id="76" name="直線コネクタ 75"/>
        <xdr:cNvCxnSpPr/>
      </xdr:nvCxnSpPr>
      <xdr:spPr>
        <a:xfrm flipV="1">
          <a:off x="2908300" y="70622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39116</xdr:rowOff>
    </xdr:from>
    <xdr:to>
      <xdr:col>10</xdr:col>
      <xdr:colOff>165100</xdr:colOff>
      <xdr:row>41</xdr:row>
      <xdr:rowOff>140716</xdr:rowOff>
    </xdr:to>
    <xdr:sp macro="" textlink="">
      <xdr:nvSpPr>
        <xdr:cNvPr id="77" name="楕円 76"/>
        <xdr:cNvSpPr/>
      </xdr:nvSpPr>
      <xdr:spPr>
        <a:xfrm>
          <a:off x="1968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64770</xdr:rowOff>
    </xdr:from>
    <xdr:to>
      <xdr:col>15</xdr:col>
      <xdr:colOff>50800</xdr:colOff>
      <xdr:row>41</xdr:row>
      <xdr:rowOff>89916</xdr:rowOff>
    </xdr:to>
    <xdr:cxnSp macro="">
      <xdr:nvCxnSpPr>
        <xdr:cNvPr id="78" name="直線コネクタ 77"/>
        <xdr:cNvCxnSpPr/>
      </xdr:nvCxnSpPr>
      <xdr:spPr>
        <a:xfrm flipV="1">
          <a:off x="2019300" y="70942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9"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0"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1"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74693</xdr:rowOff>
    </xdr:from>
    <xdr:ext cx="405111" cy="259045"/>
    <xdr:sp macro="" textlink="">
      <xdr:nvSpPr>
        <xdr:cNvPr id="83" name="n_1mainValue【道路】&#10;有形固定資産減価償却率"/>
        <xdr:cNvSpPr txBox="1"/>
      </xdr:nvSpPr>
      <xdr:spPr>
        <a:xfrm>
          <a:off x="3582044" y="710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4" name="n_2mainValue【道路】&#10;有形固定資産減価償却率"/>
        <xdr:cNvSpPr txBox="1"/>
      </xdr:nvSpPr>
      <xdr:spPr>
        <a:xfrm>
          <a:off x="2705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131843</xdr:rowOff>
    </xdr:from>
    <xdr:ext cx="405111" cy="259045"/>
    <xdr:sp macro="" textlink="">
      <xdr:nvSpPr>
        <xdr:cNvPr id="85" name="n_3mainValue【道路】&#10;有形固定資産減価償却率"/>
        <xdr:cNvSpPr txBox="1"/>
      </xdr:nvSpPr>
      <xdr:spPr>
        <a:xfrm>
          <a:off x="1816744" y="716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4" name="【道路】&#10;一人当たり延長平均値テキスト"/>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xdr:rowOff>
    </xdr:from>
    <xdr:to>
      <xdr:col>55</xdr:col>
      <xdr:colOff>50800</xdr:colOff>
      <xdr:row>39</xdr:row>
      <xdr:rowOff>112903</xdr:rowOff>
    </xdr:to>
    <xdr:sp macro="" textlink="">
      <xdr:nvSpPr>
        <xdr:cNvPr id="125" name="楕円 124"/>
        <xdr:cNvSpPr/>
      </xdr:nvSpPr>
      <xdr:spPr>
        <a:xfrm>
          <a:off x="10426700" y="66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34180</xdr:rowOff>
    </xdr:from>
    <xdr:ext cx="469744" cy="259045"/>
    <xdr:sp macro="" textlink="">
      <xdr:nvSpPr>
        <xdr:cNvPr id="126" name="【道路】&#10;一人当たり延長該当値テキスト"/>
        <xdr:cNvSpPr txBox="1"/>
      </xdr:nvSpPr>
      <xdr:spPr>
        <a:xfrm>
          <a:off x="10515600" y="654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9703</xdr:rowOff>
    </xdr:from>
    <xdr:to>
      <xdr:col>50</xdr:col>
      <xdr:colOff>165100</xdr:colOff>
      <xdr:row>39</xdr:row>
      <xdr:rowOff>111303</xdr:rowOff>
    </xdr:to>
    <xdr:sp macro="" textlink="">
      <xdr:nvSpPr>
        <xdr:cNvPr id="127" name="楕円 126"/>
        <xdr:cNvSpPr/>
      </xdr:nvSpPr>
      <xdr:spPr>
        <a:xfrm>
          <a:off x="9588500" y="66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60503</xdr:rowOff>
    </xdr:from>
    <xdr:to>
      <xdr:col>55</xdr:col>
      <xdr:colOff>0</xdr:colOff>
      <xdr:row>39</xdr:row>
      <xdr:rowOff>62103</xdr:rowOff>
    </xdr:to>
    <xdr:cxnSp macro="">
      <xdr:nvCxnSpPr>
        <xdr:cNvPr id="128" name="直線コネクタ 127"/>
        <xdr:cNvCxnSpPr/>
      </xdr:nvCxnSpPr>
      <xdr:spPr>
        <a:xfrm>
          <a:off x="9639300" y="674705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11836</xdr:rowOff>
    </xdr:from>
    <xdr:to>
      <xdr:col>46</xdr:col>
      <xdr:colOff>38100</xdr:colOff>
      <xdr:row>39</xdr:row>
      <xdr:rowOff>113436</xdr:rowOff>
    </xdr:to>
    <xdr:sp macro="" textlink="">
      <xdr:nvSpPr>
        <xdr:cNvPr id="129" name="楕円 128"/>
        <xdr:cNvSpPr/>
      </xdr:nvSpPr>
      <xdr:spPr>
        <a:xfrm>
          <a:off x="8699500" y="66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60503</xdr:rowOff>
    </xdr:from>
    <xdr:to>
      <xdr:col>50</xdr:col>
      <xdr:colOff>114300</xdr:colOff>
      <xdr:row>39</xdr:row>
      <xdr:rowOff>62636</xdr:rowOff>
    </xdr:to>
    <xdr:cxnSp macro="">
      <xdr:nvCxnSpPr>
        <xdr:cNvPr id="130" name="直線コネクタ 129"/>
        <xdr:cNvCxnSpPr/>
      </xdr:nvCxnSpPr>
      <xdr:spPr>
        <a:xfrm flipV="1">
          <a:off x="8750300" y="674705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12294</xdr:rowOff>
    </xdr:from>
    <xdr:to>
      <xdr:col>41</xdr:col>
      <xdr:colOff>101600</xdr:colOff>
      <xdr:row>39</xdr:row>
      <xdr:rowOff>113894</xdr:rowOff>
    </xdr:to>
    <xdr:sp macro="" textlink="">
      <xdr:nvSpPr>
        <xdr:cNvPr id="131" name="楕円 130"/>
        <xdr:cNvSpPr/>
      </xdr:nvSpPr>
      <xdr:spPr>
        <a:xfrm>
          <a:off x="7810500" y="66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62636</xdr:rowOff>
    </xdr:from>
    <xdr:to>
      <xdr:col>45</xdr:col>
      <xdr:colOff>177800</xdr:colOff>
      <xdr:row>39</xdr:row>
      <xdr:rowOff>63094</xdr:rowOff>
    </xdr:to>
    <xdr:cxnSp macro="">
      <xdr:nvCxnSpPr>
        <xdr:cNvPr id="132" name="直線コネクタ 131"/>
        <xdr:cNvCxnSpPr/>
      </xdr:nvCxnSpPr>
      <xdr:spPr>
        <a:xfrm flipV="1">
          <a:off x="7861300" y="674918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3" name="n_1aveValue【道路】&#10;一人当たり延長"/>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4" name="n_2aveValue【道路】&#10;一人当たり延長"/>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35" name="n_3aveValue【道路】&#10;一人当たり延長"/>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127830</xdr:rowOff>
    </xdr:from>
    <xdr:ext cx="469744" cy="259045"/>
    <xdr:sp macro="" textlink="">
      <xdr:nvSpPr>
        <xdr:cNvPr id="137" name="n_1mainValue【道路】&#10;一人当たり延長"/>
        <xdr:cNvSpPr txBox="1"/>
      </xdr:nvSpPr>
      <xdr:spPr>
        <a:xfrm>
          <a:off x="9391727" y="647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129963</xdr:rowOff>
    </xdr:from>
    <xdr:ext cx="469744" cy="259045"/>
    <xdr:sp macro="" textlink="">
      <xdr:nvSpPr>
        <xdr:cNvPr id="138" name="n_2mainValue【道路】&#10;一人当たり延長"/>
        <xdr:cNvSpPr txBox="1"/>
      </xdr:nvSpPr>
      <xdr:spPr>
        <a:xfrm>
          <a:off x="8515427" y="6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130421</xdr:rowOff>
    </xdr:from>
    <xdr:ext cx="469744" cy="259045"/>
    <xdr:sp macro="" textlink="">
      <xdr:nvSpPr>
        <xdr:cNvPr id="139" name="n_3mainValue【道路】&#10;一人当たり延長"/>
        <xdr:cNvSpPr txBox="1"/>
      </xdr:nvSpPr>
      <xdr:spPr>
        <a:xfrm>
          <a:off x="7626427" y="64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xdr:rowOff>
    </xdr:from>
    <xdr:to>
      <xdr:col>24</xdr:col>
      <xdr:colOff>114300</xdr:colOff>
      <xdr:row>58</xdr:row>
      <xdr:rowOff>105664</xdr:rowOff>
    </xdr:to>
    <xdr:sp macro="" textlink="">
      <xdr:nvSpPr>
        <xdr:cNvPr id="178" name="楕円 177"/>
        <xdr:cNvSpPr/>
      </xdr:nvSpPr>
      <xdr:spPr>
        <a:xfrm>
          <a:off x="45847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26941</xdr:rowOff>
    </xdr:from>
    <xdr:ext cx="405111" cy="259045"/>
    <xdr:sp macro="" textlink="">
      <xdr:nvSpPr>
        <xdr:cNvPr id="179" name="【橋りょう・トンネル】&#10;有形固定資産減価償却率該当値テキスト"/>
        <xdr:cNvSpPr txBox="1"/>
      </xdr:nvSpPr>
      <xdr:spPr>
        <a:xfrm>
          <a:off x="4673600"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148082</xdr:rowOff>
    </xdr:from>
    <xdr:to>
      <xdr:col>20</xdr:col>
      <xdr:colOff>38100</xdr:colOff>
      <xdr:row>58</xdr:row>
      <xdr:rowOff>78232</xdr:rowOff>
    </xdr:to>
    <xdr:sp macro="" textlink="">
      <xdr:nvSpPr>
        <xdr:cNvPr id="180" name="楕円 179"/>
        <xdr:cNvSpPr/>
      </xdr:nvSpPr>
      <xdr:spPr>
        <a:xfrm>
          <a:off x="3746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27432</xdr:rowOff>
    </xdr:from>
    <xdr:to>
      <xdr:col>24</xdr:col>
      <xdr:colOff>63500</xdr:colOff>
      <xdr:row>58</xdr:row>
      <xdr:rowOff>54864</xdr:rowOff>
    </xdr:to>
    <xdr:cxnSp macro="">
      <xdr:nvCxnSpPr>
        <xdr:cNvPr id="181" name="直線コネクタ 180"/>
        <xdr:cNvCxnSpPr/>
      </xdr:nvCxnSpPr>
      <xdr:spPr>
        <a:xfrm>
          <a:off x="3797300" y="99715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113792</xdr:rowOff>
    </xdr:from>
    <xdr:to>
      <xdr:col>15</xdr:col>
      <xdr:colOff>101600</xdr:colOff>
      <xdr:row>58</xdr:row>
      <xdr:rowOff>43942</xdr:rowOff>
    </xdr:to>
    <xdr:sp macro="" textlink="">
      <xdr:nvSpPr>
        <xdr:cNvPr id="182" name="楕円 181"/>
        <xdr:cNvSpPr/>
      </xdr:nvSpPr>
      <xdr:spPr>
        <a:xfrm>
          <a:off x="2857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164592</xdr:rowOff>
    </xdr:from>
    <xdr:to>
      <xdr:col>19</xdr:col>
      <xdr:colOff>177800</xdr:colOff>
      <xdr:row>58</xdr:row>
      <xdr:rowOff>27432</xdr:rowOff>
    </xdr:to>
    <xdr:cxnSp macro="">
      <xdr:nvCxnSpPr>
        <xdr:cNvPr id="183" name="直線コネクタ 182"/>
        <xdr:cNvCxnSpPr/>
      </xdr:nvCxnSpPr>
      <xdr:spPr>
        <a:xfrm>
          <a:off x="2908300" y="99372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79502</xdr:rowOff>
    </xdr:from>
    <xdr:to>
      <xdr:col>10</xdr:col>
      <xdr:colOff>165100</xdr:colOff>
      <xdr:row>58</xdr:row>
      <xdr:rowOff>9652</xdr:rowOff>
    </xdr:to>
    <xdr:sp macro="" textlink="">
      <xdr:nvSpPr>
        <xdr:cNvPr id="184" name="楕円 183"/>
        <xdr:cNvSpPr/>
      </xdr:nvSpPr>
      <xdr:spPr>
        <a:xfrm>
          <a:off x="1968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130302</xdr:rowOff>
    </xdr:from>
    <xdr:to>
      <xdr:col>15</xdr:col>
      <xdr:colOff>50800</xdr:colOff>
      <xdr:row>57</xdr:row>
      <xdr:rowOff>164592</xdr:rowOff>
    </xdr:to>
    <xdr:cxnSp macro="">
      <xdr:nvCxnSpPr>
        <xdr:cNvPr id="185" name="直線コネクタ 184"/>
        <xdr:cNvCxnSpPr/>
      </xdr:nvCxnSpPr>
      <xdr:spPr>
        <a:xfrm>
          <a:off x="2019300" y="99029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86"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87"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88"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94759</xdr:rowOff>
    </xdr:from>
    <xdr:ext cx="405111" cy="259045"/>
    <xdr:sp macro="" textlink="">
      <xdr:nvSpPr>
        <xdr:cNvPr id="190" name="n_1mainValue【橋りょう・トンネル】&#10;有形固定資産減価償却率"/>
        <xdr:cNvSpPr txBox="1"/>
      </xdr:nvSpPr>
      <xdr:spPr>
        <a:xfrm>
          <a:off x="35820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60469</xdr:rowOff>
    </xdr:from>
    <xdr:ext cx="405111" cy="259045"/>
    <xdr:sp macro="" textlink="">
      <xdr:nvSpPr>
        <xdr:cNvPr id="191" name="n_2mainValue【橋りょう・トンネル】&#10;有形固定資産減価償却率"/>
        <xdr:cNvSpPr txBox="1"/>
      </xdr:nvSpPr>
      <xdr:spPr>
        <a:xfrm>
          <a:off x="2705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26179</xdr:rowOff>
    </xdr:from>
    <xdr:ext cx="405111" cy="259045"/>
    <xdr:sp macro="" textlink="">
      <xdr:nvSpPr>
        <xdr:cNvPr id="192" name="n_3mainValue【橋りょう・トンネル】&#10;有形固定資産減価償却率"/>
        <xdr:cNvSpPr txBox="1"/>
      </xdr:nvSpPr>
      <xdr:spPr>
        <a:xfrm>
          <a:off x="1816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21"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103253</xdr:rowOff>
    </xdr:from>
    <xdr:to>
      <xdr:col>55</xdr:col>
      <xdr:colOff>50800</xdr:colOff>
      <xdr:row>62</xdr:row>
      <xdr:rowOff>33403</xdr:rowOff>
    </xdr:to>
    <xdr:sp macro="" textlink="">
      <xdr:nvSpPr>
        <xdr:cNvPr id="232" name="楕円 231"/>
        <xdr:cNvSpPr/>
      </xdr:nvSpPr>
      <xdr:spPr>
        <a:xfrm>
          <a:off x="10426700" y="105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126130</xdr:rowOff>
    </xdr:from>
    <xdr:ext cx="599010" cy="259045"/>
    <xdr:sp macro="" textlink="">
      <xdr:nvSpPr>
        <xdr:cNvPr id="233" name="【橋りょう・トンネル】&#10;一人当たり有形固定資産（償却資産）額該当値テキスト"/>
        <xdr:cNvSpPr txBox="1"/>
      </xdr:nvSpPr>
      <xdr:spPr>
        <a:xfrm>
          <a:off x="10515600" y="1041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104461</xdr:rowOff>
    </xdr:from>
    <xdr:to>
      <xdr:col>50</xdr:col>
      <xdr:colOff>165100</xdr:colOff>
      <xdr:row>62</xdr:row>
      <xdr:rowOff>34611</xdr:rowOff>
    </xdr:to>
    <xdr:sp macro="" textlink="">
      <xdr:nvSpPr>
        <xdr:cNvPr id="234" name="楕円 233"/>
        <xdr:cNvSpPr/>
      </xdr:nvSpPr>
      <xdr:spPr>
        <a:xfrm>
          <a:off x="9588500" y="105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154053</xdr:rowOff>
    </xdr:from>
    <xdr:to>
      <xdr:col>55</xdr:col>
      <xdr:colOff>0</xdr:colOff>
      <xdr:row>61</xdr:row>
      <xdr:rowOff>155261</xdr:rowOff>
    </xdr:to>
    <xdr:cxnSp macro="">
      <xdr:nvCxnSpPr>
        <xdr:cNvPr id="235" name="直線コネクタ 234"/>
        <xdr:cNvCxnSpPr/>
      </xdr:nvCxnSpPr>
      <xdr:spPr>
        <a:xfrm flipV="1">
          <a:off x="9639300" y="10612503"/>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106160</xdr:rowOff>
    </xdr:from>
    <xdr:to>
      <xdr:col>46</xdr:col>
      <xdr:colOff>38100</xdr:colOff>
      <xdr:row>62</xdr:row>
      <xdr:rowOff>36310</xdr:rowOff>
    </xdr:to>
    <xdr:sp macro="" textlink="">
      <xdr:nvSpPr>
        <xdr:cNvPr id="236" name="楕円 235"/>
        <xdr:cNvSpPr/>
      </xdr:nvSpPr>
      <xdr:spPr>
        <a:xfrm>
          <a:off x="8699500" y="10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155261</xdr:rowOff>
    </xdr:from>
    <xdr:to>
      <xdr:col>50</xdr:col>
      <xdr:colOff>114300</xdr:colOff>
      <xdr:row>61</xdr:row>
      <xdr:rowOff>156960</xdr:rowOff>
    </xdr:to>
    <xdr:cxnSp macro="">
      <xdr:nvCxnSpPr>
        <xdr:cNvPr id="237" name="直線コネクタ 236"/>
        <xdr:cNvCxnSpPr/>
      </xdr:nvCxnSpPr>
      <xdr:spPr>
        <a:xfrm flipV="1">
          <a:off x="8750300" y="1061371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108004</xdr:rowOff>
    </xdr:from>
    <xdr:to>
      <xdr:col>41</xdr:col>
      <xdr:colOff>101600</xdr:colOff>
      <xdr:row>62</xdr:row>
      <xdr:rowOff>38154</xdr:rowOff>
    </xdr:to>
    <xdr:sp macro="" textlink="">
      <xdr:nvSpPr>
        <xdr:cNvPr id="238" name="楕円 237"/>
        <xdr:cNvSpPr/>
      </xdr:nvSpPr>
      <xdr:spPr>
        <a:xfrm>
          <a:off x="7810500" y="10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156960</xdr:rowOff>
    </xdr:from>
    <xdr:to>
      <xdr:col>45</xdr:col>
      <xdr:colOff>177800</xdr:colOff>
      <xdr:row>61</xdr:row>
      <xdr:rowOff>158804</xdr:rowOff>
    </xdr:to>
    <xdr:cxnSp macro="">
      <xdr:nvCxnSpPr>
        <xdr:cNvPr id="239" name="直線コネクタ 238"/>
        <xdr:cNvCxnSpPr/>
      </xdr:nvCxnSpPr>
      <xdr:spPr>
        <a:xfrm flipV="1">
          <a:off x="7861300" y="10615410"/>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40"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41"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42"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51138</xdr:rowOff>
    </xdr:from>
    <xdr:ext cx="599010" cy="259045"/>
    <xdr:sp macro="" textlink="">
      <xdr:nvSpPr>
        <xdr:cNvPr id="244" name="n_1mainValue【橋りょう・トンネル】&#10;一人当たり有形固定資産（償却資産）額"/>
        <xdr:cNvSpPr txBox="1"/>
      </xdr:nvSpPr>
      <xdr:spPr>
        <a:xfrm>
          <a:off x="9327095" y="1033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52837</xdr:rowOff>
    </xdr:from>
    <xdr:ext cx="599010" cy="259045"/>
    <xdr:sp macro="" textlink="">
      <xdr:nvSpPr>
        <xdr:cNvPr id="245" name="n_2mainValue【橋りょう・トンネル】&#10;一人当たり有形固定資産（償却資産）額"/>
        <xdr:cNvSpPr txBox="1"/>
      </xdr:nvSpPr>
      <xdr:spPr>
        <a:xfrm>
          <a:off x="8450795" y="1033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54681</xdr:rowOff>
    </xdr:from>
    <xdr:ext cx="599010" cy="259045"/>
    <xdr:sp macro="" textlink="">
      <xdr:nvSpPr>
        <xdr:cNvPr id="246" name="n_3mainValue【橋りょう・トンネル】&#10;一人当たり有形固定資産（償却資産）額"/>
        <xdr:cNvSpPr txBox="1"/>
      </xdr:nvSpPr>
      <xdr:spPr>
        <a:xfrm>
          <a:off x="7561795" y="1034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7" name="楕円 286"/>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168291</xdr:rowOff>
    </xdr:from>
    <xdr:ext cx="405111" cy="259045"/>
    <xdr:sp macro="" textlink="">
      <xdr:nvSpPr>
        <xdr:cNvPr id="288" name="【公営住宅】&#10;有形固定資産減価償却率該当値テキスト"/>
        <xdr:cNvSpPr txBox="1"/>
      </xdr:nvSpPr>
      <xdr:spPr>
        <a:xfrm>
          <a:off x="4673600"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289" name="楕円 288"/>
        <xdr:cNvSpPr/>
      </xdr:nvSpPr>
      <xdr:spPr>
        <a:xfrm>
          <a:off x="3746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97155</xdr:rowOff>
    </xdr:to>
    <xdr:cxnSp macro="">
      <xdr:nvCxnSpPr>
        <xdr:cNvPr id="290" name="直線コネクタ 289"/>
        <xdr:cNvCxnSpPr/>
      </xdr:nvCxnSpPr>
      <xdr:spPr>
        <a:xfrm flipV="1">
          <a:off x="3797300" y="14083664"/>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291" name="楕円 290"/>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97155</xdr:rowOff>
    </xdr:to>
    <xdr:cxnSp macro="">
      <xdr:nvCxnSpPr>
        <xdr:cNvPr id="292" name="直線コネクタ 291"/>
        <xdr:cNvCxnSpPr/>
      </xdr:nvCxnSpPr>
      <xdr:spPr>
        <a:xfrm>
          <a:off x="2908300" y="14137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92075</xdr:rowOff>
    </xdr:from>
    <xdr:to>
      <xdr:col>10</xdr:col>
      <xdr:colOff>165100</xdr:colOff>
      <xdr:row>83</xdr:row>
      <xdr:rowOff>22225</xdr:rowOff>
    </xdr:to>
    <xdr:sp macro="" textlink="">
      <xdr:nvSpPr>
        <xdr:cNvPr id="293" name="楕円 292"/>
        <xdr:cNvSpPr/>
      </xdr:nvSpPr>
      <xdr:spPr>
        <a:xfrm>
          <a:off x="196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142875</xdr:rowOff>
    </xdr:to>
    <xdr:cxnSp macro="">
      <xdr:nvCxnSpPr>
        <xdr:cNvPr id="294" name="直線コネクタ 293"/>
        <xdr:cNvCxnSpPr/>
      </xdr:nvCxnSpPr>
      <xdr:spPr>
        <a:xfrm flipV="1">
          <a:off x="2019300" y="141370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295"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96"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164482</xdr:rowOff>
    </xdr:from>
    <xdr:ext cx="405111" cy="259045"/>
    <xdr:sp macro="" textlink="">
      <xdr:nvSpPr>
        <xdr:cNvPr id="299" name="n_1mainValue【公営住宅】&#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300" name="n_2mainValue【公営住宅】&#10;有形固定資産減価償却率"/>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13352</xdr:rowOff>
    </xdr:from>
    <xdr:ext cx="405111" cy="259045"/>
    <xdr:sp macro="" textlink="">
      <xdr:nvSpPr>
        <xdr:cNvPr id="301" name="n_3mainValue【公営住宅】&#10;有形固定資産減価償却率"/>
        <xdr:cNvSpPr txBox="1"/>
      </xdr:nvSpPr>
      <xdr:spPr>
        <a:xfrm>
          <a:off x="1816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26" name="【公営住宅】&#10;一人当たり面積平均値テキスト"/>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77025</xdr:rowOff>
    </xdr:from>
    <xdr:to>
      <xdr:col>55</xdr:col>
      <xdr:colOff>50800</xdr:colOff>
      <xdr:row>83</xdr:row>
      <xdr:rowOff>7175</xdr:rowOff>
    </xdr:to>
    <xdr:sp macro="" textlink="">
      <xdr:nvSpPr>
        <xdr:cNvPr id="337" name="楕円 336"/>
        <xdr:cNvSpPr/>
      </xdr:nvSpPr>
      <xdr:spPr>
        <a:xfrm>
          <a:off x="10426700" y="141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99902</xdr:rowOff>
    </xdr:from>
    <xdr:ext cx="469744" cy="259045"/>
    <xdr:sp macro="" textlink="">
      <xdr:nvSpPr>
        <xdr:cNvPr id="338" name="【公営住宅】&#10;一人当たり面積該当値テキスト"/>
        <xdr:cNvSpPr txBox="1"/>
      </xdr:nvSpPr>
      <xdr:spPr>
        <a:xfrm>
          <a:off x="10515600" y="1398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90170</xdr:rowOff>
    </xdr:from>
    <xdr:to>
      <xdr:col>50</xdr:col>
      <xdr:colOff>165100</xdr:colOff>
      <xdr:row>83</xdr:row>
      <xdr:rowOff>20320</xdr:rowOff>
    </xdr:to>
    <xdr:sp macro="" textlink="">
      <xdr:nvSpPr>
        <xdr:cNvPr id="339" name="楕円 338"/>
        <xdr:cNvSpPr/>
      </xdr:nvSpPr>
      <xdr:spPr>
        <a:xfrm>
          <a:off x="958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127825</xdr:rowOff>
    </xdr:from>
    <xdr:to>
      <xdr:col>55</xdr:col>
      <xdr:colOff>0</xdr:colOff>
      <xdr:row>82</xdr:row>
      <xdr:rowOff>140970</xdr:rowOff>
    </xdr:to>
    <xdr:cxnSp macro="">
      <xdr:nvCxnSpPr>
        <xdr:cNvPr id="340" name="直線コネクタ 339"/>
        <xdr:cNvCxnSpPr/>
      </xdr:nvCxnSpPr>
      <xdr:spPr>
        <a:xfrm flipV="1">
          <a:off x="9639300" y="14186725"/>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85598</xdr:rowOff>
    </xdr:from>
    <xdr:to>
      <xdr:col>46</xdr:col>
      <xdr:colOff>38100</xdr:colOff>
      <xdr:row>83</xdr:row>
      <xdr:rowOff>15748</xdr:rowOff>
    </xdr:to>
    <xdr:sp macro="" textlink="">
      <xdr:nvSpPr>
        <xdr:cNvPr id="341" name="楕円 340"/>
        <xdr:cNvSpPr/>
      </xdr:nvSpPr>
      <xdr:spPr>
        <a:xfrm>
          <a:off x="8699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136398</xdr:rowOff>
    </xdr:from>
    <xdr:to>
      <xdr:col>50</xdr:col>
      <xdr:colOff>114300</xdr:colOff>
      <xdr:row>82</xdr:row>
      <xdr:rowOff>140970</xdr:rowOff>
    </xdr:to>
    <xdr:cxnSp macro="">
      <xdr:nvCxnSpPr>
        <xdr:cNvPr id="342" name="直線コネクタ 341"/>
        <xdr:cNvCxnSpPr/>
      </xdr:nvCxnSpPr>
      <xdr:spPr>
        <a:xfrm>
          <a:off x="8750300" y="141952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94171</xdr:rowOff>
    </xdr:from>
    <xdr:to>
      <xdr:col>41</xdr:col>
      <xdr:colOff>101600</xdr:colOff>
      <xdr:row>83</xdr:row>
      <xdr:rowOff>24321</xdr:rowOff>
    </xdr:to>
    <xdr:sp macro="" textlink="">
      <xdr:nvSpPr>
        <xdr:cNvPr id="343" name="楕円 342"/>
        <xdr:cNvSpPr/>
      </xdr:nvSpPr>
      <xdr:spPr>
        <a:xfrm>
          <a:off x="7810500" y="141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136398</xdr:rowOff>
    </xdr:from>
    <xdr:to>
      <xdr:col>45</xdr:col>
      <xdr:colOff>177800</xdr:colOff>
      <xdr:row>82</xdr:row>
      <xdr:rowOff>144971</xdr:rowOff>
    </xdr:to>
    <xdr:cxnSp macro="">
      <xdr:nvCxnSpPr>
        <xdr:cNvPr id="344" name="直線コネクタ 343"/>
        <xdr:cNvCxnSpPr/>
      </xdr:nvCxnSpPr>
      <xdr:spPr>
        <a:xfrm flipV="1">
          <a:off x="7861300" y="1419529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45" name="n_1aveValue【公営住宅】&#10;一人当たり面積"/>
        <xdr:cNvSpPr txBox="1"/>
      </xdr:nvSpPr>
      <xdr:spPr>
        <a:xfrm>
          <a:off x="93917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46" name="n_2aveValue【公営住宅】&#10;一人当たり面積"/>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47" name="n_3aveValue【公営住宅】&#10;一人当たり面積"/>
        <xdr:cNvSpPr txBox="1"/>
      </xdr:nvSpPr>
      <xdr:spPr>
        <a:xfrm>
          <a:off x="7626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36847</xdr:rowOff>
    </xdr:from>
    <xdr:ext cx="469744" cy="259045"/>
    <xdr:sp macro="" textlink="">
      <xdr:nvSpPr>
        <xdr:cNvPr id="349" name="n_1mainValue【公営住宅】&#10;一人当たり面積"/>
        <xdr:cNvSpPr txBox="1"/>
      </xdr:nvSpPr>
      <xdr:spPr>
        <a:xfrm>
          <a:off x="93917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32275</xdr:rowOff>
    </xdr:from>
    <xdr:ext cx="469744" cy="259045"/>
    <xdr:sp macro="" textlink="">
      <xdr:nvSpPr>
        <xdr:cNvPr id="350" name="n_2mainValue【公営住宅】&#10;一人当たり面積"/>
        <xdr:cNvSpPr txBox="1"/>
      </xdr:nvSpPr>
      <xdr:spPr>
        <a:xfrm>
          <a:off x="8515427" y="139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40848</xdr:rowOff>
    </xdr:from>
    <xdr:ext cx="469744" cy="259045"/>
    <xdr:sp macro="" textlink="">
      <xdr:nvSpPr>
        <xdr:cNvPr id="351" name="n_3mainValue【公営住宅】&#10;一人当たり面積"/>
        <xdr:cNvSpPr txBox="1"/>
      </xdr:nvSpPr>
      <xdr:spPr>
        <a:xfrm>
          <a:off x="7626427" y="1392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92" name="直線コネクタ 391"/>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3"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4" name="直線コネクタ 393"/>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6" name="直線コネクタ 39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97"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8" name="フローチャート: 判断 397"/>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99" name="フローチャート: 判断 398"/>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0" name="フローチャート: 判断 399"/>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01" name="フローチャート: 判断 400"/>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02" name="フローチャート: 判断 401"/>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13970</xdr:rowOff>
    </xdr:from>
    <xdr:to>
      <xdr:col>85</xdr:col>
      <xdr:colOff>177800</xdr:colOff>
      <xdr:row>33</xdr:row>
      <xdr:rowOff>115570</xdr:rowOff>
    </xdr:to>
    <xdr:sp macro="" textlink="">
      <xdr:nvSpPr>
        <xdr:cNvPr id="408" name="楕円 407"/>
        <xdr:cNvSpPr/>
      </xdr:nvSpPr>
      <xdr:spPr>
        <a:xfrm>
          <a:off x="16268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138447</xdr:rowOff>
    </xdr:from>
    <xdr:ext cx="405111" cy="259045"/>
    <xdr:sp macro="" textlink="">
      <xdr:nvSpPr>
        <xdr:cNvPr id="409" name="【認定こども園・幼稚園・保育所】&#10;有形固定資産減価償却率該当値テキスト"/>
        <xdr:cNvSpPr txBox="1"/>
      </xdr:nvSpPr>
      <xdr:spPr>
        <a:xfrm>
          <a:off x="163576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23495</xdr:rowOff>
    </xdr:from>
    <xdr:to>
      <xdr:col>81</xdr:col>
      <xdr:colOff>101600</xdr:colOff>
      <xdr:row>33</xdr:row>
      <xdr:rowOff>125095</xdr:rowOff>
    </xdr:to>
    <xdr:sp macro="" textlink="">
      <xdr:nvSpPr>
        <xdr:cNvPr id="410" name="楕円 409"/>
        <xdr:cNvSpPr/>
      </xdr:nvSpPr>
      <xdr:spPr>
        <a:xfrm>
          <a:off x="154305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64770</xdr:rowOff>
    </xdr:from>
    <xdr:to>
      <xdr:col>85</xdr:col>
      <xdr:colOff>127000</xdr:colOff>
      <xdr:row>33</xdr:row>
      <xdr:rowOff>74295</xdr:rowOff>
    </xdr:to>
    <xdr:cxnSp macro="">
      <xdr:nvCxnSpPr>
        <xdr:cNvPr id="411" name="直線コネクタ 410"/>
        <xdr:cNvCxnSpPr/>
      </xdr:nvCxnSpPr>
      <xdr:spPr>
        <a:xfrm flipV="1">
          <a:off x="15481300" y="57226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158750</xdr:rowOff>
    </xdr:from>
    <xdr:to>
      <xdr:col>76</xdr:col>
      <xdr:colOff>165100</xdr:colOff>
      <xdr:row>33</xdr:row>
      <xdr:rowOff>88900</xdr:rowOff>
    </xdr:to>
    <xdr:sp macro="" textlink="">
      <xdr:nvSpPr>
        <xdr:cNvPr id="412" name="楕円 411"/>
        <xdr:cNvSpPr/>
      </xdr:nvSpPr>
      <xdr:spPr>
        <a:xfrm>
          <a:off x="14541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38100</xdr:rowOff>
    </xdr:from>
    <xdr:to>
      <xdr:col>81</xdr:col>
      <xdr:colOff>50800</xdr:colOff>
      <xdr:row>33</xdr:row>
      <xdr:rowOff>74295</xdr:rowOff>
    </xdr:to>
    <xdr:cxnSp macro="">
      <xdr:nvCxnSpPr>
        <xdr:cNvPr id="413" name="直線コネクタ 412"/>
        <xdr:cNvCxnSpPr/>
      </xdr:nvCxnSpPr>
      <xdr:spPr>
        <a:xfrm>
          <a:off x="14592300" y="5695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69215</xdr:rowOff>
    </xdr:from>
    <xdr:to>
      <xdr:col>72</xdr:col>
      <xdr:colOff>38100</xdr:colOff>
      <xdr:row>33</xdr:row>
      <xdr:rowOff>170815</xdr:rowOff>
    </xdr:to>
    <xdr:sp macro="" textlink="">
      <xdr:nvSpPr>
        <xdr:cNvPr id="414" name="楕円 413"/>
        <xdr:cNvSpPr/>
      </xdr:nvSpPr>
      <xdr:spPr>
        <a:xfrm>
          <a:off x="13652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38100</xdr:rowOff>
    </xdr:from>
    <xdr:to>
      <xdr:col>76</xdr:col>
      <xdr:colOff>114300</xdr:colOff>
      <xdr:row>33</xdr:row>
      <xdr:rowOff>120015</xdr:rowOff>
    </xdr:to>
    <xdr:cxnSp macro="">
      <xdr:nvCxnSpPr>
        <xdr:cNvPr id="415" name="直線コネクタ 414"/>
        <xdr:cNvCxnSpPr/>
      </xdr:nvCxnSpPr>
      <xdr:spPr>
        <a:xfrm flipV="1">
          <a:off x="13703300" y="569595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16" name="n_1aveValue【認定こども園・幼稚園・保育所】&#10;有形固定資産減価償却率"/>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17"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18"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19"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141622</xdr:rowOff>
    </xdr:from>
    <xdr:ext cx="405111" cy="259045"/>
    <xdr:sp macro="" textlink="">
      <xdr:nvSpPr>
        <xdr:cNvPr id="420" name="n_1mainValue【認定こども園・幼稚園・保育所】&#10;有形固定資産減価償却率"/>
        <xdr:cNvSpPr txBox="1"/>
      </xdr:nvSpPr>
      <xdr:spPr>
        <a:xfrm>
          <a:off x="15266044" y="54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105427</xdr:rowOff>
    </xdr:from>
    <xdr:ext cx="405111" cy="259045"/>
    <xdr:sp macro="" textlink="">
      <xdr:nvSpPr>
        <xdr:cNvPr id="421" name="n_2mainValue【認定こども園・幼稚園・保育所】&#10;有形固定資産減価償却率"/>
        <xdr:cNvSpPr txBox="1"/>
      </xdr:nvSpPr>
      <xdr:spPr>
        <a:xfrm>
          <a:off x="1438974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15892</xdr:rowOff>
    </xdr:from>
    <xdr:ext cx="405111" cy="259045"/>
    <xdr:sp macro="" textlink="">
      <xdr:nvSpPr>
        <xdr:cNvPr id="422" name="n_3mainValue【認定こども園・幼稚園・保育所】&#10;有形固定資産減価償却率"/>
        <xdr:cNvSpPr txBox="1"/>
      </xdr:nvSpPr>
      <xdr:spPr>
        <a:xfrm>
          <a:off x="135007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46" name="直線コネクタ 445"/>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9"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0" name="直線コネクタ 449"/>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1"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2" name="フローチャート: 判断 451"/>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3" name="フローチャート: 判断 45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54" name="フローチャート: 判断 453"/>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5" name="フローチャート: 判断 454"/>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56" name="フローチャート: 判断 45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62" name="楕円 461"/>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63" name="【認定こども園・幼稚園・保育所】&#10;一人当たり面積該当値テキスト"/>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64" name="楕円 463"/>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91440</xdr:rowOff>
    </xdr:to>
    <xdr:cxnSp macro="">
      <xdr:nvCxnSpPr>
        <xdr:cNvPr id="465" name="直線コネクタ 464"/>
        <xdr:cNvCxnSpPr/>
      </xdr:nvCxnSpPr>
      <xdr:spPr>
        <a:xfrm>
          <a:off x="21323300" y="694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66" name="楕円 465"/>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91440</xdr:rowOff>
    </xdr:to>
    <xdr:cxnSp macro="">
      <xdr:nvCxnSpPr>
        <xdr:cNvPr id="467" name="直線コネクタ 466"/>
        <xdr:cNvCxnSpPr/>
      </xdr:nvCxnSpPr>
      <xdr:spPr>
        <a:xfrm>
          <a:off x="20434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468" name="楕円 467"/>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91440</xdr:rowOff>
    </xdr:to>
    <xdr:cxnSp macro="">
      <xdr:nvCxnSpPr>
        <xdr:cNvPr id="469" name="直線コネクタ 468"/>
        <xdr:cNvCxnSpPr/>
      </xdr:nvCxnSpPr>
      <xdr:spPr>
        <a:xfrm>
          <a:off x="19545300" y="6926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70"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71"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7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73"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474"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475" name="n_2mainValue【認定こども園・幼稚園・保育所】&#10;一人当たり面積"/>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476" name="n_3mainValue【認定こども園・幼稚園・保育所】&#10;一人当たり面積"/>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01" name="直線コネクタ 500"/>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2"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3" name="直線コネクタ 502"/>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4"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5" name="直線コネクタ 504"/>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06"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7" name="フローチャート: 判断 506"/>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8" name="フローチャート: 判断 50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9" name="フローチャート: 判断 508"/>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10" name="フローチャート: 判断 509"/>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11" name="フローチャート: 判断 510"/>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xdr:rowOff>
    </xdr:from>
    <xdr:to>
      <xdr:col>85</xdr:col>
      <xdr:colOff>177800</xdr:colOff>
      <xdr:row>57</xdr:row>
      <xdr:rowOff>115570</xdr:rowOff>
    </xdr:to>
    <xdr:sp macro="" textlink="">
      <xdr:nvSpPr>
        <xdr:cNvPr id="517" name="楕円 516"/>
        <xdr:cNvSpPr/>
      </xdr:nvSpPr>
      <xdr:spPr>
        <a:xfrm>
          <a:off x="162687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36847</xdr:rowOff>
    </xdr:from>
    <xdr:ext cx="405111" cy="259045"/>
    <xdr:sp macro="" textlink="">
      <xdr:nvSpPr>
        <xdr:cNvPr id="518" name="【学校施設】&#10;有形固定資産減価償却率該当値テキスト"/>
        <xdr:cNvSpPr txBox="1"/>
      </xdr:nvSpPr>
      <xdr:spPr>
        <a:xfrm>
          <a:off x="16357600"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116840</xdr:rowOff>
    </xdr:from>
    <xdr:to>
      <xdr:col>81</xdr:col>
      <xdr:colOff>101600</xdr:colOff>
      <xdr:row>57</xdr:row>
      <xdr:rowOff>46990</xdr:rowOff>
    </xdr:to>
    <xdr:sp macro="" textlink="">
      <xdr:nvSpPr>
        <xdr:cNvPr id="519" name="楕円 518"/>
        <xdr:cNvSpPr/>
      </xdr:nvSpPr>
      <xdr:spPr>
        <a:xfrm>
          <a:off x="15430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167640</xdr:rowOff>
    </xdr:from>
    <xdr:to>
      <xdr:col>85</xdr:col>
      <xdr:colOff>127000</xdr:colOff>
      <xdr:row>57</xdr:row>
      <xdr:rowOff>64770</xdr:rowOff>
    </xdr:to>
    <xdr:cxnSp macro="">
      <xdr:nvCxnSpPr>
        <xdr:cNvPr id="520" name="直線コネクタ 519"/>
        <xdr:cNvCxnSpPr/>
      </xdr:nvCxnSpPr>
      <xdr:spPr>
        <a:xfrm>
          <a:off x="15481300" y="9768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52070</xdr:rowOff>
    </xdr:from>
    <xdr:to>
      <xdr:col>76</xdr:col>
      <xdr:colOff>165100</xdr:colOff>
      <xdr:row>56</xdr:row>
      <xdr:rowOff>153670</xdr:rowOff>
    </xdr:to>
    <xdr:sp macro="" textlink="">
      <xdr:nvSpPr>
        <xdr:cNvPr id="521" name="楕円 520"/>
        <xdr:cNvSpPr/>
      </xdr:nvSpPr>
      <xdr:spPr>
        <a:xfrm>
          <a:off x="14541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102870</xdr:rowOff>
    </xdr:from>
    <xdr:to>
      <xdr:col>81</xdr:col>
      <xdr:colOff>50800</xdr:colOff>
      <xdr:row>56</xdr:row>
      <xdr:rowOff>167640</xdr:rowOff>
    </xdr:to>
    <xdr:cxnSp macro="">
      <xdr:nvCxnSpPr>
        <xdr:cNvPr id="522" name="直線コネクタ 521"/>
        <xdr:cNvCxnSpPr/>
      </xdr:nvCxnSpPr>
      <xdr:spPr>
        <a:xfrm>
          <a:off x="14592300" y="97040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158750</xdr:rowOff>
    </xdr:from>
    <xdr:to>
      <xdr:col>72</xdr:col>
      <xdr:colOff>38100</xdr:colOff>
      <xdr:row>56</xdr:row>
      <xdr:rowOff>88900</xdr:rowOff>
    </xdr:to>
    <xdr:sp macro="" textlink="">
      <xdr:nvSpPr>
        <xdr:cNvPr id="523" name="楕円 522"/>
        <xdr:cNvSpPr/>
      </xdr:nvSpPr>
      <xdr:spPr>
        <a:xfrm>
          <a:off x="1365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38100</xdr:rowOff>
    </xdr:from>
    <xdr:to>
      <xdr:col>76</xdr:col>
      <xdr:colOff>114300</xdr:colOff>
      <xdr:row>56</xdr:row>
      <xdr:rowOff>102870</xdr:rowOff>
    </xdr:to>
    <xdr:cxnSp macro="">
      <xdr:nvCxnSpPr>
        <xdr:cNvPr id="524" name="直線コネクタ 523"/>
        <xdr:cNvCxnSpPr/>
      </xdr:nvCxnSpPr>
      <xdr:spPr>
        <a:xfrm>
          <a:off x="13703300" y="96393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25"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26"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27"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28"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63517</xdr:rowOff>
    </xdr:from>
    <xdr:ext cx="405111" cy="259045"/>
    <xdr:sp macro="" textlink="">
      <xdr:nvSpPr>
        <xdr:cNvPr id="529" name="n_1mainValue【学校施設】&#10;有形固定資産減価償却率"/>
        <xdr:cNvSpPr txBox="1"/>
      </xdr:nvSpPr>
      <xdr:spPr>
        <a:xfrm>
          <a:off x="152660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170197</xdr:rowOff>
    </xdr:from>
    <xdr:ext cx="405111" cy="259045"/>
    <xdr:sp macro="" textlink="">
      <xdr:nvSpPr>
        <xdr:cNvPr id="530" name="n_2mainValue【学校施設】&#10;有形固定資産減価償却率"/>
        <xdr:cNvSpPr txBox="1"/>
      </xdr:nvSpPr>
      <xdr:spPr>
        <a:xfrm>
          <a:off x="14389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105427</xdr:rowOff>
    </xdr:from>
    <xdr:ext cx="405111" cy="259045"/>
    <xdr:sp macro="" textlink="">
      <xdr:nvSpPr>
        <xdr:cNvPr id="531" name="n_3mainValue【学校施設】&#10;有形固定資産減価償却率"/>
        <xdr:cNvSpPr txBox="1"/>
      </xdr:nvSpPr>
      <xdr:spPr>
        <a:xfrm>
          <a:off x="13500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6" name="直線コネクタ 555"/>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7"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8" name="直線コネクタ 557"/>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9"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60" name="直線コネクタ 559"/>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61"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62" name="フローチャート: 判断 561"/>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63" name="フローチャート: 判断 562"/>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64" name="フローチャート: 判断 563"/>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65" name="フローチャート: 判断 56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66" name="フローチャート: 判断 565"/>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72" name="楕円 571"/>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573" name="【学校施設】&#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135890</xdr:rowOff>
    </xdr:from>
    <xdr:to>
      <xdr:col>112</xdr:col>
      <xdr:colOff>38100</xdr:colOff>
      <xdr:row>62</xdr:row>
      <xdr:rowOff>66040</xdr:rowOff>
    </xdr:to>
    <xdr:sp macro="" textlink="">
      <xdr:nvSpPr>
        <xdr:cNvPr id="574" name="楕円 573"/>
        <xdr:cNvSpPr/>
      </xdr:nvSpPr>
      <xdr:spPr>
        <a:xfrm>
          <a:off x="2127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22860</xdr:rowOff>
    </xdr:to>
    <xdr:cxnSp macro="">
      <xdr:nvCxnSpPr>
        <xdr:cNvPr id="575" name="直線コネクタ 574"/>
        <xdr:cNvCxnSpPr/>
      </xdr:nvCxnSpPr>
      <xdr:spPr>
        <a:xfrm>
          <a:off x="21323300" y="1064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576" name="楕円 575"/>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15240</xdr:rowOff>
    </xdr:to>
    <xdr:cxnSp macro="">
      <xdr:nvCxnSpPr>
        <xdr:cNvPr id="577" name="直線コネクタ 576"/>
        <xdr:cNvCxnSpPr/>
      </xdr:nvCxnSpPr>
      <xdr:spPr>
        <a:xfrm>
          <a:off x="20434300" y="1064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165100</xdr:rowOff>
    </xdr:from>
    <xdr:to>
      <xdr:col>102</xdr:col>
      <xdr:colOff>165100</xdr:colOff>
      <xdr:row>62</xdr:row>
      <xdr:rowOff>95250</xdr:rowOff>
    </xdr:to>
    <xdr:sp macro="" textlink="">
      <xdr:nvSpPr>
        <xdr:cNvPr id="578" name="楕円 577"/>
        <xdr:cNvSpPr/>
      </xdr:nvSpPr>
      <xdr:spPr>
        <a:xfrm>
          <a:off x="194945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44450</xdr:rowOff>
    </xdr:to>
    <xdr:cxnSp macro="">
      <xdr:nvCxnSpPr>
        <xdr:cNvPr id="579" name="直線コネクタ 578"/>
        <xdr:cNvCxnSpPr/>
      </xdr:nvCxnSpPr>
      <xdr:spPr>
        <a:xfrm flipV="1">
          <a:off x="19545300" y="1064514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80"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81"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82"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83"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57167</xdr:rowOff>
    </xdr:from>
    <xdr:ext cx="469744" cy="259045"/>
    <xdr:sp macro="" textlink="">
      <xdr:nvSpPr>
        <xdr:cNvPr id="584" name="n_1mainValue【学校施設】&#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585" name="n_2mainValue【学校施設】&#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86377</xdr:rowOff>
    </xdr:from>
    <xdr:ext cx="469744" cy="259045"/>
    <xdr:sp macro="" textlink="">
      <xdr:nvSpPr>
        <xdr:cNvPr id="586" name="n_3mainValue【学校施設】&#10;一人当たり面積"/>
        <xdr:cNvSpPr txBox="1"/>
      </xdr:nvSpPr>
      <xdr:spPr>
        <a:xfrm>
          <a:off x="19310427" y="1071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11" name="直線コネクタ 61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3" name="直線コネクタ 61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1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15" name="直線コネクタ 61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16"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17" name="フローチャート: 判断 61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18" name="フローチャート: 判断 61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19" name="フローチャート: 判断 61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20" name="フローチャート: 判断 61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21" name="フローチャート: 判断 62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80645</xdr:rowOff>
    </xdr:from>
    <xdr:to>
      <xdr:col>85</xdr:col>
      <xdr:colOff>177800</xdr:colOff>
      <xdr:row>84</xdr:row>
      <xdr:rowOff>10795</xdr:rowOff>
    </xdr:to>
    <xdr:sp macro="" textlink="">
      <xdr:nvSpPr>
        <xdr:cNvPr id="627" name="楕円 626"/>
        <xdr:cNvSpPr/>
      </xdr:nvSpPr>
      <xdr:spPr>
        <a:xfrm>
          <a:off x="16268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59072</xdr:rowOff>
    </xdr:from>
    <xdr:ext cx="405111" cy="259045"/>
    <xdr:sp macro="" textlink="">
      <xdr:nvSpPr>
        <xdr:cNvPr id="628" name="【児童館】&#10;有形固定資産減価償却率該当値テキスト"/>
        <xdr:cNvSpPr txBox="1"/>
      </xdr:nvSpPr>
      <xdr:spPr>
        <a:xfrm>
          <a:off x="16357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31114</xdr:rowOff>
    </xdr:from>
    <xdr:to>
      <xdr:col>81</xdr:col>
      <xdr:colOff>101600</xdr:colOff>
      <xdr:row>83</xdr:row>
      <xdr:rowOff>132714</xdr:rowOff>
    </xdr:to>
    <xdr:sp macro="" textlink="">
      <xdr:nvSpPr>
        <xdr:cNvPr id="629" name="楕円 628"/>
        <xdr:cNvSpPr/>
      </xdr:nvSpPr>
      <xdr:spPr>
        <a:xfrm>
          <a:off x="15430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81914</xdr:rowOff>
    </xdr:from>
    <xdr:to>
      <xdr:col>85</xdr:col>
      <xdr:colOff>127000</xdr:colOff>
      <xdr:row>83</xdr:row>
      <xdr:rowOff>131445</xdr:rowOff>
    </xdr:to>
    <xdr:cxnSp macro="">
      <xdr:nvCxnSpPr>
        <xdr:cNvPr id="630" name="直線コネクタ 629"/>
        <xdr:cNvCxnSpPr/>
      </xdr:nvCxnSpPr>
      <xdr:spPr>
        <a:xfrm>
          <a:off x="15481300" y="143122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631" name="楕円 630"/>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81914</xdr:rowOff>
    </xdr:to>
    <xdr:cxnSp macro="">
      <xdr:nvCxnSpPr>
        <xdr:cNvPr id="632" name="直線コネクタ 631"/>
        <xdr:cNvCxnSpPr/>
      </xdr:nvCxnSpPr>
      <xdr:spPr>
        <a:xfrm>
          <a:off x="14592300" y="142646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105411</xdr:rowOff>
    </xdr:from>
    <xdr:to>
      <xdr:col>72</xdr:col>
      <xdr:colOff>38100</xdr:colOff>
      <xdr:row>83</xdr:row>
      <xdr:rowOff>35561</xdr:rowOff>
    </xdr:to>
    <xdr:sp macro="" textlink="">
      <xdr:nvSpPr>
        <xdr:cNvPr id="633" name="楕円 632"/>
        <xdr:cNvSpPr/>
      </xdr:nvSpPr>
      <xdr:spPr>
        <a:xfrm>
          <a:off x="13652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156211</xdr:rowOff>
    </xdr:from>
    <xdr:to>
      <xdr:col>76</xdr:col>
      <xdr:colOff>114300</xdr:colOff>
      <xdr:row>83</xdr:row>
      <xdr:rowOff>34289</xdr:rowOff>
    </xdr:to>
    <xdr:cxnSp macro="">
      <xdr:nvCxnSpPr>
        <xdr:cNvPr id="634" name="直線コネクタ 633"/>
        <xdr:cNvCxnSpPr/>
      </xdr:nvCxnSpPr>
      <xdr:spPr>
        <a:xfrm>
          <a:off x="13703300" y="14215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35"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36"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37"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38"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123841</xdr:rowOff>
    </xdr:from>
    <xdr:ext cx="405111" cy="259045"/>
    <xdr:sp macro="" textlink="">
      <xdr:nvSpPr>
        <xdr:cNvPr id="639" name="n_1main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640" name="n_2mainValue【児童館】&#10;有形固定資産減価償却率"/>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641" name="n_3mainValue【児童館】&#10;有形固定資産減価償却率"/>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67" name="直線コネクタ 666"/>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6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69" name="直線コネクタ 66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0"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1" name="直線コネクタ 670"/>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72"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73" name="フローチャート: 判断 672"/>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74" name="フローチャート: 判断 673"/>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75" name="フローチャート: 判断 674"/>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76" name="フローチャート: 判断 675"/>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77" name="フローチャート: 判断 676"/>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683" name="楕円 682"/>
        <xdr:cNvSpPr/>
      </xdr:nvSpPr>
      <xdr:spPr>
        <a:xfrm>
          <a:off x="22110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59163</xdr:rowOff>
    </xdr:from>
    <xdr:ext cx="469744" cy="259045"/>
    <xdr:sp macro="" textlink="">
      <xdr:nvSpPr>
        <xdr:cNvPr id="684" name="【児童館】&#10;一人当たり面積該当値テキスト"/>
        <xdr:cNvSpPr txBox="1"/>
      </xdr:nvSpPr>
      <xdr:spPr>
        <a:xfrm>
          <a:off x="22199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3629</xdr:rowOff>
    </xdr:from>
    <xdr:to>
      <xdr:col>112</xdr:col>
      <xdr:colOff>38100</xdr:colOff>
      <xdr:row>80</xdr:row>
      <xdr:rowOff>105229</xdr:rowOff>
    </xdr:to>
    <xdr:sp macro="" textlink="">
      <xdr:nvSpPr>
        <xdr:cNvPr id="685" name="楕円 684"/>
        <xdr:cNvSpPr/>
      </xdr:nvSpPr>
      <xdr:spPr>
        <a:xfrm>
          <a:off x="21272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54429</xdr:rowOff>
    </xdr:from>
    <xdr:to>
      <xdr:col>116</xdr:col>
      <xdr:colOff>63500</xdr:colOff>
      <xdr:row>80</xdr:row>
      <xdr:rowOff>87086</xdr:rowOff>
    </xdr:to>
    <xdr:cxnSp macro="">
      <xdr:nvCxnSpPr>
        <xdr:cNvPr id="686" name="直線コネクタ 685"/>
        <xdr:cNvCxnSpPr/>
      </xdr:nvCxnSpPr>
      <xdr:spPr>
        <a:xfrm>
          <a:off x="21323300" y="137704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3629</xdr:rowOff>
    </xdr:from>
    <xdr:to>
      <xdr:col>107</xdr:col>
      <xdr:colOff>101600</xdr:colOff>
      <xdr:row>80</xdr:row>
      <xdr:rowOff>105229</xdr:rowOff>
    </xdr:to>
    <xdr:sp macro="" textlink="">
      <xdr:nvSpPr>
        <xdr:cNvPr id="687" name="楕円 686"/>
        <xdr:cNvSpPr/>
      </xdr:nvSpPr>
      <xdr:spPr>
        <a:xfrm>
          <a:off x="20383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54429</xdr:rowOff>
    </xdr:from>
    <xdr:to>
      <xdr:col>111</xdr:col>
      <xdr:colOff>177800</xdr:colOff>
      <xdr:row>80</xdr:row>
      <xdr:rowOff>54429</xdr:rowOff>
    </xdr:to>
    <xdr:cxnSp macro="">
      <xdr:nvCxnSpPr>
        <xdr:cNvPr id="688" name="直線コネクタ 687"/>
        <xdr:cNvCxnSpPr/>
      </xdr:nvCxnSpPr>
      <xdr:spPr>
        <a:xfrm>
          <a:off x="20434300" y="1377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3629</xdr:rowOff>
    </xdr:from>
    <xdr:to>
      <xdr:col>102</xdr:col>
      <xdr:colOff>165100</xdr:colOff>
      <xdr:row>80</xdr:row>
      <xdr:rowOff>105229</xdr:rowOff>
    </xdr:to>
    <xdr:sp macro="" textlink="">
      <xdr:nvSpPr>
        <xdr:cNvPr id="689" name="楕円 688"/>
        <xdr:cNvSpPr/>
      </xdr:nvSpPr>
      <xdr:spPr>
        <a:xfrm>
          <a:off x="19494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54429</xdr:rowOff>
    </xdr:from>
    <xdr:to>
      <xdr:col>107</xdr:col>
      <xdr:colOff>50800</xdr:colOff>
      <xdr:row>80</xdr:row>
      <xdr:rowOff>54429</xdr:rowOff>
    </xdr:to>
    <xdr:cxnSp macro="">
      <xdr:nvCxnSpPr>
        <xdr:cNvPr id="690" name="直線コネクタ 689"/>
        <xdr:cNvCxnSpPr/>
      </xdr:nvCxnSpPr>
      <xdr:spPr>
        <a:xfrm>
          <a:off x="19545300" y="1377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691"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692"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693"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94"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121756</xdr:rowOff>
    </xdr:from>
    <xdr:ext cx="469744" cy="259045"/>
    <xdr:sp macro="" textlink="">
      <xdr:nvSpPr>
        <xdr:cNvPr id="695" name="n_1mainValue【児童館】&#10;一人当たり面積"/>
        <xdr:cNvSpPr txBox="1"/>
      </xdr:nvSpPr>
      <xdr:spPr>
        <a:xfrm>
          <a:off x="210757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121756</xdr:rowOff>
    </xdr:from>
    <xdr:ext cx="469744" cy="259045"/>
    <xdr:sp macro="" textlink="">
      <xdr:nvSpPr>
        <xdr:cNvPr id="696" name="n_2mainValue【児童館】&#10;一人当たり面積"/>
        <xdr:cNvSpPr txBox="1"/>
      </xdr:nvSpPr>
      <xdr:spPr>
        <a:xfrm>
          <a:off x="201994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121756</xdr:rowOff>
    </xdr:from>
    <xdr:ext cx="469744" cy="259045"/>
    <xdr:sp macro="" textlink="">
      <xdr:nvSpPr>
        <xdr:cNvPr id="697" name="n_3mainValue【児童館】&#10;一人当たり面積"/>
        <xdr:cNvSpPr txBox="1"/>
      </xdr:nvSpPr>
      <xdr:spPr>
        <a:xfrm>
          <a:off x="193104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23" name="直線コネクタ 722"/>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24"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25" name="直線コネクタ 724"/>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26"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27" name="直線コネクタ 726"/>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28"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29" name="フローチャート: 判断 728"/>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0" name="フローチャート: 判断 729"/>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31" name="フローチャート: 判断 730"/>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32" name="フローチャート: 判断 731"/>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33" name="フローチャート: 判断 732"/>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69487</xdr:rowOff>
    </xdr:from>
    <xdr:to>
      <xdr:col>85</xdr:col>
      <xdr:colOff>177800</xdr:colOff>
      <xdr:row>104</xdr:row>
      <xdr:rowOff>171087</xdr:rowOff>
    </xdr:to>
    <xdr:sp macro="" textlink="">
      <xdr:nvSpPr>
        <xdr:cNvPr id="739" name="楕円 738"/>
        <xdr:cNvSpPr/>
      </xdr:nvSpPr>
      <xdr:spPr>
        <a:xfrm>
          <a:off x="16268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92364</xdr:rowOff>
    </xdr:from>
    <xdr:ext cx="405111" cy="259045"/>
    <xdr:sp macro="" textlink="">
      <xdr:nvSpPr>
        <xdr:cNvPr id="740" name="【公民館】&#10;有形固定資産減価償却率該当値テキスト"/>
        <xdr:cNvSpPr txBox="1"/>
      </xdr:nvSpPr>
      <xdr:spPr>
        <a:xfrm>
          <a:off x="16357600" y="1775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41" name="楕円 740"/>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120287</xdr:rowOff>
    </xdr:to>
    <xdr:cxnSp macro="">
      <xdr:nvCxnSpPr>
        <xdr:cNvPr id="742" name="直線コネクタ 741"/>
        <xdr:cNvCxnSpPr/>
      </xdr:nvCxnSpPr>
      <xdr:spPr>
        <a:xfrm>
          <a:off x="15481300" y="179184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743" name="楕円 742"/>
        <xdr:cNvSpPr/>
      </xdr:nvSpPr>
      <xdr:spPr>
        <a:xfrm>
          <a:off x="14541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58238</xdr:rowOff>
    </xdr:from>
    <xdr:to>
      <xdr:col>81</xdr:col>
      <xdr:colOff>50800</xdr:colOff>
      <xdr:row>104</xdr:row>
      <xdr:rowOff>87630</xdr:rowOff>
    </xdr:to>
    <xdr:cxnSp macro="">
      <xdr:nvCxnSpPr>
        <xdr:cNvPr id="744" name="直線コネクタ 743"/>
        <xdr:cNvCxnSpPr/>
      </xdr:nvCxnSpPr>
      <xdr:spPr>
        <a:xfrm>
          <a:off x="14592300" y="178890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147864</xdr:rowOff>
    </xdr:from>
    <xdr:to>
      <xdr:col>72</xdr:col>
      <xdr:colOff>38100</xdr:colOff>
      <xdr:row>104</xdr:row>
      <xdr:rowOff>78014</xdr:rowOff>
    </xdr:to>
    <xdr:sp macro="" textlink="">
      <xdr:nvSpPr>
        <xdr:cNvPr id="745" name="楕円 744"/>
        <xdr:cNvSpPr/>
      </xdr:nvSpPr>
      <xdr:spPr>
        <a:xfrm>
          <a:off x="1365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27214</xdr:rowOff>
    </xdr:from>
    <xdr:to>
      <xdr:col>76</xdr:col>
      <xdr:colOff>114300</xdr:colOff>
      <xdr:row>104</xdr:row>
      <xdr:rowOff>58238</xdr:rowOff>
    </xdr:to>
    <xdr:cxnSp macro="">
      <xdr:nvCxnSpPr>
        <xdr:cNvPr id="746" name="直線コネクタ 745"/>
        <xdr:cNvCxnSpPr/>
      </xdr:nvCxnSpPr>
      <xdr:spPr>
        <a:xfrm>
          <a:off x="13703300" y="178580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747" name="n_1aveValue【公民館】&#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48"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49"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50"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154957</xdr:rowOff>
    </xdr:from>
    <xdr:ext cx="405111" cy="259045"/>
    <xdr:sp macro="" textlink="">
      <xdr:nvSpPr>
        <xdr:cNvPr id="751" name="n_1mainValue【公民館】&#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752" name="n_2mainValue【公民館】&#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94541</xdr:rowOff>
    </xdr:from>
    <xdr:ext cx="405111" cy="259045"/>
    <xdr:sp macro="" textlink="">
      <xdr:nvSpPr>
        <xdr:cNvPr id="753" name="n_3mainValue【公民館】&#10;有形固定資産減価償却率"/>
        <xdr:cNvSpPr txBox="1"/>
      </xdr:nvSpPr>
      <xdr:spPr>
        <a:xfrm>
          <a:off x="13500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77" name="直線コネクタ 776"/>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78"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79" name="直線コネクタ 77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80"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81" name="直線コネクタ 78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82"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83" name="フローチャート: 判断 782"/>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4" name="フローチャート: 判断 783"/>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5" name="フローチャート: 判断 784"/>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6" name="フローチャート: 判断 785"/>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87" name="フローチャート: 判断 786"/>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793" name="楕円 792"/>
        <xdr:cNvSpPr/>
      </xdr:nvSpPr>
      <xdr:spPr>
        <a:xfrm>
          <a:off x="22110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794" name="【公民館】&#10;一人当たり面積該当値テキスト"/>
        <xdr:cNvSpPr txBox="1"/>
      </xdr:nvSpPr>
      <xdr:spPr>
        <a:xfrm>
          <a:off x="22199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795" name="楕円 794"/>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34289</xdr:rowOff>
    </xdr:to>
    <xdr:cxnSp macro="">
      <xdr:nvCxnSpPr>
        <xdr:cNvPr id="796" name="直線コネクタ 795"/>
        <xdr:cNvCxnSpPr/>
      </xdr:nvCxnSpPr>
      <xdr:spPr>
        <a:xfrm>
          <a:off x="21323300" y="18028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97" name="楕円 796"/>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26670</xdr:rowOff>
    </xdr:to>
    <xdr:cxnSp macro="">
      <xdr:nvCxnSpPr>
        <xdr:cNvPr id="798" name="直線コネクタ 797"/>
        <xdr:cNvCxnSpPr/>
      </xdr:nvCxnSpPr>
      <xdr:spPr>
        <a:xfrm>
          <a:off x="20434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799" name="楕円 798"/>
        <xdr:cNvSpPr/>
      </xdr:nvSpPr>
      <xdr:spPr>
        <a:xfrm>
          <a:off x="19494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34289</xdr:rowOff>
    </xdr:to>
    <xdr:cxnSp macro="">
      <xdr:nvCxnSpPr>
        <xdr:cNvPr id="800" name="直線コネクタ 799"/>
        <xdr:cNvCxnSpPr/>
      </xdr:nvCxnSpPr>
      <xdr:spPr>
        <a:xfrm flipV="1">
          <a:off x="19545300" y="18028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01"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02"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03"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04"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93997</xdr:rowOff>
    </xdr:from>
    <xdr:ext cx="469744" cy="259045"/>
    <xdr:sp macro="" textlink="">
      <xdr:nvSpPr>
        <xdr:cNvPr id="805" name="n_1main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06" name="n_2main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101616</xdr:rowOff>
    </xdr:from>
    <xdr:ext cx="469744" cy="259045"/>
    <xdr:sp macro="" textlink="">
      <xdr:nvSpPr>
        <xdr:cNvPr id="807" name="n_3mainValue【公民館】&#10;一人当たり面積"/>
        <xdr:cNvSpPr txBox="1"/>
      </xdr:nvSpPr>
      <xdr:spPr>
        <a:xfrm>
          <a:off x="19310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類似団体と比較して特に有形固定資産減価償却率が高くなっている施設は、道路、児童館であり、特に低くなっている施設は、学校施設、公民館、保育所である。</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児童館については、児童数が増加していた時代に整備されたものが多く、老朽化した施設が多い。</a:t>
          </a:r>
        </a:p>
        <a:p>
          <a:r>
            <a:rPr kumimoji="1" lang="ja-JP" altLang="en-US" sz="1300">
              <a:latin typeface="ＭＳ Ｐゴシック" panose="020B0600070205080204" pitchFamily="50" charset="-128"/>
              <a:ea typeface="ＭＳ Ｐゴシック" panose="020B0600070205080204" pitchFamily="50" charset="-128"/>
            </a:rPr>
            <a:t>少子化により児童数の減少が見込まれる一方で、女性の社会進出に伴い放課後に児童が過ごせる場所の確保も求められることから、今後の児童館のあり方について検討する必要がある。</a:t>
          </a:r>
        </a:p>
        <a:p>
          <a:r>
            <a:rPr kumimoji="1" lang="ja-JP" altLang="en-US" sz="1300">
              <a:latin typeface="ＭＳ Ｐゴシック" panose="020B0600070205080204" pitchFamily="50" charset="-128"/>
              <a:ea typeface="ＭＳ Ｐゴシック" panose="020B0600070205080204" pitchFamily="50" charset="-128"/>
            </a:rPr>
            <a:t>　学校施設については、統合校の建設や耐震化されていなかった学校の建替え等より、有形固定資産減価償却率は低い水準となっている。</a:t>
          </a:r>
        </a:p>
        <a:p>
          <a:r>
            <a:rPr kumimoji="1" lang="ja-JP" altLang="en-US" sz="1300">
              <a:latin typeface="ＭＳ Ｐゴシック" panose="020B0600070205080204" pitchFamily="50" charset="-128"/>
              <a:ea typeface="ＭＳ Ｐゴシック" panose="020B0600070205080204" pitchFamily="50" charset="-128"/>
            </a:rPr>
            <a:t>しかしながら多くの学校は昭和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年代にかけて建設されたため、令和元年度に策定した学校施設長寿命化計画に基づいて計画的な修繕を行う等、維持管理にかかる経費の増加に留意しつつ、教育環境の整備に取り組んでいく。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119,580
118,887
187.38
46,582,271
46,059,796
493,541
24,647,413
38,073,230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49893</xdr:rowOff>
    </xdr:from>
    <xdr:to>
      <xdr:col>24</xdr:col>
      <xdr:colOff>114300</xdr:colOff>
      <xdr:row>38</xdr:row>
      <xdr:rowOff>151493</xdr:rowOff>
    </xdr:to>
    <xdr:sp macro="" textlink="">
      <xdr:nvSpPr>
        <xdr:cNvPr id="74" name="楕円 73"/>
        <xdr:cNvSpPr/>
      </xdr:nvSpPr>
      <xdr:spPr>
        <a:xfrm>
          <a:off x="4584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28320</xdr:rowOff>
    </xdr:from>
    <xdr:ext cx="405111" cy="259045"/>
    <xdr:sp macro="" textlink="">
      <xdr:nvSpPr>
        <xdr:cNvPr id="75" name="【図書館】&#10;有形固定資産減価償却率該当値テキスト"/>
        <xdr:cNvSpPr txBox="1"/>
      </xdr:nvSpPr>
      <xdr:spPr>
        <a:xfrm>
          <a:off x="4673600"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17235</xdr:rowOff>
    </xdr:from>
    <xdr:to>
      <xdr:col>20</xdr:col>
      <xdr:colOff>38100</xdr:colOff>
      <xdr:row>38</xdr:row>
      <xdr:rowOff>118835</xdr:rowOff>
    </xdr:to>
    <xdr:sp macro="" textlink="">
      <xdr:nvSpPr>
        <xdr:cNvPr id="76" name="楕円 75"/>
        <xdr:cNvSpPr/>
      </xdr:nvSpPr>
      <xdr:spPr>
        <a:xfrm>
          <a:off x="3746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68035</xdr:rowOff>
    </xdr:from>
    <xdr:to>
      <xdr:col>24</xdr:col>
      <xdr:colOff>63500</xdr:colOff>
      <xdr:row>38</xdr:row>
      <xdr:rowOff>100693</xdr:rowOff>
    </xdr:to>
    <xdr:cxnSp macro="">
      <xdr:nvCxnSpPr>
        <xdr:cNvPr id="77" name="直線コネクタ 76"/>
        <xdr:cNvCxnSpPr/>
      </xdr:nvCxnSpPr>
      <xdr:spPr>
        <a:xfrm>
          <a:off x="3797300" y="658313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xdr:cNvSpPr/>
      </xdr:nvSpPr>
      <xdr:spPr>
        <a:xfrm>
          <a:off x="2857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68035</xdr:rowOff>
    </xdr:to>
    <xdr:cxnSp macro="">
      <xdr:nvCxnSpPr>
        <xdr:cNvPr id="79" name="直線コネクタ 78"/>
        <xdr:cNvCxnSpPr/>
      </xdr:nvCxnSpPr>
      <xdr:spPr>
        <a:xfrm>
          <a:off x="2908300" y="65504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35378</xdr:rowOff>
    </xdr:to>
    <xdr:cxnSp macro="">
      <xdr:nvCxnSpPr>
        <xdr:cNvPr id="81" name="直線コネクタ 80"/>
        <xdr:cNvCxnSpPr/>
      </xdr:nvCxnSpPr>
      <xdr:spPr>
        <a:xfrm>
          <a:off x="2019300" y="651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2"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4"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109962</xdr:rowOff>
    </xdr:from>
    <xdr:ext cx="405111" cy="259045"/>
    <xdr:sp macro="" textlink="">
      <xdr:nvSpPr>
        <xdr:cNvPr id="86" name="n_1mainValue【図書館】&#10;有形固定資産減価償却率"/>
        <xdr:cNvSpPr txBox="1"/>
      </xdr:nvSpPr>
      <xdr:spPr>
        <a:xfrm>
          <a:off x="3582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7" name="n_2mainValue【図書館】&#10;有形固定資産減価償却率"/>
        <xdr:cNvSpPr txBox="1"/>
      </xdr:nvSpPr>
      <xdr:spPr>
        <a:xfrm>
          <a:off x="2705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44649</xdr:rowOff>
    </xdr:from>
    <xdr:ext cx="405111" cy="259045"/>
    <xdr:sp macro="" textlink="">
      <xdr:nvSpPr>
        <xdr:cNvPr id="88" name="n_3mainValue【図書館】&#10;有形固定資産減価償却率"/>
        <xdr:cNvSpPr txBox="1"/>
      </xdr:nvSpPr>
      <xdr:spPr>
        <a:xfrm>
          <a:off x="1816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9"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1" name="直線コネクタ 130"/>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2" name="楕円 131"/>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3" name="直線コネクタ 132"/>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4" name="楕円 133"/>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5" name="直線コネクタ 134"/>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0"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1"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2"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2"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183" name="楕円 182"/>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104792</xdr:rowOff>
    </xdr:from>
    <xdr:ext cx="405111" cy="259045"/>
    <xdr:sp macro="" textlink="">
      <xdr:nvSpPr>
        <xdr:cNvPr id="184" name="【体育館・プール】&#10;有形固定資産減価償却率該当値テキスト"/>
        <xdr:cNvSpPr txBox="1"/>
      </xdr:nvSpPr>
      <xdr:spPr>
        <a:xfrm>
          <a:off x="4673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85" name="楕円 184"/>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5715</xdr:rowOff>
    </xdr:to>
    <xdr:cxnSp macro="">
      <xdr:nvCxnSpPr>
        <xdr:cNvPr id="186" name="直線コネクタ 185"/>
        <xdr:cNvCxnSpPr/>
      </xdr:nvCxnSpPr>
      <xdr:spPr>
        <a:xfrm>
          <a:off x="3797300" y="104622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87" name="楕円 186"/>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3810</xdr:rowOff>
    </xdr:to>
    <xdr:cxnSp macro="">
      <xdr:nvCxnSpPr>
        <xdr:cNvPr id="188" name="直線コネクタ 187"/>
        <xdr:cNvCxnSpPr/>
      </xdr:nvCxnSpPr>
      <xdr:spPr>
        <a:xfrm>
          <a:off x="2908300" y="10431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89" name="楕円 188"/>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60</xdr:row>
      <xdr:rowOff>158115</xdr:rowOff>
    </xdr:to>
    <xdr:cxnSp macro="">
      <xdr:nvCxnSpPr>
        <xdr:cNvPr id="190" name="直線コネクタ 189"/>
        <xdr:cNvCxnSpPr/>
      </xdr:nvCxnSpPr>
      <xdr:spPr>
        <a:xfrm flipV="1">
          <a:off x="2019300" y="104317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2"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3"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195" name="n_1mainValue【体育館・プール】&#10;有形固定資産減価償却率"/>
        <xdr:cNvSpPr txBox="1"/>
      </xdr:nvSpPr>
      <xdr:spPr>
        <a:xfrm>
          <a:off x="3582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196" name="n_2mainValue【体育館・プール】&#10;有形固定資産減価償却率"/>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197" name="n_3mainValue【体育館・プール】&#10;有形固定資産減価償却率"/>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26"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55880</xdr:rowOff>
    </xdr:from>
    <xdr:to>
      <xdr:col>55</xdr:col>
      <xdr:colOff>50800</xdr:colOff>
      <xdr:row>61</xdr:row>
      <xdr:rowOff>157480</xdr:rowOff>
    </xdr:to>
    <xdr:sp macro="" textlink="">
      <xdr:nvSpPr>
        <xdr:cNvPr id="237" name="楕円 236"/>
        <xdr:cNvSpPr/>
      </xdr:nvSpPr>
      <xdr:spPr>
        <a:xfrm>
          <a:off x="10426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78757</xdr:rowOff>
    </xdr:from>
    <xdr:ext cx="469744" cy="259045"/>
    <xdr:sp macro="" textlink="">
      <xdr:nvSpPr>
        <xdr:cNvPr id="238" name="【体育館・プール】&#10;一人当たり面積該当値テキスト"/>
        <xdr:cNvSpPr txBox="1"/>
      </xdr:nvSpPr>
      <xdr:spPr>
        <a:xfrm>
          <a:off x="10515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39" name="楕円 238"/>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106680</xdr:rowOff>
    </xdr:to>
    <xdr:cxnSp macro="">
      <xdr:nvCxnSpPr>
        <xdr:cNvPr id="240" name="直線コネクタ 239"/>
        <xdr:cNvCxnSpPr/>
      </xdr:nvCxnSpPr>
      <xdr:spPr>
        <a:xfrm>
          <a:off x="9639300" y="10561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1" name="楕円 240"/>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102870</xdr:rowOff>
    </xdr:to>
    <xdr:cxnSp macro="">
      <xdr:nvCxnSpPr>
        <xdr:cNvPr id="242" name="直線コネクタ 241"/>
        <xdr:cNvCxnSpPr/>
      </xdr:nvCxnSpPr>
      <xdr:spPr>
        <a:xfrm>
          <a:off x="8750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55880</xdr:rowOff>
    </xdr:from>
    <xdr:to>
      <xdr:col>41</xdr:col>
      <xdr:colOff>101600</xdr:colOff>
      <xdr:row>61</xdr:row>
      <xdr:rowOff>157480</xdr:rowOff>
    </xdr:to>
    <xdr:sp macro="" textlink="">
      <xdr:nvSpPr>
        <xdr:cNvPr id="243" name="楕円 242"/>
        <xdr:cNvSpPr/>
      </xdr:nvSpPr>
      <xdr:spPr>
        <a:xfrm>
          <a:off x="781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106680</xdr:rowOff>
    </xdr:to>
    <xdr:cxnSp macro="">
      <xdr:nvCxnSpPr>
        <xdr:cNvPr id="244" name="直線コネクタ 243"/>
        <xdr:cNvCxnSpPr/>
      </xdr:nvCxnSpPr>
      <xdr:spPr>
        <a:xfrm flipV="1">
          <a:off x="7861300" y="1056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45"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46"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47"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170197</xdr:rowOff>
    </xdr:from>
    <xdr:ext cx="469744" cy="259045"/>
    <xdr:sp macro="" textlink="">
      <xdr:nvSpPr>
        <xdr:cNvPr id="249" name="n_1main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0" name="n_2main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2557</xdr:rowOff>
    </xdr:from>
    <xdr:ext cx="469744" cy="259045"/>
    <xdr:sp macro="" textlink="">
      <xdr:nvSpPr>
        <xdr:cNvPr id="251" name="n_3mainValue【体育館・プール】&#10;一人当たり面積"/>
        <xdr:cNvSpPr txBox="1"/>
      </xdr:nvSpPr>
      <xdr:spPr>
        <a:xfrm>
          <a:off x="76264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79"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290" name="楕円 289"/>
        <xdr:cNvSpPr/>
      </xdr:nvSpPr>
      <xdr:spPr>
        <a:xfrm>
          <a:off x="45847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161053</xdr:rowOff>
    </xdr:from>
    <xdr:ext cx="405111" cy="259045"/>
    <xdr:sp macro="" textlink="">
      <xdr:nvSpPr>
        <xdr:cNvPr id="291" name="【福祉施設】&#10;有形固定資産減価償却率該当値テキスト"/>
        <xdr:cNvSpPr txBox="1"/>
      </xdr:nvSpPr>
      <xdr:spPr>
        <a:xfrm>
          <a:off x="4673600" y="1353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97028</xdr:rowOff>
    </xdr:from>
    <xdr:to>
      <xdr:col>20</xdr:col>
      <xdr:colOff>38100</xdr:colOff>
      <xdr:row>80</xdr:row>
      <xdr:rowOff>27178</xdr:rowOff>
    </xdr:to>
    <xdr:sp macro="" textlink="">
      <xdr:nvSpPr>
        <xdr:cNvPr id="292" name="楕円 291"/>
        <xdr:cNvSpPr/>
      </xdr:nvSpPr>
      <xdr:spPr>
        <a:xfrm>
          <a:off x="3746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147828</xdr:rowOff>
    </xdr:from>
    <xdr:to>
      <xdr:col>24</xdr:col>
      <xdr:colOff>63500</xdr:colOff>
      <xdr:row>80</xdr:row>
      <xdr:rowOff>17526</xdr:rowOff>
    </xdr:to>
    <xdr:cxnSp macro="">
      <xdr:nvCxnSpPr>
        <xdr:cNvPr id="293" name="直線コネクタ 292"/>
        <xdr:cNvCxnSpPr/>
      </xdr:nvCxnSpPr>
      <xdr:spPr>
        <a:xfrm>
          <a:off x="3797300" y="1369237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74168</xdr:rowOff>
    </xdr:from>
    <xdr:to>
      <xdr:col>15</xdr:col>
      <xdr:colOff>101600</xdr:colOff>
      <xdr:row>80</xdr:row>
      <xdr:rowOff>4318</xdr:rowOff>
    </xdr:to>
    <xdr:sp macro="" textlink="">
      <xdr:nvSpPr>
        <xdr:cNvPr id="294" name="楕円 293"/>
        <xdr:cNvSpPr/>
      </xdr:nvSpPr>
      <xdr:spPr>
        <a:xfrm>
          <a:off x="2857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124968</xdr:rowOff>
    </xdr:from>
    <xdr:to>
      <xdr:col>19</xdr:col>
      <xdr:colOff>177800</xdr:colOff>
      <xdr:row>79</xdr:row>
      <xdr:rowOff>147828</xdr:rowOff>
    </xdr:to>
    <xdr:cxnSp macro="">
      <xdr:nvCxnSpPr>
        <xdr:cNvPr id="295" name="直線コネクタ 294"/>
        <xdr:cNvCxnSpPr/>
      </xdr:nvCxnSpPr>
      <xdr:spPr>
        <a:xfrm>
          <a:off x="2908300" y="136695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6" name="楕円 295"/>
        <xdr:cNvSpPr/>
      </xdr:nvSpPr>
      <xdr:spPr>
        <a:xfrm>
          <a:off x="1968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99822</xdr:rowOff>
    </xdr:from>
    <xdr:to>
      <xdr:col>15</xdr:col>
      <xdr:colOff>50800</xdr:colOff>
      <xdr:row>79</xdr:row>
      <xdr:rowOff>124968</xdr:rowOff>
    </xdr:to>
    <xdr:cxnSp macro="">
      <xdr:nvCxnSpPr>
        <xdr:cNvPr id="297" name="直線コネクタ 296"/>
        <xdr:cNvCxnSpPr/>
      </xdr:nvCxnSpPr>
      <xdr:spPr>
        <a:xfrm>
          <a:off x="2019300" y="136443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298"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299"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00"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43705</xdr:rowOff>
    </xdr:from>
    <xdr:ext cx="405111" cy="259045"/>
    <xdr:sp macro="" textlink="">
      <xdr:nvSpPr>
        <xdr:cNvPr id="302" name="n_1mainValue【福祉施設】&#10;有形固定資産減価償却率"/>
        <xdr:cNvSpPr txBox="1"/>
      </xdr:nvSpPr>
      <xdr:spPr>
        <a:xfrm>
          <a:off x="3582044" y="1341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20845</xdr:rowOff>
    </xdr:from>
    <xdr:ext cx="405111" cy="259045"/>
    <xdr:sp macro="" textlink="">
      <xdr:nvSpPr>
        <xdr:cNvPr id="303" name="n_2mainValue【福祉施設】&#10;有形固定資産減価償却率"/>
        <xdr:cNvSpPr txBox="1"/>
      </xdr:nvSpPr>
      <xdr:spPr>
        <a:xfrm>
          <a:off x="2705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04" name="n_3main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33"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4" name="楕円 343"/>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45" name="【福祉施設】&#10;一人当たり面積該当値テキスト"/>
        <xdr:cNvSpPr txBox="1"/>
      </xdr:nvSpPr>
      <xdr:spPr>
        <a:xfrm>
          <a:off x="10515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46" name="楕円 345"/>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47" name="直線コネクタ 346"/>
        <xdr:cNvCxnSpPr/>
      </xdr:nvCxnSpPr>
      <xdr:spPr>
        <a:xfrm>
          <a:off x="9639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楕円 347"/>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49" name="直線コネクタ 348"/>
        <xdr:cNvCxnSpPr/>
      </xdr:nvCxnSpPr>
      <xdr:spPr>
        <a:xfrm>
          <a:off x="875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50" name="楕円 349"/>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51" name="直線コネクタ 350"/>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52"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54"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56"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7"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58"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389" name="【市民会館】&#10;有形固定資産減価償却率平均値テキスト"/>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4" name="フローチャート: 判断 393"/>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113574</xdr:rowOff>
    </xdr:from>
    <xdr:to>
      <xdr:col>24</xdr:col>
      <xdr:colOff>114300</xdr:colOff>
      <xdr:row>108</xdr:row>
      <xdr:rowOff>43724</xdr:rowOff>
    </xdr:to>
    <xdr:sp macro="" textlink="">
      <xdr:nvSpPr>
        <xdr:cNvPr id="400" name="楕円 399"/>
        <xdr:cNvSpPr/>
      </xdr:nvSpPr>
      <xdr:spPr>
        <a:xfrm>
          <a:off x="45847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92001</xdr:rowOff>
    </xdr:from>
    <xdr:ext cx="405111" cy="259045"/>
    <xdr:sp macro="" textlink="">
      <xdr:nvSpPr>
        <xdr:cNvPr id="401" name="【市民会館】&#10;有形固定資産減価償却率該当値テキスト"/>
        <xdr:cNvSpPr txBox="1"/>
      </xdr:nvSpPr>
      <xdr:spPr>
        <a:xfrm>
          <a:off x="4673600"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80918</xdr:rowOff>
    </xdr:from>
    <xdr:to>
      <xdr:col>20</xdr:col>
      <xdr:colOff>38100</xdr:colOff>
      <xdr:row>108</xdr:row>
      <xdr:rowOff>11068</xdr:rowOff>
    </xdr:to>
    <xdr:sp macro="" textlink="">
      <xdr:nvSpPr>
        <xdr:cNvPr id="402" name="楕円 401"/>
        <xdr:cNvSpPr/>
      </xdr:nvSpPr>
      <xdr:spPr>
        <a:xfrm>
          <a:off x="3746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131718</xdr:rowOff>
    </xdr:from>
    <xdr:to>
      <xdr:col>24</xdr:col>
      <xdr:colOff>63500</xdr:colOff>
      <xdr:row>107</xdr:row>
      <xdr:rowOff>164374</xdr:rowOff>
    </xdr:to>
    <xdr:cxnSp macro="">
      <xdr:nvCxnSpPr>
        <xdr:cNvPr id="403" name="直線コネクタ 402"/>
        <xdr:cNvCxnSpPr/>
      </xdr:nvCxnSpPr>
      <xdr:spPr>
        <a:xfrm>
          <a:off x="3797300" y="184768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48261</xdr:rowOff>
    </xdr:from>
    <xdr:to>
      <xdr:col>15</xdr:col>
      <xdr:colOff>101600</xdr:colOff>
      <xdr:row>107</xdr:row>
      <xdr:rowOff>149861</xdr:rowOff>
    </xdr:to>
    <xdr:sp macro="" textlink="">
      <xdr:nvSpPr>
        <xdr:cNvPr id="404" name="楕円 403"/>
        <xdr:cNvSpPr/>
      </xdr:nvSpPr>
      <xdr:spPr>
        <a:xfrm>
          <a:off x="2857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99061</xdr:rowOff>
    </xdr:from>
    <xdr:to>
      <xdr:col>19</xdr:col>
      <xdr:colOff>177800</xdr:colOff>
      <xdr:row>107</xdr:row>
      <xdr:rowOff>131718</xdr:rowOff>
    </xdr:to>
    <xdr:cxnSp macro="">
      <xdr:nvCxnSpPr>
        <xdr:cNvPr id="405" name="直線コネクタ 404"/>
        <xdr:cNvCxnSpPr/>
      </xdr:nvCxnSpPr>
      <xdr:spPr>
        <a:xfrm>
          <a:off x="2908300" y="184442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20501</xdr:rowOff>
    </xdr:from>
    <xdr:to>
      <xdr:col>10</xdr:col>
      <xdr:colOff>165100</xdr:colOff>
      <xdr:row>107</xdr:row>
      <xdr:rowOff>122101</xdr:rowOff>
    </xdr:to>
    <xdr:sp macro="" textlink="">
      <xdr:nvSpPr>
        <xdr:cNvPr id="406" name="楕円 405"/>
        <xdr:cNvSpPr/>
      </xdr:nvSpPr>
      <xdr:spPr>
        <a:xfrm>
          <a:off x="1968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71301</xdr:rowOff>
    </xdr:from>
    <xdr:to>
      <xdr:col>15</xdr:col>
      <xdr:colOff>50800</xdr:colOff>
      <xdr:row>107</xdr:row>
      <xdr:rowOff>99061</xdr:rowOff>
    </xdr:to>
    <xdr:cxnSp macro="">
      <xdr:nvCxnSpPr>
        <xdr:cNvPr id="407" name="直線コネクタ 406"/>
        <xdr:cNvCxnSpPr/>
      </xdr:nvCxnSpPr>
      <xdr:spPr>
        <a:xfrm>
          <a:off x="2019300" y="184164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08"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09"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10"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1"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2195</xdr:rowOff>
    </xdr:from>
    <xdr:ext cx="405111" cy="259045"/>
    <xdr:sp macro="" textlink="">
      <xdr:nvSpPr>
        <xdr:cNvPr id="412" name="n_1mainValue【市民会館】&#10;有形固定資産減価償却率"/>
        <xdr:cNvSpPr txBox="1"/>
      </xdr:nvSpPr>
      <xdr:spPr>
        <a:xfrm>
          <a:off x="3582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140988</xdr:rowOff>
    </xdr:from>
    <xdr:ext cx="405111" cy="259045"/>
    <xdr:sp macro="" textlink="">
      <xdr:nvSpPr>
        <xdr:cNvPr id="413" name="n_2mainValue【市民会館】&#10;有形固定資産減価償却率"/>
        <xdr:cNvSpPr txBox="1"/>
      </xdr:nvSpPr>
      <xdr:spPr>
        <a:xfrm>
          <a:off x="2705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113228</xdr:rowOff>
    </xdr:from>
    <xdr:ext cx="405111" cy="259045"/>
    <xdr:sp macro="" textlink="">
      <xdr:nvSpPr>
        <xdr:cNvPr id="414" name="n_3mainValue【市民会館】&#10;有形固定資産減価償却率"/>
        <xdr:cNvSpPr txBox="1"/>
      </xdr:nvSpPr>
      <xdr:spPr>
        <a:xfrm>
          <a:off x="1816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41"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46" name="フローチャート: 判断 445"/>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52" name="楕円 451"/>
        <xdr:cNvSpPr/>
      </xdr:nvSpPr>
      <xdr:spPr>
        <a:xfrm>
          <a:off x="10426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453" name="【市民会館】&#10;一人当たり面積該当値テキスト"/>
        <xdr:cNvSpPr txBox="1"/>
      </xdr:nvSpPr>
      <xdr:spPr>
        <a:xfrm>
          <a:off x="10515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130556</xdr:rowOff>
    </xdr:from>
    <xdr:to>
      <xdr:col>50</xdr:col>
      <xdr:colOff>165100</xdr:colOff>
      <xdr:row>107</xdr:row>
      <xdr:rowOff>60706</xdr:rowOff>
    </xdr:to>
    <xdr:sp macro="" textlink="">
      <xdr:nvSpPr>
        <xdr:cNvPr id="454" name="楕円 453"/>
        <xdr:cNvSpPr/>
      </xdr:nvSpPr>
      <xdr:spPr>
        <a:xfrm>
          <a:off x="9588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xdr:rowOff>
    </xdr:from>
    <xdr:to>
      <xdr:col>55</xdr:col>
      <xdr:colOff>0</xdr:colOff>
      <xdr:row>107</xdr:row>
      <xdr:rowOff>14478</xdr:rowOff>
    </xdr:to>
    <xdr:cxnSp macro="">
      <xdr:nvCxnSpPr>
        <xdr:cNvPr id="455" name="直線コネクタ 454"/>
        <xdr:cNvCxnSpPr/>
      </xdr:nvCxnSpPr>
      <xdr:spPr>
        <a:xfrm>
          <a:off x="9639300" y="1835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130556</xdr:rowOff>
    </xdr:from>
    <xdr:to>
      <xdr:col>46</xdr:col>
      <xdr:colOff>38100</xdr:colOff>
      <xdr:row>107</xdr:row>
      <xdr:rowOff>60706</xdr:rowOff>
    </xdr:to>
    <xdr:sp macro="" textlink="">
      <xdr:nvSpPr>
        <xdr:cNvPr id="456" name="楕円 455"/>
        <xdr:cNvSpPr/>
      </xdr:nvSpPr>
      <xdr:spPr>
        <a:xfrm>
          <a:off x="8699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9906</xdr:rowOff>
    </xdr:to>
    <xdr:cxnSp macro="">
      <xdr:nvCxnSpPr>
        <xdr:cNvPr id="457" name="直線コネクタ 456"/>
        <xdr:cNvCxnSpPr/>
      </xdr:nvCxnSpPr>
      <xdr:spPr>
        <a:xfrm>
          <a:off x="8750300" y="1835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135128</xdr:rowOff>
    </xdr:from>
    <xdr:to>
      <xdr:col>41</xdr:col>
      <xdr:colOff>101600</xdr:colOff>
      <xdr:row>107</xdr:row>
      <xdr:rowOff>65278</xdr:rowOff>
    </xdr:to>
    <xdr:sp macro="" textlink="">
      <xdr:nvSpPr>
        <xdr:cNvPr id="458" name="楕円 457"/>
        <xdr:cNvSpPr/>
      </xdr:nvSpPr>
      <xdr:spPr>
        <a:xfrm>
          <a:off x="781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xdr:rowOff>
    </xdr:from>
    <xdr:to>
      <xdr:col>45</xdr:col>
      <xdr:colOff>177800</xdr:colOff>
      <xdr:row>107</xdr:row>
      <xdr:rowOff>14478</xdr:rowOff>
    </xdr:to>
    <xdr:cxnSp macro="">
      <xdr:nvCxnSpPr>
        <xdr:cNvPr id="459" name="直線コネクタ 458"/>
        <xdr:cNvCxnSpPr/>
      </xdr:nvCxnSpPr>
      <xdr:spPr>
        <a:xfrm flipV="1">
          <a:off x="7861300" y="1835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60"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61"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62"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63"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51833</xdr:rowOff>
    </xdr:from>
    <xdr:ext cx="469744" cy="259045"/>
    <xdr:sp macro="" textlink="">
      <xdr:nvSpPr>
        <xdr:cNvPr id="464" name="n_1mainValue【市民会館】&#10;一人当たり面積"/>
        <xdr:cNvSpPr txBox="1"/>
      </xdr:nvSpPr>
      <xdr:spPr>
        <a:xfrm>
          <a:off x="9391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macro="" textlink="">
      <xdr:nvSpPr>
        <xdr:cNvPr id="465" name="n_2mainValue【市民会館】&#10;一人当たり面積"/>
        <xdr:cNvSpPr txBox="1"/>
      </xdr:nvSpPr>
      <xdr:spPr>
        <a:xfrm>
          <a:off x="8515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56405</xdr:rowOff>
    </xdr:from>
    <xdr:ext cx="469744" cy="259045"/>
    <xdr:sp macro="" textlink="">
      <xdr:nvSpPr>
        <xdr:cNvPr id="466" name="n_3mainValue【市民会館】&#10;一人当たり面積"/>
        <xdr:cNvSpPr txBox="1"/>
      </xdr:nvSpPr>
      <xdr:spPr>
        <a:xfrm>
          <a:off x="7626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97"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02" name="フローチャート: 判断 50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508" name="楕円 507"/>
        <xdr:cNvSpPr/>
      </xdr:nvSpPr>
      <xdr:spPr>
        <a:xfrm>
          <a:off x="16268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170741</xdr:rowOff>
    </xdr:from>
    <xdr:ext cx="405111" cy="259045"/>
    <xdr:sp macro="" textlink="">
      <xdr:nvSpPr>
        <xdr:cNvPr id="509" name="【一般廃棄物処理施設】&#10;有形固定資産減価償却率該当値テキスト"/>
        <xdr:cNvSpPr txBox="1"/>
      </xdr:nvSpPr>
      <xdr:spPr>
        <a:xfrm>
          <a:off x="16357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115207</xdr:rowOff>
    </xdr:from>
    <xdr:to>
      <xdr:col>81</xdr:col>
      <xdr:colOff>101600</xdr:colOff>
      <xdr:row>37</xdr:row>
      <xdr:rowOff>45357</xdr:rowOff>
    </xdr:to>
    <xdr:sp macro="" textlink="">
      <xdr:nvSpPr>
        <xdr:cNvPr id="510" name="楕円 509"/>
        <xdr:cNvSpPr/>
      </xdr:nvSpPr>
      <xdr:spPr>
        <a:xfrm>
          <a:off x="15430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166007</xdr:rowOff>
    </xdr:from>
    <xdr:to>
      <xdr:col>85</xdr:col>
      <xdr:colOff>127000</xdr:colOff>
      <xdr:row>37</xdr:row>
      <xdr:rowOff>27214</xdr:rowOff>
    </xdr:to>
    <xdr:cxnSp macro="">
      <xdr:nvCxnSpPr>
        <xdr:cNvPr id="511" name="直線コネクタ 510"/>
        <xdr:cNvCxnSpPr/>
      </xdr:nvCxnSpPr>
      <xdr:spPr>
        <a:xfrm>
          <a:off x="15481300" y="63382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512" name="楕円 511"/>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36</xdr:row>
      <xdr:rowOff>166007</xdr:rowOff>
    </xdr:to>
    <xdr:cxnSp macro="">
      <xdr:nvCxnSpPr>
        <xdr:cNvPr id="513" name="直線コネクタ 512"/>
        <xdr:cNvCxnSpPr/>
      </xdr:nvCxnSpPr>
      <xdr:spPr>
        <a:xfrm>
          <a:off x="14592300" y="63055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48260</xdr:rowOff>
    </xdr:from>
    <xdr:to>
      <xdr:col>72</xdr:col>
      <xdr:colOff>38100</xdr:colOff>
      <xdr:row>36</xdr:row>
      <xdr:rowOff>149860</xdr:rowOff>
    </xdr:to>
    <xdr:sp macro="" textlink="">
      <xdr:nvSpPr>
        <xdr:cNvPr id="514" name="楕円 513"/>
        <xdr:cNvSpPr/>
      </xdr:nvSpPr>
      <xdr:spPr>
        <a:xfrm>
          <a:off x="1365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99060</xdr:rowOff>
    </xdr:from>
    <xdr:to>
      <xdr:col>76</xdr:col>
      <xdr:colOff>114300</xdr:colOff>
      <xdr:row>36</xdr:row>
      <xdr:rowOff>133350</xdr:rowOff>
    </xdr:to>
    <xdr:cxnSp macro="">
      <xdr:nvCxnSpPr>
        <xdr:cNvPr id="515" name="直線コネクタ 514"/>
        <xdr:cNvCxnSpPr/>
      </xdr:nvCxnSpPr>
      <xdr:spPr>
        <a:xfrm>
          <a:off x="13703300" y="6271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16" name="n_1aveValue【一般廃棄物処理施設】&#10;有形固定資産減価償却率"/>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517" name="n_2aveValue【一般廃棄物処理施設】&#10;有形固定資産減価償却率"/>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18" name="n_3ave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19"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61884</xdr:rowOff>
    </xdr:from>
    <xdr:ext cx="405111" cy="259045"/>
    <xdr:sp macro="" textlink="">
      <xdr:nvSpPr>
        <xdr:cNvPr id="520" name="n_1mainValue【一般廃棄物処理施設】&#10;有形固定資産減価償却率"/>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521" name="n_2mainValue【一般廃棄物処理施設】&#10;有形固定資産減価償却率"/>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166387</xdr:rowOff>
    </xdr:from>
    <xdr:ext cx="405111" cy="259045"/>
    <xdr:sp macro="" textlink="">
      <xdr:nvSpPr>
        <xdr:cNvPr id="522" name="n_3mainValue【一般廃棄物処理施設】&#10;有形固定資産減価償却率"/>
        <xdr:cNvSpPr txBox="1"/>
      </xdr:nvSpPr>
      <xdr:spPr>
        <a:xfrm>
          <a:off x="13500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4" name="直線コネクタ 543"/>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5"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6" name="直線コネクタ 545"/>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7"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8" name="直線コネクタ 547"/>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49"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50" name="フローチャート: 判断 549"/>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51" name="フローチャート: 判断 550"/>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52" name="フローチャート: 判断 551"/>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3" name="フローチャート: 判断 552"/>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54" name="フローチャート: 判断 553"/>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152264</xdr:rowOff>
    </xdr:from>
    <xdr:to>
      <xdr:col>116</xdr:col>
      <xdr:colOff>114300</xdr:colOff>
      <xdr:row>41</xdr:row>
      <xdr:rowOff>82414</xdr:rowOff>
    </xdr:to>
    <xdr:sp macro="" textlink="">
      <xdr:nvSpPr>
        <xdr:cNvPr id="560" name="楕円 559"/>
        <xdr:cNvSpPr/>
      </xdr:nvSpPr>
      <xdr:spPr>
        <a:xfrm>
          <a:off x="22110700" y="70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67191</xdr:rowOff>
    </xdr:from>
    <xdr:ext cx="534377" cy="259045"/>
    <xdr:sp macro="" textlink="">
      <xdr:nvSpPr>
        <xdr:cNvPr id="561" name="【一般廃棄物処理施設】&#10;一人当たり有形固定資産（償却資産）額該当値テキスト"/>
        <xdr:cNvSpPr txBox="1"/>
      </xdr:nvSpPr>
      <xdr:spPr>
        <a:xfrm>
          <a:off x="22199600" y="692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151752</xdr:rowOff>
    </xdr:from>
    <xdr:to>
      <xdr:col>112</xdr:col>
      <xdr:colOff>38100</xdr:colOff>
      <xdr:row>41</xdr:row>
      <xdr:rowOff>81902</xdr:rowOff>
    </xdr:to>
    <xdr:sp macro="" textlink="">
      <xdr:nvSpPr>
        <xdr:cNvPr id="562" name="楕円 561"/>
        <xdr:cNvSpPr/>
      </xdr:nvSpPr>
      <xdr:spPr>
        <a:xfrm>
          <a:off x="21272500" y="70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31102</xdr:rowOff>
    </xdr:from>
    <xdr:to>
      <xdr:col>116</xdr:col>
      <xdr:colOff>63500</xdr:colOff>
      <xdr:row>41</xdr:row>
      <xdr:rowOff>31614</xdr:rowOff>
    </xdr:to>
    <xdr:cxnSp macro="">
      <xdr:nvCxnSpPr>
        <xdr:cNvPr id="563" name="直線コネクタ 562"/>
        <xdr:cNvCxnSpPr/>
      </xdr:nvCxnSpPr>
      <xdr:spPr>
        <a:xfrm>
          <a:off x="21323300" y="7060552"/>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151761</xdr:rowOff>
    </xdr:from>
    <xdr:to>
      <xdr:col>107</xdr:col>
      <xdr:colOff>101600</xdr:colOff>
      <xdr:row>41</xdr:row>
      <xdr:rowOff>81911</xdr:rowOff>
    </xdr:to>
    <xdr:sp macro="" textlink="">
      <xdr:nvSpPr>
        <xdr:cNvPr id="564" name="楕円 563"/>
        <xdr:cNvSpPr/>
      </xdr:nvSpPr>
      <xdr:spPr>
        <a:xfrm>
          <a:off x="20383500" y="70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31102</xdr:rowOff>
    </xdr:from>
    <xdr:to>
      <xdr:col>111</xdr:col>
      <xdr:colOff>177800</xdr:colOff>
      <xdr:row>41</xdr:row>
      <xdr:rowOff>31111</xdr:rowOff>
    </xdr:to>
    <xdr:cxnSp macro="">
      <xdr:nvCxnSpPr>
        <xdr:cNvPr id="565" name="直線コネクタ 564"/>
        <xdr:cNvCxnSpPr/>
      </xdr:nvCxnSpPr>
      <xdr:spPr>
        <a:xfrm flipV="1">
          <a:off x="20434300" y="706055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153046</xdr:rowOff>
    </xdr:from>
    <xdr:to>
      <xdr:col>102</xdr:col>
      <xdr:colOff>165100</xdr:colOff>
      <xdr:row>41</xdr:row>
      <xdr:rowOff>83196</xdr:rowOff>
    </xdr:to>
    <xdr:sp macro="" textlink="">
      <xdr:nvSpPr>
        <xdr:cNvPr id="566" name="楕円 565"/>
        <xdr:cNvSpPr/>
      </xdr:nvSpPr>
      <xdr:spPr>
        <a:xfrm>
          <a:off x="19494500" y="701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31111</xdr:rowOff>
    </xdr:from>
    <xdr:to>
      <xdr:col>107</xdr:col>
      <xdr:colOff>50800</xdr:colOff>
      <xdr:row>41</xdr:row>
      <xdr:rowOff>32396</xdr:rowOff>
    </xdr:to>
    <xdr:cxnSp macro="">
      <xdr:nvCxnSpPr>
        <xdr:cNvPr id="567" name="直線コネクタ 566"/>
        <xdr:cNvCxnSpPr/>
      </xdr:nvCxnSpPr>
      <xdr:spPr>
        <a:xfrm flipV="1">
          <a:off x="19545300" y="7060561"/>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68"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69"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70"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71"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73029</xdr:rowOff>
    </xdr:from>
    <xdr:ext cx="534377" cy="259045"/>
    <xdr:sp macro="" textlink="">
      <xdr:nvSpPr>
        <xdr:cNvPr id="572" name="n_1mainValue【一般廃棄物処理施設】&#10;一人当たり有形固定資産（償却資産）額"/>
        <xdr:cNvSpPr txBox="1"/>
      </xdr:nvSpPr>
      <xdr:spPr>
        <a:xfrm>
          <a:off x="21043411" y="71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73038</xdr:rowOff>
    </xdr:from>
    <xdr:ext cx="534377" cy="259045"/>
    <xdr:sp macro="" textlink="">
      <xdr:nvSpPr>
        <xdr:cNvPr id="573" name="n_2mainValue【一般廃棄物処理施設】&#10;一人当たり有形固定資産（償却資産）額"/>
        <xdr:cNvSpPr txBox="1"/>
      </xdr:nvSpPr>
      <xdr:spPr>
        <a:xfrm>
          <a:off x="20167111" y="71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74323</xdr:rowOff>
    </xdr:from>
    <xdr:ext cx="534377" cy="259045"/>
    <xdr:sp macro="" textlink="">
      <xdr:nvSpPr>
        <xdr:cNvPr id="574" name="n_3mainValue【一般廃棄物処理施設】&#10;一人当たり有形固定資産（償却資産）額"/>
        <xdr:cNvSpPr txBox="1"/>
      </xdr:nvSpPr>
      <xdr:spPr>
        <a:xfrm>
          <a:off x="19278111" y="710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98" name="直線コネクタ 59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00" name="直線コネクタ 59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0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02" name="直線コネクタ 60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03"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04" name="フローチャート: 判断 60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05" name="フローチャート: 判断 60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06" name="フローチャート: 判断 60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7" name="フローチャート: 判断 60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08" name="フローチャート: 判断 60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14" name="楕円 613"/>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615" name="【保健センター・保健所】&#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616" name="楕円 615"/>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617" name="直線コネクタ 616"/>
        <xdr:cNvCxnSpPr/>
      </xdr:nvCxnSpPr>
      <xdr:spPr>
        <a:xfrm>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618" name="楕円 617"/>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619" name="直線コネクタ 618"/>
        <xdr:cNvCxnSpPr/>
      </xdr:nvCxnSpPr>
      <xdr:spPr>
        <a:xfrm>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20" name="楕円 619"/>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95250</xdr:rowOff>
    </xdr:to>
    <xdr:cxnSp macro="">
      <xdr:nvCxnSpPr>
        <xdr:cNvPr id="621" name="直線コネクタ 620"/>
        <xdr:cNvCxnSpPr/>
      </xdr:nvCxnSpPr>
      <xdr:spPr>
        <a:xfrm>
          <a:off x="13703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22" name="n_1aveValue【保健センター・保健所】&#10;有形固定資産減価償却率"/>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23" name="n_2aveValue【保健センター・保健所】&#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24" name="n_3aveValue【保健センター・保健所】&#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25"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626" name="n_1mainValue【保健センター・保健所】&#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627" name="n_2mainValue【保健センター・保健所】&#10;有形固定資産減価償却率"/>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628" name="n_3mainValue【保健センター・保健所】&#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52" name="直線コネクタ 651"/>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4" name="直線コネクタ 65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5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56" name="直線コネクタ 65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5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8" name="フローチャート: 判断 65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59" name="フローチャート: 判断 65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60" name="フローチャート: 判断 659"/>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1" name="フローチャート: 判断 66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2" name="フローチャート: 判断 66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8" name="楕円 667"/>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669" name="【保健センター・保健所】&#10;一人当たり面積該当値テキスト"/>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670" name="楕円 669"/>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671" name="直線コネクタ 670"/>
        <xdr:cNvCxnSpPr/>
      </xdr:nvCxnSpPr>
      <xdr:spPr>
        <a:xfrm>
          <a:off x="213233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672" name="楕円 671"/>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673" name="直線コネクタ 672"/>
        <xdr:cNvCxnSpPr/>
      </xdr:nvCxnSpPr>
      <xdr:spPr>
        <a:xfrm>
          <a:off x="20434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74" name="楕円 673"/>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675" name="直線コネクタ 674"/>
        <xdr:cNvCxnSpPr/>
      </xdr:nvCxnSpPr>
      <xdr:spPr>
        <a:xfrm>
          <a:off x="19545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76"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77"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78"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79"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680" name="n_1main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81" name="n_2main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82" name="n_3main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4" name="直線コネクタ 6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5" name="テキスト ボックス 69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6" name="直線コネクタ 6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7" name="テキスト ボックス 6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8" name="直線コネクタ 6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9" name="テキスト ボックス 6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0" name="直線コネクタ 6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1" name="テキスト ボックス 7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2" name="直線コネクタ 7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3" name="テキスト ボックス 7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07" name="直線コネクタ 706"/>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08"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09" name="直線コネクタ 708"/>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10"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11" name="直線コネクタ 710"/>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12"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13" name="フローチャート: 判断 712"/>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14" name="フローチャート: 判断 71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15" name="フローチャート: 判断 714"/>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16" name="フローチャート: 判断 715"/>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17" name="フローチャート: 判断 716"/>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73025</xdr:rowOff>
    </xdr:from>
    <xdr:to>
      <xdr:col>85</xdr:col>
      <xdr:colOff>177800</xdr:colOff>
      <xdr:row>81</xdr:row>
      <xdr:rowOff>3175</xdr:rowOff>
    </xdr:to>
    <xdr:sp macro="" textlink="">
      <xdr:nvSpPr>
        <xdr:cNvPr id="723" name="楕円 722"/>
        <xdr:cNvSpPr/>
      </xdr:nvSpPr>
      <xdr:spPr>
        <a:xfrm>
          <a:off x="162687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95902</xdr:rowOff>
    </xdr:from>
    <xdr:ext cx="405111" cy="259045"/>
    <xdr:sp macro="" textlink="">
      <xdr:nvSpPr>
        <xdr:cNvPr id="724" name="【消防施設】&#10;有形固定資産減価償却率該当値テキスト"/>
        <xdr:cNvSpPr txBox="1"/>
      </xdr:nvSpPr>
      <xdr:spPr>
        <a:xfrm>
          <a:off x="16357600"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19686</xdr:rowOff>
    </xdr:from>
    <xdr:to>
      <xdr:col>81</xdr:col>
      <xdr:colOff>101600</xdr:colOff>
      <xdr:row>80</xdr:row>
      <xdr:rowOff>121286</xdr:rowOff>
    </xdr:to>
    <xdr:sp macro="" textlink="">
      <xdr:nvSpPr>
        <xdr:cNvPr id="725" name="楕円 724"/>
        <xdr:cNvSpPr/>
      </xdr:nvSpPr>
      <xdr:spPr>
        <a:xfrm>
          <a:off x="15430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70486</xdr:rowOff>
    </xdr:from>
    <xdr:to>
      <xdr:col>85</xdr:col>
      <xdr:colOff>127000</xdr:colOff>
      <xdr:row>80</xdr:row>
      <xdr:rowOff>123825</xdr:rowOff>
    </xdr:to>
    <xdr:cxnSp macro="">
      <xdr:nvCxnSpPr>
        <xdr:cNvPr id="726" name="直線コネクタ 725"/>
        <xdr:cNvCxnSpPr/>
      </xdr:nvCxnSpPr>
      <xdr:spPr>
        <a:xfrm>
          <a:off x="15481300" y="137864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727" name="楕円 726"/>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70486</xdr:rowOff>
    </xdr:from>
    <xdr:to>
      <xdr:col>81</xdr:col>
      <xdr:colOff>50800</xdr:colOff>
      <xdr:row>81</xdr:row>
      <xdr:rowOff>3811</xdr:rowOff>
    </xdr:to>
    <xdr:cxnSp macro="">
      <xdr:nvCxnSpPr>
        <xdr:cNvPr id="728" name="直線コネクタ 727"/>
        <xdr:cNvCxnSpPr/>
      </xdr:nvCxnSpPr>
      <xdr:spPr>
        <a:xfrm flipV="1">
          <a:off x="14592300" y="13786486"/>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99695</xdr:rowOff>
    </xdr:from>
    <xdr:to>
      <xdr:col>72</xdr:col>
      <xdr:colOff>38100</xdr:colOff>
      <xdr:row>81</xdr:row>
      <xdr:rowOff>29845</xdr:rowOff>
    </xdr:to>
    <xdr:sp macro="" textlink="">
      <xdr:nvSpPr>
        <xdr:cNvPr id="729" name="楕円 728"/>
        <xdr:cNvSpPr/>
      </xdr:nvSpPr>
      <xdr:spPr>
        <a:xfrm>
          <a:off x="13652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150495</xdr:rowOff>
    </xdr:from>
    <xdr:to>
      <xdr:col>76</xdr:col>
      <xdr:colOff>114300</xdr:colOff>
      <xdr:row>81</xdr:row>
      <xdr:rowOff>3811</xdr:rowOff>
    </xdr:to>
    <xdr:cxnSp macro="">
      <xdr:nvCxnSpPr>
        <xdr:cNvPr id="730" name="直線コネクタ 729"/>
        <xdr:cNvCxnSpPr/>
      </xdr:nvCxnSpPr>
      <xdr:spPr>
        <a:xfrm>
          <a:off x="13703300" y="138664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31"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32"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33"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34"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137813</xdr:rowOff>
    </xdr:from>
    <xdr:ext cx="405111" cy="259045"/>
    <xdr:sp macro="" textlink="">
      <xdr:nvSpPr>
        <xdr:cNvPr id="735" name="n_1mainValue【消防施設】&#10;有形固定資産減価償却率"/>
        <xdr:cNvSpPr txBox="1"/>
      </xdr:nvSpPr>
      <xdr:spPr>
        <a:xfrm>
          <a:off x="15266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736" name="n_2mainValue【消防施設】&#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737" name="n_3mainValue【消防施設】&#10;有形固定資産減価償却率"/>
        <xdr:cNvSpPr txBox="1"/>
      </xdr:nvSpPr>
      <xdr:spPr>
        <a:xfrm>
          <a:off x="13500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61" name="直線コネクタ 760"/>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6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63" name="直線コネクタ 76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64"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65" name="直線コネクタ 764"/>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66"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67" name="フローチャート: 判断 766"/>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68" name="フローチャート: 判断 767"/>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69" name="フローチャート: 判断 768"/>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70" name="フローチャート: 判断 769"/>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71" name="フローチャート: 判断 77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77" name="楕円 776"/>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78" name="【消防施設】&#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79" name="楕円 778"/>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80" name="直線コネクタ 779"/>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81" name="楕円 780"/>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82" name="直線コネクタ 781"/>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83" name="楕円 782"/>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84" name="直線コネクタ 783"/>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85"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86"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87"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88"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89" name="n_1mainValue【消防施設】&#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90" name="n_2mainValue【消防施設】&#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91" name="n_3mainValue【消防施設】&#10;一人当たり面積"/>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17" name="直線コネクタ 816"/>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9" name="直線コネクタ 8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20"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21" name="直線コネクタ 820"/>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22"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23" name="フローチャート: 判断 822"/>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24" name="フローチャート: 判断 82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25" name="フローチャート: 判断 82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26" name="フローチャート: 判断 825"/>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27" name="フローチャート: 判断 826"/>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833" name="楕円 832"/>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834" name="【庁舎】&#10;有形固定資産減価償却率該当値テキスト"/>
        <xdr:cNvSpPr txBox="1"/>
      </xdr:nvSpPr>
      <xdr:spPr>
        <a:xfrm>
          <a:off x="16357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121738</xdr:rowOff>
    </xdr:from>
    <xdr:to>
      <xdr:col>81</xdr:col>
      <xdr:colOff>101600</xdr:colOff>
      <xdr:row>106</xdr:row>
      <xdr:rowOff>51888</xdr:rowOff>
    </xdr:to>
    <xdr:sp macro="" textlink="">
      <xdr:nvSpPr>
        <xdr:cNvPr id="835" name="楕円 834"/>
        <xdr:cNvSpPr/>
      </xdr:nvSpPr>
      <xdr:spPr>
        <a:xfrm>
          <a:off x="15430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1088</xdr:rowOff>
    </xdr:to>
    <xdr:cxnSp macro="">
      <xdr:nvCxnSpPr>
        <xdr:cNvPr id="836" name="直線コネクタ 835"/>
        <xdr:cNvCxnSpPr/>
      </xdr:nvCxnSpPr>
      <xdr:spPr>
        <a:xfrm flipV="1">
          <a:off x="15481300" y="181617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837" name="楕円 836"/>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106</xdr:row>
      <xdr:rowOff>1088</xdr:rowOff>
    </xdr:to>
    <xdr:cxnSp macro="">
      <xdr:nvCxnSpPr>
        <xdr:cNvPr id="838" name="直線コネクタ 837"/>
        <xdr:cNvCxnSpPr/>
      </xdr:nvCxnSpPr>
      <xdr:spPr>
        <a:xfrm>
          <a:off x="14592300" y="181437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839" name="楕円 838"/>
        <xdr:cNvSpPr/>
      </xdr:nvSpPr>
      <xdr:spPr>
        <a:xfrm>
          <a:off x="13652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105</xdr:row>
      <xdr:rowOff>141514</xdr:rowOff>
    </xdr:to>
    <xdr:cxnSp macro="">
      <xdr:nvCxnSpPr>
        <xdr:cNvPr id="840" name="直線コネクタ 839"/>
        <xdr:cNvCxnSpPr/>
      </xdr:nvCxnSpPr>
      <xdr:spPr>
        <a:xfrm>
          <a:off x="13703300" y="181111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41"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42"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43"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44"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43015</xdr:rowOff>
    </xdr:from>
    <xdr:ext cx="405111" cy="259045"/>
    <xdr:sp macro="" textlink="">
      <xdr:nvSpPr>
        <xdr:cNvPr id="845" name="n_1mainValue【庁舎】&#10;有形固定資産減価償却率"/>
        <xdr:cNvSpPr txBox="1"/>
      </xdr:nvSpPr>
      <xdr:spPr>
        <a:xfrm>
          <a:off x="15266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846" name="n_2mainValue【庁舎】&#10;有形固定資産減価償却率"/>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847" name="n_3mainValue【庁舎】&#10;有形固定資産減価償却率"/>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71" name="直線コネクタ 870"/>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72"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73" name="直線コネクタ 872"/>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74"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75" name="直線コネクタ 874"/>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76"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77" name="フローチャート: 判断 876"/>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78" name="フローチャート: 判断 877"/>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79" name="フローチャート: 判断 878"/>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80" name="フローチャート: 判断 879"/>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81" name="フローチャート: 判断 880"/>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87" name="楕円 886"/>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888" name="【庁舎】&#10;一人当たり面積該当値テキスト"/>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889" name="楕円 888"/>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160020</xdr:rowOff>
    </xdr:to>
    <xdr:cxnSp macro="">
      <xdr:nvCxnSpPr>
        <xdr:cNvPr id="890" name="直線コネクタ 889"/>
        <xdr:cNvCxnSpPr/>
      </xdr:nvCxnSpPr>
      <xdr:spPr>
        <a:xfrm flipV="1">
          <a:off x="21323300" y="18329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891" name="楕円 890"/>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160020</xdr:rowOff>
    </xdr:to>
    <xdr:cxnSp macro="">
      <xdr:nvCxnSpPr>
        <xdr:cNvPr id="892" name="直線コネクタ 891"/>
        <xdr:cNvCxnSpPr/>
      </xdr:nvCxnSpPr>
      <xdr:spPr>
        <a:xfrm>
          <a:off x="20434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893" name="楕円 892"/>
        <xdr:cNvSpPr/>
      </xdr:nvSpPr>
      <xdr:spPr>
        <a:xfrm>
          <a:off x="19494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160020</xdr:rowOff>
    </xdr:from>
    <xdr:to>
      <xdr:col>107</xdr:col>
      <xdr:colOff>50800</xdr:colOff>
      <xdr:row>106</xdr:row>
      <xdr:rowOff>160020</xdr:rowOff>
    </xdr:to>
    <xdr:cxnSp macro="">
      <xdr:nvCxnSpPr>
        <xdr:cNvPr id="894" name="直線コネクタ 893"/>
        <xdr:cNvCxnSpPr/>
      </xdr:nvCxnSpPr>
      <xdr:spPr>
        <a:xfrm>
          <a:off x="19545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95"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96"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97"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98"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899" name="n_1mainValue【庁舎】&#10;一人当たり面積"/>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900" name="n_2main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901" name="n_3mainValue【庁舎】&#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類似団体と比較して特に有形固定資産減価償却率が高くなっている施設は、庁舎、市民会館であり、特に低くなっている施設は、一般廃棄物処理施設、保健センターである。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本庁舎及び市民会館は昭和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年代に建設されたものであり、耐震化もされておらず老朽化による維持管理費も膨大となっている。また、分散した他の庁舎についても老朽化が進んでおり、複合化・集約化の検討に取り組んでいる。</a:t>
          </a:r>
        </a:p>
        <a:p>
          <a:r>
            <a:rPr kumimoji="1" lang="ja-JP" altLang="en-US" sz="1300">
              <a:latin typeface="ＭＳ Ｐゴシック" panose="020B0600070205080204" pitchFamily="50" charset="-128"/>
              <a:ea typeface="ＭＳ Ｐゴシック" panose="020B0600070205080204" pitchFamily="50" charset="-128"/>
            </a:rPr>
            <a:t>　廃棄物処理施設については、焼却施設・設備の更新を迎える時期が迫っており、維持管理費用の低減も含めた検討が必要である。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46582271</v>
      </c>
      <c r="BO4" s="462"/>
      <c r="BP4" s="462"/>
      <c r="BQ4" s="462"/>
      <c r="BR4" s="462"/>
      <c r="BS4" s="462"/>
      <c r="BT4" s="462"/>
      <c r="BU4" s="463"/>
      <c r="BV4" s="461">
        <v>45001004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2</v>
      </c>
      <c r="CU4" s="646"/>
      <c r="CV4" s="646"/>
      <c r="CW4" s="646"/>
      <c r="CX4" s="646"/>
      <c r="CY4" s="646"/>
      <c r="CZ4" s="646"/>
      <c r="DA4" s="647"/>
      <c r="DB4" s="645">
        <v>3.4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46059796</v>
      </c>
      <c r="BO5" s="467"/>
      <c r="BP5" s="467"/>
      <c r="BQ5" s="467"/>
      <c r="BR5" s="467"/>
      <c r="BS5" s="467"/>
      <c r="BT5" s="467"/>
      <c r="BU5" s="468"/>
      <c r="BV5" s="466">
        <v>44151347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94.1</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522475</v>
      </c>
      <c r="BO6" s="467"/>
      <c r="BP6" s="467"/>
      <c r="BQ6" s="467"/>
      <c r="BR6" s="467"/>
      <c r="BS6" s="467"/>
      <c r="BT6" s="467"/>
      <c r="BU6" s="468"/>
      <c r="BV6" s="466">
        <v>849657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99.1</v>
      </c>
      <c r="CU6" s="620"/>
      <c r="CV6" s="620"/>
      <c r="CW6" s="620"/>
      <c r="CX6" s="620"/>
      <c r="CY6" s="620"/>
      <c r="CZ6" s="620"/>
      <c r="DA6" s="621"/>
      <c r="DB6" s="619">
        <v>99.9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28934</v>
      </c>
      <c r="BO7" s="467"/>
      <c r="BP7" s="467"/>
      <c r="BQ7" s="467"/>
      <c r="BR7" s="467"/>
      <c r="BS7" s="467"/>
      <c r="BT7" s="467"/>
      <c r="BU7" s="468"/>
      <c r="BV7" s="466">
        <v>20734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24647413</v>
      </c>
      <c r="CU7" s="467"/>
      <c r="CV7" s="467"/>
      <c r="CW7" s="467"/>
      <c r="CX7" s="467"/>
      <c r="CY7" s="467"/>
      <c r="CZ7" s="467"/>
      <c r="DA7" s="468"/>
      <c r="DB7" s="466">
        <v>24413805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93</v>
      </c>
      <c r="AV8" s="524"/>
      <c r="AW8" s="524"/>
      <c r="AX8" s="524"/>
      <c r="AY8" s="446" t="s">
        <v>109</v>
      </c>
      <c r="AZ8" s="447"/>
      <c r="BA8" s="447"/>
      <c r="BB8" s="447"/>
      <c r="BC8" s="447"/>
      <c r="BD8" s="447"/>
      <c r="BE8" s="447"/>
      <c r="BF8" s="447"/>
      <c r="BG8" s="447"/>
      <c r="BH8" s="447"/>
      <c r="BI8" s="447"/>
      <c r="BJ8" s="447"/>
      <c r="BK8" s="447"/>
      <c r="BL8" s="447"/>
      <c r="BM8" s="448"/>
      <c r="BN8" s="466">
        <v>493541</v>
      </c>
      <c r="BO8" s="467"/>
      <c r="BP8" s="467"/>
      <c r="BQ8" s="467"/>
      <c r="BR8" s="467"/>
      <c r="BS8" s="467"/>
      <c r="BT8" s="467"/>
      <c r="BU8" s="468"/>
      <c r="BV8" s="466">
        <v>828923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0.55000000000000004</v>
      </c>
      <c r="CU8" s="580"/>
      <c r="CV8" s="580"/>
      <c r="CW8" s="580"/>
      <c r="CX8" s="580"/>
      <c r="CY8" s="580"/>
      <c r="CZ8" s="580"/>
      <c r="DA8" s="581"/>
      <c r="DB8" s="579">
        <v>0.55000000000000004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120636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101</v>
      </c>
      <c r="AV9" s="524"/>
      <c r="AW9" s="524"/>
      <c r="AX9" s="524"/>
      <c r="AY9" s="446" t="s">
        <v>115</v>
      </c>
      <c r="AZ9" s="447"/>
      <c r="BA9" s="447"/>
      <c r="BB9" s="447"/>
      <c r="BC9" s="447"/>
      <c r="BD9" s="447"/>
      <c r="BE9" s="447"/>
      <c r="BF9" s="447"/>
      <c r="BG9" s="447"/>
      <c r="BH9" s="447"/>
      <c r="BI9" s="447"/>
      <c r="BJ9" s="447"/>
      <c r="BK9" s="447"/>
      <c r="BL9" s="447"/>
      <c r="BM9" s="448"/>
      <c r="BN9" s="466">
        <v>-335382</v>
      </c>
      <c r="BO9" s="467"/>
      <c r="BP9" s="467"/>
      <c r="BQ9" s="467"/>
      <c r="BR9" s="467"/>
      <c r="BS9" s="467"/>
      <c r="BT9" s="467"/>
      <c r="BU9" s="468"/>
      <c r="BV9" s="466">
        <v>214131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11.9</v>
      </c>
      <c r="CU9" s="437"/>
      <c r="CV9" s="437"/>
      <c r="CW9" s="437"/>
      <c r="CX9" s="437"/>
      <c r="CY9" s="437"/>
      <c r="CZ9" s="437"/>
      <c r="DA9" s="438"/>
      <c r="DB9" s="436">
        <v>12.9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123722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93</v>
      </c>
      <c r="AV10" s="524"/>
      <c r="AW10" s="524"/>
      <c r="AX10" s="524"/>
      <c r="AY10" s="446" t="s">
        <v>119</v>
      </c>
      <c r="AZ10" s="447"/>
      <c r="BA10" s="447"/>
      <c r="BB10" s="447"/>
      <c r="BC10" s="447"/>
      <c r="BD10" s="447"/>
      <c r="BE10" s="447"/>
      <c r="BF10" s="447"/>
      <c r="BG10" s="447"/>
      <c r="BH10" s="447"/>
      <c r="BI10" s="447"/>
      <c r="BJ10" s="447"/>
      <c r="BK10" s="447"/>
      <c r="BL10" s="447"/>
      <c r="BM10" s="448"/>
      <c r="BN10" s="466">
        <v>537676</v>
      </c>
      <c r="BO10" s="467"/>
      <c r="BP10" s="467"/>
      <c r="BQ10" s="467"/>
      <c r="BR10" s="467"/>
      <c r="BS10" s="467"/>
      <c r="BT10" s="467"/>
      <c r="BU10" s="468"/>
      <c r="BV10" s="466">
        <v>334299</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119580</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93</v>
      </c>
      <c r="AV12" s="524"/>
      <c r="AW12" s="524"/>
      <c r="AX12" s="524"/>
      <c r="AY12" s="446" t="s">
        <v>133</v>
      </c>
      <c r="AZ12" s="447"/>
      <c r="BA12" s="447"/>
      <c r="BB12" s="447"/>
      <c r="BC12" s="447"/>
      <c r="BD12" s="447"/>
      <c r="BE12" s="447"/>
      <c r="BF12" s="447"/>
      <c r="BG12" s="447"/>
      <c r="BH12" s="447"/>
      <c r="BI12" s="447"/>
      <c r="BJ12" s="447"/>
      <c r="BK12" s="447"/>
      <c r="BL12" s="447"/>
      <c r="BM12" s="448"/>
      <c r="BN12" s="466">
        <v>1167000</v>
      </c>
      <c r="BO12" s="467"/>
      <c r="BP12" s="467"/>
      <c r="BQ12" s="467"/>
      <c r="BR12" s="467"/>
      <c r="BS12" s="467"/>
      <c r="BT12" s="467"/>
      <c r="BU12" s="468"/>
      <c r="BV12" s="466">
        <v>865000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118887</v>
      </c>
      <c r="S13" s="570"/>
      <c r="T13" s="570"/>
      <c r="U13" s="570"/>
      <c r="V13" s="571"/>
      <c r="W13" s="557" t="s">
        <v>138</v>
      </c>
      <c r="X13" s="479"/>
      <c r="Y13" s="479"/>
      <c r="Z13" s="479"/>
      <c r="AA13" s="479"/>
      <c r="AB13" s="480"/>
      <c r="AC13" s="442">
        <v>1439</v>
      </c>
      <c r="AD13" s="443"/>
      <c r="AE13" s="443"/>
      <c r="AF13" s="443"/>
      <c r="AG13" s="444"/>
      <c r="AH13" s="442">
        <v>1511</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-964706</v>
      </c>
      <c r="BO13" s="467"/>
      <c r="BP13" s="467"/>
      <c r="BQ13" s="467"/>
      <c r="BR13" s="467"/>
      <c r="BS13" s="467"/>
      <c r="BT13" s="467"/>
      <c r="BU13" s="468"/>
      <c r="BV13" s="466">
        <v>-316570</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7.1</v>
      </c>
      <c r="CU13" s="437"/>
      <c r="CV13" s="437"/>
      <c r="CW13" s="437"/>
      <c r="CX13" s="437"/>
      <c r="CY13" s="437"/>
      <c r="CZ13" s="437"/>
      <c r="DA13" s="438"/>
      <c r="DB13" s="436">
        <v>8.1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118985</v>
      </c>
      <c r="S14" s="570"/>
      <c r="T14" s="570"/>
      <c r="U14" s="570"/>
      <c r="V14" s="571"/>
      <c r="W14" s="572"/>
      <c r="X14" s="482"/>
      <c r="Y14" s="482"/>
      <c r="Z14" s="482"/>
      <c r="AA14" s="482"/>
      <c r="AB14" s="483"/>
      <c r="AC14" s="562">
        <v>2.9</v>
      </c>
      <c r="AD14" s="563"/>
      <c r="AE14" s="563"/>
      <c r="AF14" s="563"/>
      <c r="AG14" s="564"/>
      <c r="AH14" s="562">
        <v>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27.1</v>
      </c>
      <c r="CU14" s="574"/>
      <c r="CV14" s="574"/>
      <c r="CW14" s="574"/>
      <c r="CX14" s="574"/>
      <c r="CY14" s="574"/>
      <c r="CZ14" s="574"/>
      <c r="DA14" s="575"/>
      <c r="DB14" s="573">
        <v>29.4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118379</v>
      </c>
      <c r="S15" s="570"/>
      <c r="T15" s="570"/>
      <c r="U15" s="570"/>
      <c r="V15" s="571"/>
      <c r="W15" s="557" t="s">
        <v>146</v>
      </c>
      <c r="X15" s="479"/>
      <c r="Y15" s="479"/>
      <c r="Z15" s="479"/>
      <c r="AA15" s="479"/>
      <c r="AB15" s="480"/>
      <c r="AC15" s="442">
        <v>9540</v>
      </c>
      <c r="AD15" s="443"/>
      <c r="AE15" s="443"/>
      <c r="AF15" s="443"/>
      <c r="AG15" s="444"/>
      <c r="AH15" s="442">
        <v>9532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11265043</v>
      </c>
      <c r="BO15" s="462"/>
      <c r="BP15" s="462"/>
      <c r="BQ15" s="462"/>
      <c r="BR15" s="462"/>
      <c r="BS15" s="462"/>
      <c r="BT15" s="462"/>
      <c r="BU15" s="463"/>
      <c r="BV15" s="461">
        <v>11197743</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19</v>
      </c>
      <c r="AD16" s="563"/>
      <c r="AE16" s="563"/>
      <c r="AF16" s="563"/>
      <c r="AG16" s="564"/>
      <c r="AH16" s="562">
        <v>18.7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20546933</v>
      </c>
      <c r="BO16" s="467"/>
      <c r="BP16" s="467"/>
      <c r="BQ16" s="467"/>
      <c r="BR16" s="467"/>
      <c r="BS16" s="467"/>
      <c r="BT16" s="467"/>
      <c r="BU16" s="468"/>
      <c r="BV16" s="466">
        <v>20085963</v>
      </c>
      <c r="BW16" s="467"/>
      <c r="BX16" s="467"/>
      <c r="BY16" s="467"/>
      <c r="BZ16" s="467"/>
      <c r="CA16" s="467"/>
      <c r="CB16" s="467"/>
      <c r="CC16" s="468"/>
      <c r="CD16" s="201"/>
      <c r="CE16" s="464" t="s">
        <v>152</v>
      </c>
      <c r="CF16" s="464"/>
      <c r="CG16" s="464"/>
      <c r="CH16" s="464"/>
      <c r="CI16" s="464"/>
      <c r="CJ16" s="464"/>
      <c r="CK16" s="464"/>
      <c r="CL16" s="464"/>
      <c r="CM16" s="464"/>
      <c r="CN16" s="464"/>
      <c r="CO16" s="464"/>
      <c r="CP16" s="464"/>
      <c r="CQ16" s="464"/>
      <c r="CR16" s="464"/>
      <c r="CS16" s="465"/>
      <c r="CT16" s="436">
        <v>0.6</v>
      </c>
      <c r="CU16" s="437"/>
      <c r="CV16" s="437"/>
      <c r="CW16" s="437"/>
      <c r="CX16" s="437"/>
      <c r="CY16" s="437"/>
      <c r="CZ16" s="437"/>
      <c r="DA16" s="438"/>
      <c r="DB16" s="436">
        <v>10</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39322</v>
      </c>
      <c r="AD17" s="443"/>
      <c r="AE17" s="443"/>
      <c r="AF17" s="443"/>
      <c r="AG17" s="444"/>
      <c r="AH17" s="442">
        <v>39843</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14193862</v>
      </c>
      <c r="BO17" s="467"/>
      <c r="BP17" s="467"/>
      <c r="BQ17" s="467"/>
      <c r="BR17" s="467"/>
      <c r="BS17" s="467"/>
      <c r="BT17" s="467"/>
      <c r="BU17" s="468"/>
      <c r="BV17" s="466">
        <v>14101399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187.38</v>
      </c>
      <c r="M18" s="531"/>
      <c r="N18" s="531"/>
      <c r="O18" s="531"/>
      <c r="P18" s="531"/>
      <c r="Q18" s="531"/>
      <c r="R18" s="532"/>
      <c r="S18" s="532"/>
      <c r="T18" s="532"/>
      <c r="U18" s="532"/>
      <c r="V18" s="533"/>
      <c r="W18" s="547"/>
      <c r="X18" s="548"/>
      <c r="Y18" s="548"/>
      <c r="Z18" s="548"/>
      <c r="AA18" s="548"/>
      <c r="AB18" s="558"/>
      <c r="AC18" s="430">
        <v>78.2</v>
      </c>
      <c r="AD18" s="431"/>
      <c r="AE18" s="431"/>
      <c r="AF18" s="431"/>
      <c r="AG18" s="534"/>
      <c r="AH18" s="430">
        <v>78.3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23656846</v>
      </c>
      <c r="BO18" s="467"/>
      <c r="BP18" s="467"/>
      <c r="BQ18" s="467"/>
      <c r="BR18" s="467"/>
      <c r="BS18" s="467"/>
      <c r="BT18" s="467"/>
      <c r="BU18" s="468"/>
      <c r="BV18" s="466">
        <v>23328800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644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29303935</v>
      </c>
      <c r="BO19" s="467"/>
      <c r="BP19" s="467"/>
      <c r="BQ19" s="467"/>
      <c r="BR19" s="467"/>
      <c r="BS19" s="467"/>
      <c r="BT19" s="467"/>
      <c r="BU19" s="468"/>
      <c r="BV19" s="466">
        <v>28648519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51983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38073230</v>
      </c>
      <c r="BO23" s="467"/>
      <c r="BP23" s="467"/>
      <c r="BQ23" s="467"/>
      <c r="BR23" s="467"/>
      <c r="BS23" s="467"/>
      <c r="BT23" s="467"/>
      <c r="BU23" s="468"/>
      <c r="BV23" s="466">
        <v>38539464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8930</v>
      </c>
      <c r="R24" s="443"/>
      <c r="S24" s="443"/>
      <c r="T24" s="443"/>
      <c r="U24" s="443"/>
      <c r="V24" s="444"/>
      <c r="W24" s="508"/>
      <c r="X24" s="499"/>
      <c r="Y24" s="500"/>
      <c r="Z24" s="439" t="s">
        <v>171</v>
      </c>
      <c r="AA24" s="440"/>
      <c r="AB24" s="440"/>
      <c r="AC24" s="440"/>
      <c r="AD24" s="440"/>
      <c r="AE24" s="440"/>
      <c r="AF24" s="440"/>
      <c r="AG24" s="441"/>
      <c r="AH24" s="442">
        <v>710</v>
      </c>
      <c r="AI24" s="443"/>
      <c r="AJ24" s="443"/>
      <c r="AK24" s="443"/>
      <c r="AL24" s="444"/>
      <c r="AM24" s="442">
        <v>2167630</v>
      </c>
      <c r="AN24" s="443"/>
      <c r="AO24" s="443"/>
      <c r="AP24" s="443"/>
      <c r="AQ24" s="443"/>
      <c r="AR24" s="444"/>
      <c r="AS24" s="442">
        <v>3053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28793257</v>
      </c>
      <c r="BO24" s="467"/>
      <c r="BP24" s="467"/>
      <c r="BQ24" s="467"/>
      <c r="BR24" s="467"/>
      <c r="BS24" s="467"/>
      <c r="BT24" s="467"/>
      <c r="BU24" s="468"/>
      <c r="BV24" s="466">
        <v>29845130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7220</v>
      </c>
      <c r="R25" s="443"/>
      <c r="S25" s="443"/>
      <c r="T25" s="443"/>
      <c r="U25" s="443"/>
      <c r="V25" s="444"/>
      <c r="W25" s="508"/>
      <c r="X25" s="499"/>
      <c r="Y25" s="500"/>
      <c r="Z25" s="439" t="s">
        <v>174</v>
      </c>
      <c r="AA25" s="440"/>
      <c r="AB25" s="440"/>
      <c r="AC25" s="440"/>
      <c r="AD25" s="440"/>
      <c r="AE25" s="440"/>
      <c r="AF25" s="440"/>
      <c r="AG25" s="441"/>
      <c r="AH25" s="442">
        <v>128</v>
      </c>
      <c r="AI25" s="443"/>
      <c r="AJ25" s="443"/>
      <c r="AK25" s="443"/>
      <c r="AL25" s="444"/>
      <c r="AM25" s="442">
        <v>371328</v>
      </c>
      <c r="AN25" s="443"/>
      <c r="AO25" s="443"/>
      <c r="AP25" s="443"/>
      <c r="AQ25" s="443"/>
      <c r="AR25" s="444"/>
      <c r="AS25" s="442">
        <v>2901</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5664426</v>
      </c>
      <c r="BO25" s="462"/>
      <c r="BP25" s="462"/>
      <c r="BQ25" s="462"/>
      <c r="BR25" s="462"/>
      <c r="BS25" s="462"/>
      <c r="BT25" s="462"/>
      <c r="BU25" s="463"/>
      <c r="BV25" s="461">
        <v>5273177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6180</v>
      </c>
      <c r="R26" s="443"/>
      <c r="S26" s="443"/>
      <c r="T26" s="443"/>
      <c r="U26" s="443"/>
      <c r="V26" s="444"/>
      <c r="W26" s="508"/>
      <c r="X26" s="499"/>
      <c r="Y26" s="500"/>
      <c r="Z26" s="439" t="s">
        <v>177</v>
      </c>
      <c r="AA26" s="521"/>
      <c r="AB26" s="521"/>
      <c r="AC26" s="521"/>
      <c r="AD26" s="521"/>
      <c r="AE26" s="521"/>
      <c r="AF26" s="521"/>
      <c r="AG26" s="522"/>
      <c r="AH26" s="442">
        <v>34</v>
      </c>
      <c r="AI26" s="443"/>
      <c r="AJ26" s="443"/>
      <c r="AK26" s="443"/>
      <c r="AL26" s="444"/>
      <c r="AM26" s="442">
        <v>116960</v>
      </c>
      <c r="AN26" s="443"/>
      <c r="AO26" s="443"/>
      <c r="AP26" s="443"/>
      <c r="AQ26" s="443"/>
      <c r="AR26" s="444"/>
      <c r="AS26" s="442">
        <v>3440</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4560</v>
      </c>
      <c r="R27" s="443"/>
      <c r="S27" s="443"/>
      <c r="T27" s="443"/>
      <c r="U27" s="443"/>
      <c r="V27" s="444"/>
      <c r="W27" s="508"/>
      <c r="X27" s="499"/>
      <c r="Y27" s="500"/>
      <c r="Z27" s="439" t="s">
        <v>180</v>
      </c>
      <c r="AA27" s="440"/>
      <c r="AB27" s="440"/>
      <c r="AC27" s="440"/>
      <c r="AD27" s="440"/>
      <c r="AE27" s="440"/>
      <c r="AF27" s="440"/>
      <c r="AG27" s="441"/>
      <c r="AH27" s="442">
        <v>2</v>
      </c>
      <c r="AI27" s="443"/>
      <c r="AJ27" s="443"/>
      <c r="AK27" s="443"/>
      <c r="AL27" s="444"/>
      <c r="AM27" s="442" t="s">
        <v>181</v>
      </c>
      <c r="AN27" s="443"/>
      <c r="AO27" s="443"/>
      <c r="AP27" s="443"/>
      <c r="AQ27" s="443"/>
      <c r="AR27" s="444"/>
      <c r="AS27" s="442" t="s">
        <v>181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893564</v>
      </c>
      <c r="BO27" s="470"/>
      <c r="BP27" s="470"/>
      <c r="BQ27" s="470"/>
      <c r="BR27" s="470"/>
      <c r="BS27" s="470"/>
      <c r="BT27" s="470"/>
      <c r="BU27" s="471"/>
      <c r="BV27" s="469">
        <v>893337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4070</v>
      </c>
      <c r="R28" s="443"/>
      <c r="S28" s="443"/>
      <c r="T28" s="443"/>
      <c r="U28" s="443"/>
      <c r="V28" s="444"/>
      <c r="W28" s="508"/>
      <c r="X28" s="499"/>
      <c r="Y28" s="500"/>
      <c r="Z28" s="439" t="s">
        <v>184</v>
      </c>
      <c r="AA28" s="440"/>
      <c r="AB28" s="440"/>
      <c r="AC28" s="440"/>
      <c r="AD28" s="440"/>
      <c r="AE28" s="440"/>
      <c r="AF28" s="440"/>
      <c r="AG28" s="441"/>
      <c r="AH28" s="442" t="s">
        <v>136</v>
      </c>
      <c r="AI28" s="443"/>
      <c r="AJ28" s="443"/>
      <c r="AK28" s="443"/>
      <c r="AL28" s="444"/>
      <c r="AM28" s="442" t="s">
        <v>136</v>
      </c>
      <c r="AN28" s="443"/>
      <c r="AO28" s="443"/>
      <c r="AP28" s="443"/>
      <c r="AQ28" s="443"/>
      <c r="AR28" s="444"/>
      <c r="AS28" s="442" t="s">
        <v>126</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1002147</v>
      </c>
      <c r="BO28" s="462"/>
      <c r="BP28" s="462"/>
      <c r="BQ28" s="462"/>
      <c r="BR28" s="462"/>
      <c r="BS28" s="462"/>
      <c r="BT28" s="462"/>
      <c r="BU28" s="463"/>
      <c r="BV28" s="461">
        <v>1631471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23</v>
      </c>
      <c r="M29" s="443"/>
      <c r="N29" s="443"/>
      <c r="O29" s="443"/>
      <c r="P29" s="444"/>
      <c r="Q29" s="442">
        <v>3780</v>
      </c>
      <c r="R29" s="443"/>
      <c r="S29" s="443"/>
      <c r="T29" s="443"/>
      <c r="U29" s="443"/>
      <c r="V29" s="444"/>
      <c r="W29" s="509"/>
      <c r="X29" s="510"/>
      <c r="Y29" s="511"/>
      <c r="Z29" s="439" t="s">
        <v>187</v>
      </c>
      <c r="AA29" s="440"/>
      <c r="AB29" s="440"/>
      <c r="AC29" s="440"/>
      <c r="AD29" s="440"/>
      <c r="AE29" s="440"/>
      <c r="AF29" s="440"/>
      <c r="AG29" s="441"/>
      <c r="AH29" s="442">
        <v>712</v>
      </c>
      <c r="AI29" s="443"/>
      <c r="AJ29" s="443"/>
      <c r="AK29" s="443"/>
      <c r="AL29" s="444"/>
      <c r="AM29" s="442">
        <v>2173714</v>
      </c>
      <c r="AN29" s="443"/>
      <c r="AO29" s="443"/>
      <c r="AP29" s="443"/>
      <c r="AQ29" s="443"/>
      <c r="AR29" s="444"/>
      <c r="AS29" s="442">
        <v>3053</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888014</v>
      </c>
      <c r="BO29" s="467"/>
      <c r="BP29" s="467"/>
      <c r="BQ29" s="467"/>
      <c r="BR29" s="467"/>
      <c r="BS29" s="467"/>
      <c r="BT29" s="467"/>
      <c r="BU29" s="468"/>
      <c r="BV29" s="466">
        <v>1077668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1922960</v>
      </c>
      <c r="BO30" s="470"/>
      <c r="BP30" s="470"/>
      <c r="BQ30" s="470"/>
      <c r="BR30" s="470"/>
      <c r="BS30" s="470"/>
      <c r="BT30" s="470"/>
      <c r="BU30" s="471"/>
      <c r="BV30" s="469">
        <v>1960317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病院事業会計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石狩教育研修センター組合一般会計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10</v>
      </c>
      <c r="CP34" s="425"/>
      <c r="CQ34" s="424" t="str">
        <f>IF('各会計、関係団体の財政状況及び健全化判断比率'!BS7="","",'各会計、関係団体の財政状況及び健全化判断比率'!BS7)</f>
        <v>江別振興公社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基本財産基金運用特別会計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t="str">
        <f t="shared" ref="BW35:BW43" si="2">IF(BY35="","",BW34+1)</f>
        <v/>
      </c>
      <c r="BX35" s="425"/>
      <c r="BY35" s="424" t="str">
        <f>IF('各会計、関係団体の財政状況及び健全化判断比率'!B69="","",'各会計、関係団体の財政状況及び健全化判断比率'!B69)</f>
        <v/>
      </c>
      <c r="BZ35" s="424"/>
      <c r="CA35" s="424"/>
      <c r="CB35" s="424"/>
      <c r="CC35" s="424"/>
      <c r="CD35" s="424"/>
      <c r="CE35" s="424"/>
      <c r="CF35" s="424"/>
      <c r="CG35" s="424"/>
      <c r="CH35" s="424"/>
      <c r="CI35" s="424"/>
      <c r="CJ35" s="424"/>
      <c r="CK35" s="424"/>
      <c r="CL35" s="424"/>
      <c r="CM35" s="424"/>
      <c r="CN35" s="214"/>
      <c r="CO35" s="425">
        <f t="shared" ref="CO35:CO43" si="3">IF(CQ35="","",CO34+1)</f>
        <v>11</v>
      </c>
      <c r="CP35" s="425"/>
      <c r="CQ35" s="424" t="str">
        <f>IF('各会計、関係団体の財政状況及び健全化判断比率'!BS8="","",'各会計、関係団体の財政状況及び健全化判断比率'!BS8)</f>
        <v>江別市スポーツ振興財団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f t="shared" si="3"/>
        <v>12</v>
      </c>
      <c r="CP36" s="425"/>
      <c r="CQ36" s="424" t="str">
        <f>IF('各会計、関係団体の財政状況及び健全化判断比率'!BS9="","",'各会計、関係団体の財政状況及び健全化判断比率'!BS9)</f>
        <v>フラワーテクニカえべつ</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BKTaDIDfqVyYH38AoeSRq54UHreNwXyWR2cjZS+H+BK0/Lc3ZsnJbf3JCBGuRWu+x0aXlCUe/DGpanfuW/QO/g==" saltValue="yGrWL+F3kNOMmtnV7Ced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31" sqref="B31:Q3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12658606</v>
      </c>
      <c r="S5" s="734"/>
      <c r="T5" s="734"/>
      <c r="U5" s="734"/>
      <c r="V5" s="734"/>
      <c r="W5" s="734"/>
      <c r="X5" s="734"/>
      <c r="Y5" s="777"/>
      <c r="Z5" s="795">
        <v>27.2</v>
      </c>
      <c r="AA5" s="795"/>
      <c r="AB5" s="795"/>
      <c r="AC5" s="795"/>
      <c r="AD5" s="796">
        <v>11706529</v>
      </c>
      <c r="AE5" s="796"/>
      <c r="AF5" s="796"/>
      <c r="AG5" s="796"/>
      <c r="AH5" s="796"/>
      <c r="AI5" s="796"/>
      <c r="AJ5" s="796"/>
      <c r="AK5" s="796"/>
      <c r="AL5" s="778">
        <v>49.1</v>
      </c>
      <c r="AM5" s="749"/>
      <c r="AN5" s="749"/>
      <c r="AO5" s="779"/>
      <c r="AP5" s="744" t="s">
        <v>228</v>
      </c>
      <c r="AQ5" s="745"/>
      <c r="AR5" s="745"/>
      <c r="AS5" s="745"/>
      <c r="AT5" s="745"/>
      <c r="AU5" s="745"/>
      <c r="AV5" s="745"/>
      <c r="AW5" s="745"/>
      <c r="AX5" s="745"/>
      <c r="AY5" s="745"/>
      <c r="AZ5" s="745"/>
      <c r="BA5" s="745"/>
      <c r="BB5" s="745"/>
      <c r="BC5" s="745"/>
      <c r="BD5" s="745"/>
      <c r="BE5" s="745"/>
      <c r="BF5" s="746"/>
      <c r="BG5" s="678">
        <v>11706201</v>
      </c>
      <c r="BH5" s="679"/>
      <c r="BI5" s="679"/>
      <c r="BJ5" s="679"/>
      <c r="BK5" s="679"/>
      <c r="BL5" s="679"/>
      <c r="BM5" s="679"/>
      <c r="BN5" s="680"/>
      <c r="BO5" s="715">
        <v>92.5</v>
      </c>
      <c r="BP5" s="715"/>
      <c r="BQ5" s="715"/>
      <c r="BR5" s="715"/>
      <c r="BS5" s="716">
        <v>147209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388414</v>
      </c>
      <c r="S6" s="679"/>
      <c r="T6" s="679"/>
      <c r="U6" s="679"/>
      <c r="V6" s="679"/>
      <c r="W6" s="679"/>
      <c r="X6" s="679"/>
      <c r="Y6" s="680"/>
      <c r="Z6" s="715">
        <v>0.8</v>
      </c>
      <c r="AA6" s="715"/>
      <c r="AB6" s="715"/>
      <c r="AC6" s="715"/>
      <c r="AD6" s="716">
        <v>388414</v>
      </c>
      <c r="AE6" s="716"/>
      <c r="AF6" s="716"/>
      <c r="AG6" s="716"/>
      <c r="AH6" s="716"/>
      <c r="AI6" s="716"/>
      <c r="AJ6" s="716"/>
      <c r="AK6" s="716"/>
      <c r="AL6" s="681">
        <v>1.6</v>
      </c>
      <c r="AM6" s="682"/>
      <c r="AN6" s="682"/>
      <c r="AO6" s="717"/>
      <c r="AP6" s="675" t="s">
        <v>233</v>
      </c>
      <c r="AQ6" s="676"/>
      <c r="AR6" s="676"/>
      <c r="AS6" s="676"/>
      <c r="AT6" s="676"/>
      <c r="AU6" s="676"/>
      <c r="AV6" s="676"/>
      <c r="AW6" s="676"/>
      <c r="AX6" s="676"/>
      <c r="AY6" s="676"/>
      <c r="AZ6" s="676"/>
      <c r="BA6" s="676"/>
      <c r="BB6" s="676"/>
      <c r="BC6" s="676"/>
      <c r="BD6" s="676"/>
      <c r="BE6" s="676"/>
      <c r="BF6" s="677"/>
      <c r="BG6" s="678">
        <v>11706201</v>
      </c>
      <c r="BH6" s="679"/>
      <c r="BI6" s="679"/>
      <c r="BJ6" s="679"/>
      <c r="BK6" s="679"/>
      <c r="BL6" s="679"/>
      <c r="BM6" s="679"/>
      <c r="BN6" s="680"/>
      <c r="BO6" s="715">
        <v>92.5</v>
      </c>
      <c r="BP6" s="715"/>
      <c r="BQ6" s="715"/>
      <c r="BR6" s="715"/>
      <c r="BS6" s="716">
        <v>147209</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278544</v>
      </c>
      <c r="CS6" s="679"/>
      <c r="CT6" s="679"/>
      <c r="CU6" s="679"/>
      <c r="CV6" s="679"/>
      <c r="CW6" s="679"/>
      <c r="CX6" s="679"/>
      <c r="CY6" s="680"/>
      <c r="CZ6" s="778">
        <v>0.6</v>
      </c>
      <c r="DA6" s="749"/>
      <c r="DB6" s="749"/>
      <c r="DC6" s="781"/>
      <c r="DD6" s="684">
        <v>457</v>
      </c>
      <c r="DE6" s="679"/>
      <c r="DF6" s="679"/>
      <c r="DG6" s="679"/>
      <c r="DH6" s="679"/>
      <c r="DI6" s="679"/>
      <c r="DJ6" s="679"/>
      <c r="DK6" s="679"/>
      <c r="DL6" s="679"/>
      <c r="DM6" s="679"/>
      <c r="DN6" s="679"/>
      <c r="DO6" s="679"/>
      <c r="DP6" s="680"/>
      <c r="DQ6" s="684">
        <v>278544</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9019</v>
      </c>
      <c r="S7" s="679"/>
      <c r="T7" s="679"/>
      <c r="U7" s="679"/>
      <c r="V7" s="679"/>
      <c r="W7" s="679"/>
      <c r="X7" s="679"/>
      <c r="Y7" s="680"/>
      <c r="Z7" s="715">
        <v>0</v>
      </c>
      <c r="AA7" s="715"/>
      <c r="AB7" s="715"/>
      <c r="AC7" s="715"/>
      <c r="AD7" s="716">
        <v>9019</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5719683</v>
      </c>
      <c r="BH7" s="679"/>
      <c r="BI7" s="679"/>
      <c r="BJ7" s="679"/>
      <c r="BK7" s="679"/>
      <c r="BL7" s="679"/>
      <c r="BM7" s="679"/>
      <c r="BN7" s="680"/>
      <c r="BO7" s="715">
        <v>45.2</v>
      </c>
      <c r="BP7" s="715"/>
      <c r="BQ7" s="715"/>
      <c r="BR7" s="715"/>
      <c r="BS7" s="716">
        <v>147209</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4109889</v>
      </c>
      <c r="CS7" s="679"/>
      <c r="CT7" s="679"/>
      <c r="CU7" s="679"/>
      <c r="CV7" s="679"/>
      <c r="CW7" s="679"/>
      <c r="CX7" s="679"/>
      <c r="CY7" s="680"/>
      <c r="CZ7" s="715">
        <v>8.9</v>
      </c>
      <c r="DA7" s="715"/>
      <c r="DB7" s="715"/>
      <c r="DC7" s="715"/>
      <c r="DD7" s="684">
        <v>69404</v>
      </c>
      <c r="DE7" s="679"/>
      <c r="DF7" s="679"/>
      <c r="DG7" s="679"/>
      <c r="DH7" s="679"/>
      <c r="DI7" s="679"/>
      <c r="DJ7" s="679"/>
      <c r="DK7" s="679"/>
      <c r="DL7" s="679"/>
      <c r="DM7" s="679"/>
      <c r="DN7" s="679"/>
      <c r="DO7" s="679"/>
      <c r="DP7" s="680"/>
      <c r="DQ7" s="684">
        <v>3317463</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29300</v>
      </c>
      <c r="S8" s="679"/>
      <c r="T8" s="679"/>
      <c r="U8" s="679"/>
      <c r="V8" s="679"/>
      <c r="W8" s="679"/>
      <c r="X8" s="679"/>
      <c r="Y8" s="680"/>
      <c r="Z8" s="715">
        <v>0.1</v>
      </c>
      <c r="AA8" s="715"/>
      <c r="AB8" s="715"/>
      <c r="AC8" s="715"/>
      <c r="AD8" s="716">
        <v>29300</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187943</v>
      </c>
      <c r="BH8" s="679"/>
      <c r="BI8" s="679"/>
      <c r="BJ8" s="679"/>
      <c r="BK8" s="679"/>
      <c r="BL8" s="679"/>
      <c r="BM8" s="679"/>
      <c r="BN8" s="680"/>
      <c r="BO8" s="715">
        <v>1.5</v>
      </c>
      <c r="BP8" s="715"/>
      <c r="BQ8" s="715"/>
      <c r="BR8" s="715"/>
      <c r="BS8" s="684" t="s">
        <v>126</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18311321</v>
      </c>
      <c r="CS8" s="679"/>
      <c r="CT8" s="679"/>
      <c r="CU8" s="679"/>
      <c r="CV8" s="679"/>
      <c r="CW8" s="679"/>
      <c r="CX8" s="679"/>
      <c r="CY8" s="680"/>
      <c r="CZ8" s="715">
        <v>39.799999999999997</v>
      </c>
      <c r="DA8" s="715"/>
      <c r="DB8" s="715"/>
      <c r="DC8" s="715"/>
      <c r="DD8" s="684">
        <v>357790</v>
      </c>
      <c r="DE8" s="679"/>
      <c r="DF8" s="679"/>
      <c r="DG8" s="679"/>
      <c r="DH8" s="679"/>
      <c r="DI8" s="679"/>
      <c r="DJ8" s="679"/>
      <c r="DK8" s="679"/>
      <c r="DL8" s="679"/>
      <c r="DM8" s="679"/>
      <c r="DN8" s="679"/>
      <c r="DO8" s="679"/>
      <c r="DP8" s="680"/>
      <c r="DQ8" s="684">
        <v>8504034</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19032</v>
      </c>
      <c r="S9" s="679"/>
      <c r="T9" s="679"/>
      <c r="U9" s="679"/>
      <c r="V9" s="679"/>
      <c r="W9" s="679"/>
      <c r="X9" s="679"/>
      <c r="Y9" s="680"/>
      <c r="Z9" s="715">
        <v>0</v>
      </c>
      <c r="AA9" s="715"/>
      <c r="AB9" s="715"/>
      <c r="AC9" s="715"/>
      <c r="AD9" s="716">
        <v>19032</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4747964</v>
      </c>
      <c r="BH9" s="679"/>
      <c r="BI9" s="679"/>
      <c r="BJ9" s="679"/>
      <c r="BK9" s="679"/>
      <c r="BL9" s="679"/>
      <c r="BM9" s="679"/>
      <c r="BN9" s="680"/>
      <c r="BO9" s="715">
        <v>37.5</v>
      </c>
      <c r="BP9" s="715"/>
      <c r="BQ9" s="715"/>
      <c r="BR9" s="715"/>
      <c r="BS9" s="684" t="s">
        <v>126</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5786634</v>
      </c>
      <c r="CS9" s="679"/>
      <c r="CT9" s="679"/>
      <c r="CU9" s="679"/>
      <c r="CV9" s="679"/>
      <c r="CW9" s="679"/>
      <c r="CX9" s="679"/>
      <c r="CY9" s="680"/>
      <c r="CZ9" s="715">
        <v>12.6</v>
      </c>
      <c r="DA9" s="715"/>
      <c r="DB9" s="715"/>
      <c r="DC9" s="715"/>
      <c r="DD9" s="684">
        <v>13873</v>
      </c>
      <c r="DE9" s="679"/>
      <c r="DF9" s="679"/>
      <c r="DG9" s="679"/>
      <c r="DH9" s="679"/>
      <c r="DI9" s="679"/>
      <c r="DJ9" s="679"/>
      <c r="DK9" s="679"/>
      <c r="DL9" s="679"/>
      <c r="DM9" s="679"/>
      <c r="DN9" s="679"/>
      <c r="DO9" s="679"/>
      <c r="DP9" s="680"/>
      <c r="DQ9" s="684">
        <v>4675330</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245</v>
      </c>
      <c r="S10" s="679"/>
      <c r="T10" s="679"/>
      <c r="U10" s="679"/>
      <c r="V10" s="679"/>
      <c r="W10" s="679"/>
      <c r="X10" s="679"/>
      <c r="Y10" s="680"/>
      <c r="Z10" s="715" t="s">
        <v>245</v>
      </c>
      <c r="AA10" s="715"/>
      <c r="AB10" s="715"/>
      <c r="AC10" s="715"/>
      <c r="AD10" s="716" t="s">
        <v>126</v>
      </c>
      <c r="AE10" s="716"/>
      <c r="AF10" s="716"/>
      <c r="AG10" s="716"/>
      <c r="AH10" s="716"/>
      <c r="AI10" s="716"/>
      <c r="AJ10" s="716"/>
      <c r="AK10" s="716"/>
      <c r="AL10" s="681" t="s">
        <v>126</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285966</v>
      </c>
      <c r="BH10" s="679"/>
      <c r="BI10" s="679"/>
      <c r="BJ10" s="679"/>
      <c r="BK10" s="679"/>
      <c r="BL10" s="679"/>
      <c r="BM10" s="679"/>
      <c r="BN10" s="680"/>
      <c r="BO10" s="715">
        <v>2.2999999999999998</v>
      </c>
      <c r="BP10" s="715"/>
      <c r="BQ10" s="715"/>
      <c r="BR10" s="715"/>
      <c r="BS10" s="684">
        <v>48367</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83125</v>
      </c>
      <c r="CS10" s="679"/>
      <c r="CT10" s="679"/>
      <c r="CU10" s="679"/>
      <c r="CV10" s="679"/>
      <c r="CW10" s="679"/>
      <c r="CX10" s="679"/>
      <c r="CY10" s="680"/>
      <c r="CZ10" s="715">
        <v>0.2</v>
      </c>
      <c r="DA10" s="715"/>
      <c r="DB10" s="715"/>
      <c r="DC10" s="715"/>
      <c r="DD10" s="684" t="s">
        <v>126</v>
      </c>
      <c r="DE10" s="679"/>
      <c r="DF10" s="679"/>
      <c r="DG10" s="679"/>
      <c r="DH10" s="679"/>
      <c r="DI10" s="679"/>
      <c r="DJ10" s="679"/>
      <c r="DK10" s="679"/>
      <c r="DL10" s="679"/>
      <c r="DM10" s="679"/>
      <c r="DN10" s="679"/>
      <c r="DO10" s="679"/>
      <c r="DP10" s="680"/>
      <c r="DQ10" s="684">
        <v>69395</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2076546</v>
      </c>
      <c r="S11" s="679"/>
      <c r="T11" s="679"/>
      <c r="U11" s="679"/>
      <c r="V11" s="679"/>
      <c r="W11" s="679"/>
      <c r="X11" s="679"/>
      <c r="Y11" s="680"/>
      <c r="Z11" s="681">
        <v>4.5</v>
      </c>
      <c r="AA11" s="682"/>
      <c r="AB11" s="682"/>
      <c r="AC11" s="683"/>
      <c r="AD11" s="684">
        <v>2076546</v>
      </c>
      <c r="AE11" s="679"/>
      <c r="AF11" s="679"/>
      <c r="AG11" s="679"/>
      <c r="AH11" s="679"/>
      <c r="AI11" s="679"/>
      <c r="AJ11" s="679"/>
      <c r="AK11" s="680"/>
      <c r="AL11" s="681">
        <v>8.6999999999999993</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497810</v>
      </c>
      <c r="BH11" s="679"/>
      <c r="BI11" s="679"/>
      <c r="BJ11" s="679"/>
      <c r="BK11" s="679"/>
      <c r="BL11" s="679"/>
      <c r="BM11" s="679"/>
      <c r="BN11" s="680"/>
      <c r="BO11" s="715">
        <v>3.9</v>
      </c>
      <c r="BP11" s="715"/>
      <c r="BQ11" s="715"/>
      <c r="BR11" s="715"/>
      <c r="BS11" s="684">
        <v>98842</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567177</v>
      </c>
      <c r="CS11" s="679"/>
      <c r="CT11" s="679"/>
      <c r="CU11" s="679"/>
      <c r="CV11" s="679"/>
      <c r="CW11" s="679"/>
      <c r="CX11" s="679"/>
      <c r="CY11" s="680"/>
      <c r="CZ11" s="715">
        <v>1.2</v>
      </c>
      <c r="DA11" s="715"/>
      <c r="DB11" s="715"/>
      <c r="DC11" s="715"/>
      <c r="DD11" s="684">
        <v>114072</v>
      </c>
      <c r="DE11" s="679"/>
      <c r="DF11" s="679"/>
      <c r="DG11" s="679"/>
      <c r="DH11" s="679"/>
      <c r="DI11" s="679"/>
      <c r="DJ11" s="679"/>
      <c r="DK11" s="679"/>
      <c r="DL11" s="679"/>
      <c r="DM11" s="679"/>
      <c r="DN11" s="679"/>
      <c r="DO11" s="679"/>
      <c r="DP11" s="680"/>
      <c r="DQ11" s="684">
        <v>217379</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245</v>
      </c>
      <c r="S12" s="679"/>
      <c r="T12" s="679"/>
      <c r="U12" s="679"/>
      <c r="V12" s="679"/>
      <c r="W12" s="679"/>
      <c r="X12" s="679"/>
      <c r="Y12" s="680"/>
      <c r="Z12" s="715" t="s">
        <v>245</v>
      </c>
      <c r="AA12" s="715"/>
      <c r="AB12" s="715"/>
      <c r="AC12" s="715"/>
      <c r="AD12" s="716" t="s">
        <v>245</v>
      </c>
      <c r="AE12" s="716"/>
      <c r="AF12" s="716"/>
      <c r="AG12" s="716"/>
      <c r="AH12" s="716"/>
      <c r="AI12" s="716"/>
      <c r="AJ12" s="716"/>
      <c r="AK12" s="716"/>
      <c r="AL12" s="681" t="s">
        <v>126</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5025899</v>
      </c>
      <c r="BH12" s="679"/>
      <c r="BI12" s="679"/>
      <c r="BJ12" s="679"/>
      <c r="BK12" s="679"/>
      <c r="BL12" s="679"/>
      <c r="BM12" s="679"/>
      <c r="BN12" s="680"/>
      <c r="BO12" s="715">
        <v>39.700000000000003</v>
      </c>
      <c r="BP12" s="715"/>
      <c r="BQ12" s="715"/>
      <c r="BR12" s="715"/>
      <c r="BS12" s="684" t="s">
        <v>126</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1631230</v>
      </c>
      <c r="CS12" s="679"/>
      <c r="CT12" s="679"/>
      <c r="CU12" s="679"/>
      <c r="CV12" s="679"/>
      <c r="CW12" s="679"/>
      <c r="CX12" s="679"/>
      <c r="CY12" s="680"/>
      <c r="CZ12" s="715">
        <v>3.5</v>
      </c>
      <c r="DA12" s="715"/>
      <c r="DB12" s="715"/>
      <c r="DC12" s="715"/>
      <c r="DD12" s="684">
        <v>20803</v>
      </c>
      <c r="DE12" s="679"/>
      <c r="DF12" s="679"/>
      <c r="DG12" s="679"/>
      <c r="DH12" s="679"/>
      <c r="DI12" s="679"/>
      <c r="DJ12" s="679"/>
      <c r="DK12" s="679"/>
      <c r="DL12" s="679"/>
      <c r="DM12" s="679"/>
      <c r="DN12" s="679"/>
      <c r="DO12" s="679"/>
      <c r="DP12" s="680"/>
      <c r="DQ12" s="684">
        <v>427247</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5" t="s">
        <v>126</v>
      </c>
      <c r="AA13" s="715"/>
      <c r="AB13" s="715"/>
      <c r="AC13" s="715"/>
      <c r="AD13" s="716" t="s">
        <v>245</v>
      </c>
      <c r="AE13" s="716"/>
      <c r="AF13" s="716"/>
      <c r="AG13" s="716"/>
      <c r="AH13" s="716"/>
      <c r="AI13" s="716"/>
      <c r="AJ13" s="716"/>
      <c r="AK13" s="716"/>
      <c r="AL13" s="681" t="s">
        <v>126</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4985080</v>
      </c>
      <c r="BH13" s="679"/>
      <c r="BI13" s="679"/>
      <c r="BJ13" s="679"/>
      <c r="BK13" s="679"/>
      <c r="BL13" s="679"/>
      <c r="BM13" s="679"/>
      <c r="BN13" s="680"/>
      <c r="BO13" s="715">
        <v>39.4</v>
      </c>
      <c r="BP13" s="715"/>
      <c r="BQ13" s="715"/>
      <c r="BR13" s="715"/>
      <c r="BS13" s="684" t="s">
        <v>126</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6568246</v>
      </c>
      <c r="CS13" s="679"/>
      <c r="CT13" s="679"/>
      <c r="CU13" s="679"/>
      <c r="CV13" s="679"/>
      <c r="CW13" s="679"/>
      <c r="CX13" s="679"/>
      <c r="CY13" s="680"/>
      <c r="CZ13" s="715">
        <v>14.3</v>
      </c>
      <c r="DA13" s="715"/>
      <c r="DB13" s="715"/>
      <c r="DC13" s="715"/>
      <c r="DD13" s="684">
        <v>2750954</v>
      </c>
      <c r="DE13" s="679"/>
      <c r="DF13" s="679"/>
      <c r="DG13" s="679"/>
      <c r="DH13" s="679"/>
      <c r="DI13" s="679"/>
      <c r="DJ13" s="679"/>
      <c r="DK13" s="679"/>
      <c r="DL13" s="679"/>
      <c r="DM13" s="679"/>
      <c r="DN13" s="679"/>
      <c r="DO13" s="679"/>
      <c r="DP13" s="680"/>
      <c r="DQ13" s="684">
        <v>3540861</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42937</v>
      </c>
      <c r="S14" s="679"/>
      <c r="T14" s="679"/>
      <c r="U14" s="679"/>
      <c r="V14" s="679"/>
      <c r="W14" s="679"/>
      <c r="X14" s="679"/>
      <c r="Y14" s="680"/>
      <c r="Z14" s="715">
        <v>0.1</v>
      </c>
      <c r="AA14" s="715"/>
      <c r="AB14" s="715"/>
      <c r="AC14" s="715"/>
      <c r="AD14" s="716">
        <v>42937</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209433</v>
      </c>
      <c r="BH14" s="679"/>
      <c r="BI14" s="679"/>
      <c r="BJ14" s="679"/>
      <c r="BK14" s="679"/>
      <c r="BL14" s="679"/>
      <c r="BM14" s="679"/>
      <c r="BN14" s="680"/>
      <c r="BO14" s="715">
        <v>1.7</v>
      </c>
      <c r="BP14" s="715"/>
      <c r="BQ14" s="715"/>
      <c r="BR14" s="715"/>
      <c r="BS14" s="684" t="s">
        <v>126</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1158449</v>
      </c>
      <c r="CS14" s="679"/>
      <c r="CT14" s="679"/>
      <c r="CU14" s="679"/>
      <c r="CV14" s="679"/>
      <c r="CW14" s="679"/>
      <c r="CX14" s="679"/>
      <c r="CY14" s="680"/>
      <c r="CZ14" s="715">
        <v>2.5</v>
      </c>
      <c r="DA14" s="715"/>
      <c r="DB14" s="715"/>
      <c r="DC14" s="715"/>
      <c r="DD14" s="684">
        <v>92719</v>
      </c>
      <c r="DE14" s="679"/>
      <c r="DF14" s="679"/>
      <c r="DG14" s="679"/>
      <c r="DH14" s="679"/>
      <c r="DI14" s="679"/>
      <c r="DJ14" s="679"/>
      <c r="DK14" s="679"/>
      <c r="DL14" s="679"/>
      <c r="DM14" s="679"/>
      <c r="DN14" s="679"/>
      <c r="DO14" s="679"/>
      <c r="DP14" s="680"/>
      <c r="DQ14" s="684">
        <v>1068116</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126</v>
      </c>
      <c r="AA15" s="715"/>
      <c r="AB15" s="715"/>
      <c r="AC15" s="715"/>
      <c r="AD15" s="716" t="s">
        <v>126</v>
      </c>
      <c r="AE15" s="716"/>
      <c r="AF15" s="716"/>
      <c r="AG15" s="716"/>
      <c r="AH15" s="716"/>
      <c r="AI15" s="716"/>
      <c r="AJ15" s="716"/>
      <c r="AK15" s="716"/>
      <c r="AL15" s="681" t="s">
        <v>126</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751186</v>
      </c>
      <c r="BH15" s="679"/>
      <c r="BI15" s="679"/>
      <c r="BJ15" s="679"/>
      <c r="BK15" s="679"/>
      <c r="BL15" s="679"/>
      <c r="BM15" s="679"/>
      <c r="BN15" s="680"/>
      <c r="BO15" s="715">
        <v>5.9</v>
      </c>
      <c r="BP15" s="715"/>
      <c r="BQ15" s="715"/>
      <c r="BR15" s="715"/>
      <c r="BS15" s="684" t="s">
        <v>245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3794656</v>
      </c>
      <c r="CS15" s="679"/>
      <c r="CT15" s="679"/>
      <c r="CU15" s="679"/>
      <c r="CV15" s="679"/>
      <c r="CW15" s="679"/>
      <c r="CX15" s="679"/>
      <c r="CY15" s="680"/>
      <c r="CZ15" s="715">
        <v>8.1999999999999993</v>
      </c>
      <c r="DA15" s="715"/>
      <c r="DB15" s="715"/>
      <c r="DC15" s="715"/>
      <c r="DD15" s="684">
        <v>240190</v>
      </c>
      <c r="DE15" s="679"/>
      <c r="DF15" s="679"/>
      <c r="DG15" s="679"/>
      <c r="DH15" s="679"/>
      <c r="DI15" s="679"/>
      <c r="DJ15" s="679"/>
      <c r="DK15" s="679"/>
      <c r="DL15" s="679"/>
      <c r="DM15" s="679"/>
      <c r="DN15" s="679"/>
      <c r="DO15" s="679"/>
      <c r="DP15" s="680"/>
      <c r="DQ15" s="684">
        <v>3180540</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12313</v>
      </c>
      <c r="S16" s="679"/>
      <c r="T16" s="679"/>
      <c r="U16" s="679"/>
      <c r="V16" s="679"/>
      <c r="W16" s="679"/>
      <c r="X16" s="679"/>
      <c r="Y16" s="680"/>
      <c r="Z16" s="715">
        <v>0</v>
      </c>
      <c r="AA16" s="715"/>
      <c r="AB16" s="715"/>
      <c r="AC16" s="715"/>
      <c r="AD16" s="716">
        <v>12313</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245</v>
      </c>
      <c r="BH16" s="679"/>
      <c r="BI16" s="679"/>
      <c r="BJ16" s="679"/>
      <c r="BK16" s="679"/>
      <c r="BL16" s="679"/>
      <c r="BM16" s="679"/>
      <c r="BN16" s="680"/>
      <c r="BO16" s="715" t="s">
        <v>245</v>
      </c>
      <c r="BP16" s="715"/>
      <c r="BQ16" s="715"/>
      <c r="BR16" s="715"/>
      <c r="BS16" s="684" t="s">
        <v>126</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136513</v>
      </c>
      <c r="CS16" s="679"/>
      <c r="CT16" s="679"/>
      <c r="CU16" s="679"/>
      <c r="CV16" s="679"/>
      <c r="CW16" s="679"/>
      <c r="CX16" s="679"/>
      <c r="CY16" s="680"/>
      <c r="CZ16" s="715">
        <v>0.3</v>
      </c>
      <c r="DA16" s="715"/>
      <c r="DB16" s="715"/>
      <c r="DC16" s="715"/>
      <c r="DD16" s="684" t="s">
        <v>126</v>
      </c>
      <c r="DE16" s="679"/>
      <c r="DF16" s="679"/>
      <c r="DG16" s="679"/>
      <c r="DH16" s="679"/>
      <c r="DI16" s="679"/>
      <c r="DJ16" s="679"/>
      <c r="DK16" s="679"/>
      <c r="DL16" s="679"/>
      <c r="DM16" s="679"/>
      <c r="DN16" s="679"/>
      <c r="DO16" s="679"/>
      <c r="DP16" s="680"/>
      <c r="DQ16" s="684">
        <v>11416</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222291</v>
      </c>
      <c r="S17" s="679"/>
      <c r="T17" s="679"/>
      <c r="U17" s="679"/>
      <c r="V17" s="679"/>
      <c r="W17" s="679"/>
      <c r="X17" s="679"/>
      <c r="Y17" s="680"/>
      <c r="Z17" s="715">
        <v>0.5</v>
      </c>
      <c r="AA17" s="715"/>
      <c r="AB17" s="715"/>
      <c r="AC17" s="715"/>
      <c r="AD17" s="716">
        <v>222291</v>
      </c>
      <c r="AE17" s="716"/>
      <c r="AF17" s="716"/>
      <c r="AG17" s="716"/>
      <c r="AH17" s="716"/>
      <c r="AI17" s="716"/>
      <c r="AJ17" s="716"/>
      <c r="AK17" s="716"/>
      <c r="AL17" s="681">
        <v>0.9</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245</v>
      </c>
      <c r="BH17" s="679"/>
      <c r="BI17" s="679"/>
      <c r="BJ17" s="679"/>
      <c r="BK17" s="679"/>
      <c r="BL17" s="679"/>
      <c r="BM17" s="679"/>
      <c r="BN17" s="680"/>
      <c r="BO17" s="715" t="s">
        <v>126</v>
      </c>
      <c r="BP17" s="715"/>
      <c r="BQ17" s="715"/>
      <c r="BR17" s="715"/>
      <c r="BS17" s="684" t="s">
        <v>245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3634012</v>
      </c>
      <c r="CS17" s="679"/>
      <c r="CT17" s="679"/>
      <c r="CU17" s="679"/>
      <c r="CV17" s="679"/>
      <c r="CW17" s="679"/>
      <c r="CX17" s="679"/>
      <c r="CY17" s="680"/>
      <c r="CZ17" s="715">
        <v>7.9</v>
      </c>
      <c r="DA17" s="715"/>
      <c r="DB17" s="715"/>
      <c r="DC17" s="715"/>
      <c r="DD17" s="684" t="s">
        <v>126</v>
      </c>
      <c r="DE17" s="679"/>
      <c r="DF17" s="679"/>
      <c r="DG17" s="679"/>
      <c r="DH17" s="679"/>
      <c r="DI17" s="679"/>
      <c r="DJ17" s="679"/>
      <c r="DK17" s="679"/>
      <c r="DL17" s="679"/>
      <c r="DM17" s="679"/>
      <c r="DN17" s="679"/>
      <c r="DO17" s="679"/>
      <c r="DP17" s="680"/>
      <c r="DQ17" s="684">
        <v>3491135</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104252</v>
      </c>
      <c r="S18" s="679"/>
      <c r="T18" s="679"/>
      <c r="U18" s="679"/>
      <c r="V18" s="679"/>
      <c r="W18" s="679"/>
      <c r="X18" s="679"/>
      <c r="Y18" s="680"/>
      <c r="Z18" s="715">
        <v>0.2</v>
      </c>
      <c r="AA18" s="715"/>
      <c r="AB18" s="715"/>
      <c r="AC18" s="715"/>
      <c r="AD18" s="716">
        <v>104252</v>
      </c>
      <c r="AE18" s="716"/>
      <c r="AF18" s="716"/>
      <c r="AG18" s="716"/>
      <c r="AH18" s="716"/>
      <c r="AI18" s="716"/>
      <c r="AJ18" s="716"/>
      <c r="AK18" s="716"/>
      <c r="AL18" s="681">
        <v>0.4</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245</v>
      </c>
      <c r="BH18" s="679"/>
      <c r="BI18" s="679"/>
      <c r="BJ18" s="679"/>
      <c r="BK18" s="679"/>
      <c r="BL18" s="679"/>
      <c r="BM18" s="679"/>
      <c r="BN18" s="680"/>
      <c r="BO18" s="715" t="s">
        <v>126</v>
      </c>
      <c r="BP18" s="715"/>
      <c r="BQ18" s="715"/>
      <c r="BR18" s="715"/>
      <c r="BS18" s="684" t="s">
        <v>126</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245</v>
      </c>
      <c r="CS18" s="679"/>
      <c r="CT18" s="679"/>
      <c r="CU18" s="679"/>
      <c r="CV18" s="679"/>
      <c r="CW18" s="679"/>
      <c r="CX18" s="679"/>
      <c r="CY18" s="680"/>
      <c r="CZ18" s="715" t="s">
        <v>245</v>
      </c>
      <c r="DA18" s="715"/>
      <c r="DB18" s="715"/>
      <c r="DC18" s="715"/>
      <c r="DD18" s="684" t="s">
        <v>245</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6315</v>
      </c>
      <c r="S19" s="679"/>
      <c r="T19" s="679"/>
      <c r="U19" s="679"/>
      <c r="V19" s="679"/>
      <c r="W19" s="679"/>
      <c r="X19" s="679"/>
      <c r="Y19" s="680"/>
      <c r="Z19" s="715">
        <v>0</v>
      </c>
      <c r="AA19" s="715"/>
      <c r="AB19" s="715"/>
      <c r="AC19" s="715"/>
      <c r="AD19" s="716">
        <v>6315</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952405</v>
      </c>
      <c r="BH19" s="679"/>
      <c r="BI19" s="679"/>
      <c r="BJ19" s="679"/>
      <c r="BK19" s="679"/>
      <c r="BL19" s="679"/>
      <c r="BM19" s="679"/>
      <c r="BN19" s="680"/>
      <c r="BO19" s="715">
        <v>7.5</v>
      </c>
      <c r="BP19" s="715"/>
      <c r="BQ19" s="715"/>
      <c r="BR19" s="715"/>
      <c r="BS19" s="684" t="s">
        <v>245</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126</v>
      </c>
      <c r="CS19" s="679"/>
      <c r="CT19" s="679"/>
      <c r="CU19" s="679"/>
      <c r="CV19" s="679"/>
      <c r="CW19" s="679"/>
      <c r="CX19" s="679"/>
      <c r="CY19" s="680"/>
      <c r="CZ19" s="715" t="s">
        <v>126</v>
      </c>
      <c r="DA19" s="715"/>
      <c r="DB19" s="715"/>
      <c r="DC19" s="715"/>
      <c r="DD19" s="684" t="s">
        <v>126</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2321</v>
      </c>
      <c r="S20" s="679"/>
      <c r="T20" s="679"/>
      <c r="U20" s="679"/>
      <c r="V20" s="679"/>
      <c r="W20" s="679"/>
      <c r="X20" s="679"/>
      <c r="Y20" s="680"/>
      <c r="Z20" s="715">
        <v>0</v>
      </c>
      <c r="AA20" s="715"/>
      <c r="AB20" s="715"/>
      <c r="AC20" s="715"/>
      <c r="AD20" s="716">
        <v>2321</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952405</v>
      </c>
      <c r="BH20" s="679"/>
      <c r="BI20" s="679"/>
      <c r="BJ20" s="679"/>
      <c r="BK20" s="679"/>
      <c r="BL20" s="679"/>
      <c r="BM20" s="679"/>
      <c r="BN20" s="680"/>
      <c r="BO20" s="715">
        <v>7.5</v>
      </c>
      <c r="BP20" s="715"/>
      <c r="BQ20" s="715"/>
      <c r="BR20" s="715"/>
      <c r="BS20" s="684" t="s">
        <v>126</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46059796</v>
      </c>
      <c r="CS20" s="679"/>
      <c r="CT20" s="679"/>
      <c r="CU20" s="679"/>
      <c r="CV20" s="679"/>
      <c r="CW20" s="679"/>
      <c r="CX20" s="679"/>
      <c r="CY20" s="680"/>
      <c r="CZ20" s="715">
        <v>100</v>
      </c>
      <c r="DA20" s="715"/>
      <c r="DB20" s="715"/>
      <c r="DC20" s="715"/>
      <c r="DD20" s="684">
        <v>3660262</v>
      </c>
      <c r="DE20" s="679"/>
      <c r="DF20" s="679"/>
      <c r="DG20" s="679"/>
      <c r="DH20" s="679"/>
      <c r="DI20" s="679"/>
      <c r="DJ20" s="679"/>
      <c r="DK20" s="679"/>
      <c r="DL20" s="679"/>
      <c r="DM20" s="679"/>
      <c r="DN20" s="679"/>
      <c r="DO20" s="679"/>
      <c r="DP20" s="680"/>
      <c r="DQ20" s="684">
        <v>28781460</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109403</v>
      </c>
      <c r="S21" s="679"/>
      <c r="T21" s="679"/>
      <c r="U21" s="679"/>
      <c r="V21" s="679"/>
      <c r="W21" s="679"/>
      <c r="X21" s="679"/>
      <c r="Y21" s="680"/>
      <c r="Z21" s="715">
        <v>0.2</v>
      </c>
      <c r="AA21" s="715"/>
      <c r="AB21" s="715"/>
      <c r="AC21" s="715"/>
      <c r="AD21" s="716">
        <v>109403</v>
      </c>
      <c r="AE21" s="716"/>
      <c r="AF21" s="716"/>
      <c r="AG21" s="716"/>
      <c r="AH21" s="716"/>
      <c r="AI21" s="716"/>
      <c r="AJ21" s="716"/>
      <c r="AK21" s="716"/>
      <c r="AL21" s="681">
        <v>0.5</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328</v>
      </c>
      <c r="BH21" s="679"/>
      <c r="BI21" s="679"/>
      <c r="BJ21" s="679"/>
      <c r="BK21" s="679"/>
      <c r="BL21" s="679"/>
      <c r="BM21" s="679"/>
      <c r="BN21" s="680"/>
      <c r="BO21" s="715">
        <v>0</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10077743</v>
      </c>
      <c r="S22" s="679"/>
      <c r="T22" s="679"/>
      <c r="U22" s="679"/>
      <c r="V22" s="679"/>
      <c r="W22" s="679"/>
      <c r="X22" s="679"/>
      <c r="Y22" s="680"/>
      <c r="Z22" s="715">
        <v>21.6</v>
      </c>
      <c r="AA22" s="715"/>
      <c r="AB22" s="715"/>
      <c r="AC22" s="715"/>
      <c r="AD22" s="716">
        <v>9263794</v>
      </c>
      <c r="AE22" s="716"/>
      <c r="AF22" s="716"/>
      <c r="AG22" s="716"/>
      <c r="AH22" s="716"/>
      <c r="AI22" s="716"/>
      <c r="AJ22" s="716"/>
      <c r="AK22" s="716"/>
      <c r="AL22" s="681">
        <v>38.799999999999997</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245</v>
      </c>
      <c r="BH22" s="679"/>
      <c r="BI22" s="679"/>
      <c r="BJ22" s="679"/>
      <c r="BK22" s="679"/>
      <c r="BL22" s="679"/>
      <c r="BM22" s="679"/>
      <c r="BN22" s="680"/>
      <c r="BO22" s="715" t="s">
        <v>245</v>
      </c>
      <c r="BP22" s="715"/>
      <c r="BQ22" s="715"/>
      <c r="BR22" s="715"/>
      <c r="BS22" s="684" t="s">
        <v>245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9263794</v>
      </c>
      <c r="S23" s="679"/>
      <c r="T23" s="679"/>
      <c r="U23" s="679"/>
      <c r="V23" s="679"/>
      <c r="W23" s="679"/>
      <c r="X23" s="679"/>
      <c r="Y23" s="680"/>
      <c r="Z23" s="715">
        <v>19.899999999999999</v>
      </c>
      <c r="AA23" s="715"/>
      <c r="AB23" s="715"/>
      <c r="AC23" s="715"/>
      <c r="AD23" s="716">
        <v>9263794</v>
      </c>
      <c r="AE23" s="716"/>
      <c r="AF23" s="716"/>
      <c r="AG23" s="716"/>
      <c r="AH23" s="716"/>
      <c r="AI23" s="716"/>
      <c r="AJ23" s="716"/>
      <c r="AK23" s="716"/>
      <c r="AL23" s="681">
        <v>38.799999999999997</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952077</v>
      </c>
      <c r="BH23" s="679"/>
      <c r="BI23" s="679"/>
      <c r="BJ23" s="679"/>
      <c r="BK23" s="679"/>
      <c r="BL23" s="679"/>
      <c r="BM23" s="679"/>
      <c r="BN23" s="680"/>
      <c r="BO23" s="715">
        <v>7.5</v>
      </c>
      <c r="BP23" s="715"/>
      <c r="BQ23" s="715"/>
      <c r="BR23" s="715"/>
      <c r="BS23" s="684" t="s">
        <v>126</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813949</v>
      </c>
      <c r="S24" s="679"/>
      <c r="T24" s="679"/>
      <c r="U24" s="679"/>
      <c r="V24" s="679"/>
      <c r="W24" s="679"/>
      <c r="X24" s="679"/>
      <c r="Y24" s="680"/>
      <c r="Z24" s="715">
        <v>1.7</v>
      </c>
      <c r="AA24" s="715"/>
      <c r="AB24" s="715"/>
      <c r="AC24" s="715"/>
      <c r="AD24" s="716" t="s">
        <v>126</v>
      </c>
      <c r="AE24" s="716"/>
      <c r="AF24" s="716"/>
      <c r="AG24" s="716"/>
      <c r="AH24" s="716"/>
      <c r="AI24" s="716"/>
      <c r="AJ24" s="716"/>
      <c r="AK24" s="716"/>
      <c r="AL24" s="681" t="s">
        <v>126</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126</v>
      </c>
      <c r="BH24" s="679"/>
      <c r="BI24" s="679"/>
      <c r="BJ24" s="679"/>
      <c r="BK24" s="679"/>
      <c r="BL24" s="679"/>
      <c r="BM24" s="679"/>
      <c r="BN24" s="680"/>
      <c r="BO24" s="715" t="s">
        <v>245</v>
      </c>
      <c r="BP24" s="715"/>
      <c r="BQ24" s="715"/>
      <c r="BR24" s="715"/>
      <c r="BS24" s="684" t="s">
        <v>126</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22460974</v>
      </c>
      <c r="CS24" s="734"/>
      <c r="CT24" s="734"/>
      <c r="CU24" s="734"/>
      <c r="CV24" s="734"/>
      <c r="CW24" s="734"/>
      <c r="CX24" s="734"/>
      <c r="CY24" s="777"/>
      <c r="CZ24" s="778">
        <v>48.8</v>
      </c>
      <c r="DA24" s="749"/>
      <c r="DB24" s="749"/>
      <c r="DC24" s="781"/>
      <c r="DD24" s="776">
        <v>13385600</v>
      </c>
      <c r="DE24" s="734"/>
      <c r="DF24" s="734"/>
      <c r="DG24" s="734"/>
      <c r="DH24" s="734"/>
      <c r="DI24" s="734"/>
      <c r="DJ24" s="734"/>
      <c r="DK24" s="777"/>
      <c r="DL24" s="776">
        <v>13164431</v>
      </c>
      <c r="DM24" s="734"/>
      <c r="DN24" s="734"/>
      <c r="DO24" s="734"/>
      <c r="DP24" s="734"/>
      <c r="DQ24" s="734"/>
      <c r="DR24" s="734"/>
      <c r="DS24" s="734"/>
      <c r="DT24" s="734"/>
      <c r="DU24" s="734"/>
      <c r="DV24" s="777"/>
      <c r="DW24" s="778">
        <v>52.5</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245</v>
      </c>
      <c r="S25" s="679"/>
      <c r="T25" s="679"/>
      <c r="U25" s="679"/>
      <c r="V25" s="679"/>
      <c r="W25" s="679"/>
      <c r="X25" s="679"/>
      <c r="Y25" s="680"/>
      <c r="Z25" s="715" t="s">
        <v>126</v>
      </c>
      <c r="AA25" s="715"/>
      <c r="AB25" s="715"/>
      <c r="AC25" s="715"/>
      <c r="AD25" s="716" t="s">
        <v>126</v>
      </c>
      <c r="AE25" s="716"/>
      <c r="AF25" s="716"/>
      <c r="AG25" s="716"/>
      <c r="AH25" s="716"/>
      <c r="AI25" s="716"/>
      <c r="AJ25" s="716"/>
      <c r="AK25" s="716"/>
      <c r="AL25" s="681" t="s">
        <v>126</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245</v>
      </c>
      <c r="BH25" s="679"/>
      <c r="BI25" s="679"/>
      <c r="BJ25" s="679"/>
      <c r="BK25" s="679"/>
      <c r="BL25" s="679"/>
      <c r="BM25" s="679"/>
      <c r="BN25" s="680"/>
      <c r="BO25" s="715" t="s">
        <v>245</v>
      </c>
      <c r="BP25" s="715"/>
      <c r="BQ25" s="715"/>
      <c r="BR25" s="715"/>
      <c r="BS25" s="684" t="s">
        <v>126</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6676232</v>
      </c>
      <c r="CS25" s="697"/>
      <c r="CT25" s="697"/>
      <c r="CU25" s="697"/>
      <c r="CV25" s="697"/>
      <c r="CW25" s="697"/>
      <c r="CX25" s="697"/>
      <c r="CY25" s="698"/>
      <c r="CZ25" s="681">
        <v>14.5</v>
      </c>
      <c r="DA25" s="699"/>
      <c r="DB25" s="699"/>
      <c r="DC25" s="700"/>
      <c r="DD25" s="684">
        <v>6110188</v>
      </c>
      <c r="DE25" s="697"/>
      <c r="DF25" s="697"/>
      <c r="DG25" s="697"/>
      <c r="DH25" s="697"/>
      <c r="DI25" s="697"/>
      <c r="DJ25" s="697"/>
      <c r="DK25" s="698"/>
      <c r="DL25" s="684">
        <v>5923174</v>
      </c>
      <c r="DM25" s="697"/>
      <c r="DN25" s="697"/>
      <c r="DO25" s="697"/>
      <c r="DP25" s="697"/>
      <c r="DQ25" s="697"/>
      <c r="DR25" s="697"/>
      <c r="DS25" s="697"/>
      <c r="DT25" s="697"/>
      <c r="DU25" s="697"/>
      <c r="DV25" s="698"/>
      <c r="DW25" s="681">
        <v>23.6</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25536201</v>
      </c>
      <c r="S26" s="679"/>
      <c r="T26" s="679"/>
      <c r="U26" s="679"/>
      <c r="V26" s="679"/>
      <c r="W26" s="679"/>
      <c r="X26" s="679"/>
      <c r="Y26" s="680"/>
      <c r="Z26" s="715">
        <v>54.8</v>
      </c>
      <c r="AA26" s="715"/>
      <c r="AB26" s="715"/>
      <c r="AC26" s="715"/>
      <c r="AD26" s="716">
        <v>23770175</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245</v>
      </c>
      <c r="BH26" s="679"/>
      <c r="BI26" s="679"/>
      <c r="BJ26" s="679"/>
      <c r="BK26" s="679"/>
      <c r="BL26" s="679"/>
      <c r="BM26" s="679"/>
      <c r="BN26" s="680"/>
      <c r="BO26" s="715" t="s">
        <v>126</v>
      </c>
      <c r="BP26" s="715"/>
      <c r="BQ26" s="715"/>
      <c r="BR26" s="715"/>
      <c r="BS26" s="684" t="s">
        <v>126</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4032858</v>
      </c>
      <c r="CS26" s="679"/>
      <c r="CT26" s="679"/>
      <c r="CU26" s="679"/>
      <c r="CV26" s="679"/>
      <c r="CW26" s="679"/>
      <c r="CX26" s="679"/>
      <c r="CY26" s="680"/>
      <c r="CZ26" s="681">
        <v>8.8000000000000007</v>
      </c>
      <c r="DA26" s="699"/>
      <c r="DB26" s="699"/>
      <c r="DC26" s="700"/>
      <c r="DD26" s="684">
        <v>3640650</v>
      </c>
      <c r="DE26" s="679"/>
      <c r="DF26" s="679"/>
      <c r="DG26" s="679"/>
      <c r="DH26" s="679"/>
      <c r="DI26" s="679"/>
      <c r="DJ26" s="679"/>
      <c r="DK26" s="680"/>
      <c r="DL26" s="684" t="s">
        <v>245</v>
      </c>
      <c r="DM26" s="679"/>
      <c r="DN26" s="679"/>
      <c r="DO26" s="679"/>
      <c r="DP26" s="679"/>
      <c r="DQ26" s="679"/>
      <c r="DR26" s="679"/>
      <c r="DS26" s="679"/>
      <c r="DT26" s="679"/>
      <c r="DU26" s="679"/>
      <c r="DV26" s="680"/>
      <c r="DW26" s="681" t="s">
        <v>126</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17381</v>
      </c>
      <c r="S27" s="679"/>
      <c r="T27" s="679"/>
      <c r="U27" s="679"/>
      <c r="V27" s="679"/>
      <c r="W27" s="679"/>
      <c r="X27" s="679"/>
      <c r="Y27" s="680"/>
      <c r="Z27" s="715">
        <v>0</v>
      </c>
      <c r="AA27" s="715"/>
      <c r="AB27" s="715"/>
      <c r="AC27" s="715"/>
      <c r="AD27" s="716">
        <v>17381</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12658606</v>
      </c>
      <c r="BH27" s="679"/>
      <c r="BI27" s="679"/>
      <c r="BJ27" s="679"/>
      <c r="BK27" s="679"/>
      <c r="BL27" s="679"/>
      <c r="BM27" s="679"/>
      <c r="BN27" s="680"/>
      <c r="BO27" s="715">
        <v>100</v>
      </c>
      <c r="BP27" s="715"/>
      <c r="BQ27" s="715"/>
      <c r="BR27" s="715"/>
      <c r="BS27" s="684">
        <v>147209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12150730</v>
      </c>
      <c r="CS27" s="697"/>
      <c r="CT27" s="697"/>
      <c r="CU27" s="697"/>
      <c r="CV27" s="697"/>
      <c r="CW27" s="697"/>
      <c r="CX27" s="697"/>
      <c r="CY27" s="698"/>
      <c r="CZ27" s="681">
        <v>26.4</v>
      </c>
      <c r="DA27" s="699"/>
      <c r="DB27" s="699"/>
      <c r="DC27" s="700"/>
      <c r="DD27" s="684">
        <v>3784277</v>
      </c>
      <c r="DE27" s="697"/>
      <c r="DF27" s="697"/>
      <c r="DG27" s="697"/>
      <c r="DH27" s="697"/>
      <c r="DI27" s="697"/>
      <c r="DJ27" s="697"/>
      <c r="DK27" s="698"/>
      <c r="DL27" s="684">
        <v>3750122</v>
      </c>
      <c r="DM27" s="697"/>
      <c r="DN27" s="697"/>
      <c r="DO27" s="697"/>
      <c r="DP27" s="697"/>
      <c r="DQ27" s="697"/>
      <c r="DR27" s="697"/>
      <c r="DS27" s="697"/>
      <c r="DT27" s="697"/>
      <c r="DU27" s="697"/>
      <c r="DV27" s="698"/>
      <c r="DW27" s="681">
        <v>15</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149517</v>
      </c>
      <c r="S28" s="679"/>
      <c r="T28" s="679"/>
      <c r="U28" s="679"/>
      <c r="V28" s="679"/>
      <c r="W28" s="679"/>
      <c r="X28" s="679"/>
      <c r="Y28" s="680"/>
      <c r="Z28" s="715">
        <v>0.3</v>
      </c>
      <c r="AA28" s="715"/>
      <c r="AB28" s="715"/>
      <c r="AC28" s="715"/>
      <c r="AD28" s="716" t="s">
        <v>126</v>
      </c>
      <c r="AE28" s="716"/>
      <c r="AF28" s="716"/>
      <c r="AG28" s="716"/>
      <c r="AH28" s="716"/>
      <c r="AI28" s="716"/>
      <c r="AJ28" s="716"/>
      <c r="AK28" s="716"/>
      <c r="AL28" s="681" t="s">
        <v>245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3634012</v>
      </c>
      <c r="CS28" s="679"/>
      <c r="CT28" s="679"/>
      <c r="CU28" s="679"/>
      <c r="CV28" s="679"/>
      <c r="CW28" s="679"/>
      <c r="CX28" s="679"/>
      <c r="CY28" s="680"/>
      <c r="CZ28" s="681">
        <v>7.9</v>
      </c>
      <c r="DA28" s="699"/>
      <c r="DB28" s="699"/>
      <c r="DC28" s="700"/>
      <c r="DD28" s="684">
        <v>3491135</v>
      </c>
      <c r="DE28" s="679"/>
      <c r="DF28" s="679"/>
      <c r="DG28" s="679"/>
      <c r="DH28" s="679"/>
      <c r="DI28" s="679"/>
      <c r="DJ28" s="679"/>
      <c r="DK28" s="680"/>
      <c r="DL28" s="684">
        <v>3491135</v>
      </c>
      <c r="DM28" s="679"/>
      <c r="DN28" s="679"/>
      <c r="DO28" s="679"/>
      <c r="DP28" s="679"/>
      <c r="DQ28" s="679"/>
      <c r="DR28" s="679"/>
      <c r="DS28" s="679"/>
      <c r="DT28" s="679"/>
      <c r="DU28" s="679"/>
      <c r="DV28" s="680"/>
      <c r="DW28" s="681">
        <v>13.9</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368578</v>
      </c>
      <c r="S29" s="679"/>
      <c r="T29" s="679"/>
      <c r="U29" s="679"/>
      <c r="V29" s="679"/>
      <c r="W29" s="679"/>
      <c r="X29" s="679"/>
      <c r="Y29" s="680"/>
      <c r="Z29" s="715">
        <v>0.8</v>
      </c>
      <c r="AA29" s="715"/>
      <c r="AB29" s="715"/>
      <c r="AC29" s="715"/>
      <c r="AD29" s="716">
        <v>40549</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69</v>
      </c>
      <c r="CG29" s="712"/>
      <c r="CH29" s="712"/>
      <c r="CI29" s="712"/>
      <c r="CJ29" s="712"/>
      <c r="CK29" s="712"/>
      <c r="CL29" s="712"/>
      <c r="CM29" s="712"/>
      <c r="CN29" s="712"/>
      <c r="CO29" s="712"/>
      <c r="CP29" s="712"/>
      <c r="CQ29" s="713"/>
      <c r="CR29" s="678">
        <v>3633881</v>
      </c>
      <c r="CS29" s="697"/>
      <c r="CT29" s="697"/>
      <c r="CU29" s="697"/>
      <c r="CV29" s="697"/>
      <c r="CW29" s="697"/>
      <c r="CX29" s="697"/>
      <c r="CY29" s="698"/>
      <c r="CZ29" s="681">
        <v>7.9</v>
      </c>
      <c r="DA29" s="699"/>
      <c r="DB29" s="699"/>
      <c r="DC29" s="700"/>
      <c r="DD29" s="684">
        <v>3491004</v>
      </c>
      <c r="DE29" s="697"/>
      <c r="DF29" s="697"/>
      <c r="DG29" s="697"/>
      <c r="DH29" s="697"/>
      <c r="DI29" s="697"/>
      <c r="DJ29" s="697"/>
      <c r="DK29" s="698"/>
      <c r="DL29" s="684">
        <v>3491004</v>
      </c>
      <c r="DM29" s="697"/>
      <c r="DN29" s="697"/>
      <c r="DO29" s="697"/>
      <c r="DP29" s="697"/>
      <c r="DQ29" s="697"/>
      <c r="DR29" s="697"/>
      <c r="DS29" s="697"/>
      <c r="DT29" s="697"/>
      <c r="DU29" s="697"/>
      <c r="DV29" s="698"/>
      <c r="DW29" s="681">
        <v>13.9</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479162</v>
      </c>
      <c r="S30" s="679"/>
      <c r="T30" s="679"/>
      <c r="U30" s="679"/>
      <c r="V30" s="679"/>
      <c r="W30" s="679"/>
      <c r="X30" s="679"/>
      <c r="Y30" s="680"/>
      <c r="Z30" s="715">
        <v>1</v>
      </c>
      <c r="AA30" s="715"/>
      <c r="AB30" s="715"/>
      <c r="AC30" s="715"/>
      <c r="AD30" s="716" t="s">
        <v>245</v>
      </c>
      <c r="AE30" s="716"/>
      <c r="AF30" s="716"/>
      <c r="AG30" s="716"/>
      <c r="AH30" s="716"/>
      <c r="AI30" s="716"/>
      <c r="AJ30" s="716"/>
      <c r="AK30" s="716"/>
      <c r="AL30" s="681" t="s">
        <v>126</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3446391</v>
      </c>
      <c r="CS30" s="679"/>
      <c r="CT30" s="679"/>
      <c r="CU30" s="679"/>
      <c r="CV30" s="679"/>
      <c r="CW30" s="679"/>
      <c r="CX30" s="679"/>
      <c r="CY30" s="680"/>
      <c r="CZ30" s="681">
        <v>7.5</v>
      </c>
      <c r="DA30" s="699"/>
      <c r="DB30" s="699"/>
      <c r="DC30" s="700"/>
      <c r="DD30" s="684">
        <v>3303514</v>
      </c>
      <c r="DE30" s="679"/>
      <c r="DF30" s="679"/>
      <c r="DG30" s="679"/>
      <c r="DH30" s="679"/>
      <c r="DI30" s="679"/>
      <c r="DJ30" s="679"/>
      <c r="DK30" s="680"/>
      <c r="DL30" s="684">
        <v>3303514</v>
      </c>
      <c r="DM30" s="679"/>
      <c r="DN30" s="679"/>
      <c r="DO30" s="679"/>
      <c r="DP30" s="679"/>
      <c r="DQ30" s="679"/>
      <c r="DR30" s="679"/>
      <c r="DS30" s="679"/>
      <c r="DT30" s="679"/>
      <c r="DU30" s="679"/>
      <c r="DV30" s="680"/>
      <c r="DW30" s="681">
        <v>13.2</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8258721</v>
      </c>
      <c r="S31" s="679"/>
      <c r="T31" s="679"/>
      <c r="U31" s="679"/>
      <c r="V31" s="679"/>
      <c r="W31" s="679"/>
      <c r="X31" s="679"/>
      <c r="Y31" s="680"/>
      <c r="Z31" s="715">
        <v>17.7</v>
      </c>
      <c r="AA31" s="715"/>
      <c r="AB31" s="715"/>
      <c r="AC31" s="715"/>
      <c r="AD31" s="716" t="s">
        <v>126</v>
      </c>
      <c r="AE31" s="716"/>
      <c r="AF31" s="716"/>
      <c r="AG31" s="716"/>
      <c r="AH31" s="716"/>
      <c r="AI31" s="716"/>
      <c r="AJ31" s="716"/>
      <c r="AK31" s="716"/>
      <c r="AL31" s="681" t="s">
        <v>245</v>
      </c>
      <c r="AM31" s="682"/>
      <c r="AN31" s="682"/>
      <c r="AO31" s="717"/>
      <c r="AP31" s="754" t="s">
        <v>311</v>
      </c>
      <c r="AQ31" s="755"/>
      <c r="AR31" s="755"/>
      <c r="AS31" s="755"/>
      <c r="AT31" s="760" t="s">
        <v>312</v>
      </c>
      <c r="AU31" s="231"/>
      <c r="AV31" s="231"/>
      <c r="AW31" s="231"/>
      <c r="AX31" s="744" t="s">
        <v>187</v>
      </c>
      <c r="AY31" s="745"/>
      <c r="AZ31" s="745"/>
      <c r="BA31" s="745"/>
      <c r="BB31" s="745"/>
      <c r="BC31" s="745"/>
      <c r="BD31" s="745"/>
      <c r="BE31" s="745"/>
      <c r="BF31" s="746"/>
      <c r="BG31" s="747">
        <v>99.6</v>
      </c>
      <c r="BH31" s="748"/>
      <c r="BI31" s="748"/>
      <c r="BJ31" s="748"/>
      <c r="BK31" s="748"/>
      <c r="BL31" s="748"/>
      <c r="BM31" s="749">
        <v>98.1</v>
      </c>
      <c r="BN31" s="748"/>
      <c r="BO31" s="748"/>
      <c r="BP31" s="748"/>
      <c r="BQ31" s="750"/>
      <c r="BR31" s="747">
        <v>99.6</v>
      </c>
      <c r="BS31" s="748"/>
      <c r="BT31" s="748"/>
      <c r="BU31" s="748"/>
      <c r="BV31" s="748"/>
      <c r="BW31" s="748"/>
      <c r="BX31" s="749">
        <v>97.9</v>
      </c>
      <c r="BY31" s="748"/>
      <c r="BZ31" s="748"/>
      <c r="CA31" s="748"/>
      <c r="CB31" s="750"/>
      <c r="CD31" s="765"/>
      <c r="CE31" s="766"/>
      <c r="CF31" s="711" t="s">
        <v>313</v>
      </c>
      <c r="CG31" s="712"/>
      <c r="CH31" s="712"/>
      <c r="CI31" s="712"/>
      <c r="CJ31" s="712"/>
      <c r="CK31" s="712"/>
      <c r="CL31" s="712"/>
      <c r="CM31" s="712"/>
      <c r="CN31" s="712"/>
      <c r="CO31" s="712"/>
      <c r="CP31" s="712"/>
      <c r="CQ31" s="713"/>
      <c r="CR31" s="678">
        <v>187490</v>
      </c>
      <c r="CS31" s="697"/>
      <c r="CT31" s="697"/>
      <c r="CU31" s="697"/>
      <c r="CV31" s="697"/>
      <c r="CW31" s="697"/>
      <c r="CX31" s="697"/>
      <c r="CY31" s="698"/>
      <c r="CZ31" s="681">
        <v>0.4</v>
      </c>
      <c r="DA31" s="699"/>
      <c r="DB31" s="699"/>
      <c r="DC31" s="700"/>
      <c r="DD31" s="684">
        <v>187490</v>
      </c>
      <c r="DE31" s="697"/>
      <c r="DF31" s="697"/>
      <c r="DG31" s="697"/>
      <c r="DH31" s="697"/>
      <c r="DI31" s="697"/>
      <c r="DJ31" s="697"/>
      <c r="DK31" s="698"/>
      <c r="DL31" s="684">
        <v>187490</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v>341</v>
      </c>
      <c r="S32" s="679"/>
      <c r="T32" s="679"/>
      <c r="U32" s="679"/>
      <c r="V32" s="679"/>
      <c r="W32" s="679"/>
      <c r="X32" s="679"/>
      <c r="Y32" s="680"/>
      <c r="Z32" s="715">
        <v>0</v>
      </c>
      <c r="AA32" s="715"/>
      <c r="AB32" s="715"/>
      <c r="AC32" s="715"/>
      <c r="AD32" s="716">
        <v>341</v>
      </c>
      <c r="AE32" s="716"/>
      <c r="AF32" s="716"/>
      <c r="AG32" s="716"/>
      <c r="AH32" s="716"/>
      <c r="AI32" s="716"/>
      <c r="AJ32" s="716"/>
      <c r="AK32" s="716"/>
      <c r="AL32" s="681">
        <v>0</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99.4</v>
      </c>
      <c r="BH32" s="697"/>
      <c r="BI32" s="697"/>
      <c r="BJ32" s="697"/>
      <c r="BK32" s="697"/>
      <c r="BL32" s="697"/>
      <c r="BM32" s="682">
        <v>97.5</v>
      </c>
      <c r="BN32" s="743"/>
      <c r="BO32" s="743"/>
      <c r="BP32" s="743"/>
      <c r="BQ32" s="721"/>
      <c r="BR32" s="751">
        <v>99.4</v>
      </c>
      <c r="BS32" s="697"/>
      <c r="BT32" s="697"/>
      <c r="BU32" s="697"/>
      <c r="BV32" s="697"/>
      <c r="BW32" s="697"/>
      <c r="BX32" s="682">
        <v>97.3</v>
      </c>
      <c r="BY32" s="743"/>
      <c r="BZ32" s="743"/>
      <c r="CA32" s="743"/>
      <c r="CB32" s="721"/>
      <c r="CD32" s="767"/>
      <c r="CE32" s="768"/>
      <c r="CF32" s="711" t="s">
        <v>317</v>
      </c>
      <c r="CG32" s="712"/>
      <c r="CH32" s="712"/>
      <c r="CI32" s="712"/>
      <c r="CJ32" s="712"/>
      <c r="CK32" s="712"/>
      <c r="CL32" s="712"/>
      <c r="CM32" s="712"/>
      <c r="CN32" s="712"/>
      <c r="CO32" s="712"/>
      <c r="CP32" s="712"/>
      <c r="CQ32" s="713"/>
      <c r="CR32" s="678">
        <v>131</v>
      </c>
      <c r="CS32" s="679"/>
      <c r="CT32" s="679"/>
      <c r="CU32" s="679"/>
      <c r="CV32" s="679"/>
      <c r="CW32" s="679"/>
      <c r="CX32" s="679"/>
      <c r="CY32" s="680"/>
      <c r="CZ32" s="681">
        <v>0</v>
      </c>
      <c r="DA32" s="699"/>
      <c r="DB32" s="699"/>
      <c r="DC32" s="700"/>
      <c r="DD32" s="684">
        <v>131</v>
      </c>
      <c r="DE32" s="679"/>
      <c r="DF32" s="679"/>
      <c r="DG32" s="679"/>
      <c r="DH32" s="679"/>
      <c r="DI32" s="679"/>
      <c r="DJ32" s="679"/>
      <c r="DK32" s="680"/>
      <c r="DL32" s="684">
        <v>131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3426644</v>
      </c>
      <c r="S33" s="679"/>
      <c r="T33" s="679"/>
      <c r="U33" s="679"/>
      <c r="V33" s="679"/>
      <c r="W33" s="679"/>
      <c r="X33" s="679"/>
      <c r="Y33" s="680"/>
      <c r="Z33" s="715">
        <v>7.4</v>
      </c>
      <c r="AA33" s="715"/>
      <c r="AB33" s="715"/>
      <c r="AC33" s="715"/>
      <c r="AD33" s="716" t="s">
        <v>126</v>
      </c>
      <c r="AE33" s="716"/>
      <c r="AF33" s="716"/>
      <c r="AG33" s="716"/>
      <c r="AH33" s="716"/>
      <c r="AI33" s="716"/>
      <c r="AJ33" s="716"/>
      <c r="AK33" s="716"/>
      <c r="AL33" s="681" t="s">
        <v>245</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99.8</v>
      </c>
      <c r="BH33" s="663"/>
      <c r="BI33" s="663"/>
      <c r="BJ33" s="663"/>
      <c r="BK33" s="663"/>
      <c r="BL33" s="663"/>
      <c r="BM33" s="706">
        <v>98.4</v>
      </c>
      <c r="BN33" s="663"/>
      <c r="BO33" s="663"/>
      <c r="BP33" s="663"/>
      <c r="BQ33" s="727"/>
      <c r="BR33" s="742">
        <v>99.8</v>
      </c>
      <c r="BS33" s="663"/>
      <c r="BT33" s="663"/>
      <c r="BU33" s="663"/>
      <c r="BV33" s="663"/>
      <c r="BW33" s="663"/>
      <c r="BX33" s="706">
        <v>98.1</v>
      </c>
      <c r="BY33" s="663"/>
      <c r="BZ33" s="663"/>
      <c r="CA33" s="663"/>
      <c r="CB33" s="727"/>
      <c r="CD33" s="711" t="s">
        <v>320</v>
      </c>
      <c r="CE33" s="712"/>
      <c r="CF33" s="712"/>
      <c r="CG33" s="712"/>
      <c r="CH33" s="712"/>
      <c r="CI33" s="712"/>
      <c r="CJ33" s="712"/>
      <c r="CK33" s="712"/>
      <c r="CL33" s="712"/>
      <c r="CM33" s="712"/>
      <c r="CN33" s="712"/>
      <c r="CO33" s="712"/>
      <c r="CP33" s="712"/>
      <c r="CQ33" s="713"/>
      <c r="CR33" s="678">
        <v>19802047</v>
      </c>
      <c r="CS33" s="697"/>
      <c r="CT33" s="697"/>
      <c r="CU33" s="697"/>
      <c r="CV33" s="697"/>
      <c r="CW33" s="697"/>
      <c r="CX33" s="697"/>
      <c r="CY33" s="698"/>
      <c r="CZ33" s="681">
        <v>43</v>
      </c>
      <c r="DA33" s="699"/>
      <c r="DB33" s="699"/>
      <c r="DC33" s="700"/>
      <c r="DD33" s="684">
        <v>14922431</v>
      </c>
      <c r="DE33" s="697"/>
      <c r="DF33" s="697"/>
      <c r="DG33" s="697"/>
      <c r="DH33" s="697"/>
      <c r="DI33" s="697"/>
      <c r="DJ33" s="697"/>
      <c r="DK33" s="698"/>
      <c r="DL33" s="684">
        <v>10492415</v>
      </c>
      <c r="DM33" s="697"/>
      <c r="DN33" s="697"/>
      <c r="DO33" s="697"/>
      <c r="DP33" s="697"/>
      <c r="DQ33" s="697"/>
      <c r="DR33" s="697"/>
      <c r="DS33" s="697"/>
      <c r="DT33" s="697"/>
      <c r="DU33" s="697"/>
      <c r="DV33" s="698"/>
      <c r="DW33" s="681">
        <v>41.9</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339424</v>
      </c>
      <c r="S34" s="679"/>
      <c r="T34" s="679"/>
      <c r="U34" s="679"/>
      <c r="V34" s="679"/>
      <c r="W34" s="679"/>
      <c r="X34" s="679"/>
      <c r="Y34" s="680"/>
      <c r="Z34" s="715">
        <v>0.7</v>
      </c>
      <c r="AA34" s="715"/>
      <c r="AB34" s="715"/>
      <c r="AC34" s="715"/>
      <c r="AD34" s="716" t="s">
        <v>126</v>
      </c>
      <c r="AE34" s="716"/>
      <c r="AF34" s="716"/>
      <c r="AG34" s="716"/>
      <c r="AH34" s="716"/>
      <c r="AI34" s="716"/>
      <c r="AJ34" s="716"/>
      <c r="AK34" s="716"/>
      <c r="AL34" s="681" t="s">
        <v>245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5846641</v>
      </c>
      <c r="CS34" s="679"/>
      <c r="CT34" s="679"/>
      <c r="CU34" s="679"/>
      <c r="CV34" s="679"/>
      <c r="CW34" s="679"/>
      <c r="CX34" s="679"/>
      <c r="CY34" s="680"/>
      <c r="CZ34" s="681">
        <v>12.7</v>
      </c>
      <c r="DA34" s="699"/>
      <c r="DB34" s="699"/>
      <c r="DC34" s="700"/>
      <c r="DD34" s="684">
        <v>4759717</v>
      </c>
      <c r="DE34" s="679"/>
      <c r="DF34" s="679"/>
      <c r="DG34" s="679"/>
      <c r="DH34" s="679"/>
      <c r="DI34" s="679"/>
      <c r="DJ34" s="679"/>
      <c r="DK34" s="680"/>
      <c r="DL34" s="684">
        <v>4036164</v>
      </c>
      <c r="DM34" s="679"/>
      <c r="DN34" s="679"/>
      <c r="DO34" s="679"/>
      <c r="DP34" s="679"/>
      <c r="DQ34" s="679"/>
      <c r="DR34" s="679"/>
      <c r="DS34" s="679"/>
      <c r="DT34" s="679"/>
      <c r="DU34" s="679"/>
      <c r="DV34" s="680"/>
      <c r="DW34" s="681">
        <v>16.100000000000001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132063</v>
      </c>
      <c r="S35" s="679"/>
      <c r="T35" s="679"/>
      <c r="U35" s="679"/>
      <c r="V35" s="679"/>
      <c r="W35" s="679"/>
      <c r="X35" s="679"/>
      <c r="Y35" s="680"/>
      <c r="Z35" s="715">
        <v>0.3</v>
      </c>
      <c r="AA35" s="715"/>
      <c r="AB35" s="715"/>
      <c r="AC35" s="715"/>
      <c r="AD35" s="716" t="s">
        <v>126</v>
      </c>
      <c r="AE35" s="716"/>
      <c r="AF35" s="716"/>
      <c r="AG35" s="716"/>
      <c r="AH35" s="716"/>
      <c r="AI35" s="716"/>
      <c r="AJ35" s="716"/>
      <c r="AK35" s="716"/>
      <c r="AL35" s="681" t="s">
        <v>245</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1429851</v>
      </c>
      <c r="CS35" s="697"/>
      <c r="CT35" s="697"/>
      <c r="CU35" s="697"/>
      <c r="CV35" s="697"/>
      <c r="CW35" s="697"/>
      <c r="CX35" s="697"/>
      <c r="CY35" s="698"/>
      <c r="CZ35" s="681">
        <v>3.1</v>
      </c>
      <c r="DA35" s="699"/>
      <c r="DB35" s="699"/>
      <c r="DC35" s="700"/>
      <c r="DD35" s="684">
        <v>1173793</v>
      </c>
      <c r="DE35" s="697"/>
      <c r="DF35" s="697"/>
      <c r="DG35" s="697"/>
      <c r="DH35" s="697"/>
      <c r="DI35" s="697"/>
      <c r="DJ35" s="697"/>
      <c r="DK35" s="698"/>
      <c r="DL35" s="684">
        <v>1173793</v>
      </c>
      <c r="DM35" s="697"/>
      <c r="DN35" s="697"/>
      <c r="DO35" s="697"/>
      <c r="DP35" s="697"/>
      <c r="DQ35" s="697"/>
      <c r="DR35" s="697"/>
      <c r="DS35" s="697"/>
      <c r="DT35" s="697"/>
      <c r="DU35" s="697"/>
      <c r="DV35" s="698"/>
      <c r="DW35" s="681">
        <v>4.7</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1918347</v>
      </c>
      <c r="S36" s="679"/>
      <c r="T36" s="679"/>
      <c r="U36" s="679"/>
      <c r="V36" s="679"/>
      <c r="W36" s="679"/>
      <c r="X36" s="679"/>
      <c r="Y36" s="680"/>
      <c r="Z36" s="715">
        <v>4.0999999999999996</v>
      </c>
      <c r="AA36" s="715"/>
      <c r="AB36" s="715"/>
      <c r="AC36" s="715"/>
      <c r="AD36" s="716" t="s">
        <v>245</v>
      </c>
      <c r="AE36" s="716"/>
      <c r="AF36" s="716"/>
      <c r="AG36" s="716"/>
      <c r="AH36" s="716"/>
      <c r="AI36" s="716"/>
      <c r="AJ36" s="716"/>
      <c r="AK36" s="716"/>
      <c r="AL36" s="681" t="s">
        <v>245</v>
      </c>
      <c r="AM36" s="682"/>
      <c r="AN36" s="682"/>
      <c r="AO36" s="717"/>
      <c r="AP36" s="235"/>
      <c r="AQ36" s="730" t="s">
        <v>328</v>
      </c>
      <c r="AR36" s="731"/>
      <c r="AS36" s="731"/>
      <c r="AT36" s="731"/>
      <c r="AU36" s="731"/>
      <c r="AV36" s="731"/>
      <c r="AW36" s="731"/>
      <c r="AX36" s="731"/>
      <c r="AY36" s="732"/>
      <c r="AZ36" s="733">
        <v>8638261</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166734</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3943235</v>
      </c>
      <c r="CS36" s="679"/>
      <c r="CT36" s="679"/>
      <c r="CU36" s="679"/>
      <c r="CV36" s="679"/>
      <c r="CW36" s="679"/>
      <c r="CX36" s="679"/>
      <c r="CY36" s="680"/>
      <c r="CZ36" s="681">
        <v>8.6</v>
      </c>
      <c r="DA36" s="699"/>
      <c r="DB36" s="699"/>
      <c r="DC36" s="700"/>
      <c r="DD36" s="684">
        <v>3161080</v>
      </c>
      <c r="DE36" s="679"/>
      <c r="DF36" s="679"/>
      <c r="DG36" s="679"/>
      <c r="DH36" s="679"/>
      <c r="DI36" s="679"/>
      <c r="DJ36" s="679"/>
      <c r="DK36" s="680"/>
      <c r="DL36" s="684">
        <v>1909351</v>
      </c>
      <c r="DM36" s="679"/>
      <c r="DN36" s="679"/>
      <c r="DO36" s="679"/>
      <c r="DP36" s="679"/>
      <c r="DQ36" s="679"/>
      <c r="DR36" s="679"/>
      <c r="DS36" s="679"/>
      <c r="DT36" s="679"/>
      <c r="DU36" s="679"/>
      <c r="DV36" s="680"/>
      <c r="DW36" s="681">
        <v>7.6</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849657</v>
      </c>
      <c r="S37" s="679"/>
      <c r="T37" s="679"/>
      <c r="U37" s="679"/>
      <c r="V37" s="679"/>
      <c r="W37" s="679"/>
      <c r="X37" s="679"/>
      <c r="Y37" s="680"/>
      <c r="Z37" s="715">
        <v>1.8</v>
      </c>
      <c r="AA37" s="715"/>
      <c r="AB37" s="715"/>
      <c r="AC37" s="715"/>
      <c r="AD37" s="716" t="s">
        <v>126</v>
      </c>
      <c r="AE37" s="716"/>
      <c r="AF37" s="716"/>
      <c r="AG37" s="716"/>
      <c r="AH37" s="716"/>
      <c r="AI37" s="716"/>
      <c r="AJ37" s="716"/>
      <c r="AK37" s="716"/>
      <c r="AL37" s="681" t="s">
        <v>245</v>
      </c>
      <c r="AM37" s="682"/>
      <c r="AN37" s="682"/>
      <c r="AO37" s="717"/>
      <c r="AQ37" s="718" t="s">
        <v>332</v>
      </c>
      <c r="AR37" s="719"/>
      <c r="AS37" s="719"/>
      <c r="AT37" s="719"/>
      <c r="AU37" s="719"/>
      <c r="AV37" s="719"/>
      <c r="AW37" s="719"/>
      <c r="AX37" s="719"/>
      <c r="AY37" s="720"/>
      <c r="AZ37" s="678">
        <v>2706857</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8134</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15863</v>
      </c>
      <c r="CS37" s="697"/>
      <c r="CT37" s="697"/>
      <c r="CU37" s="697"/>
      <c r="CV37" s="697"/>
      <c r="CW37" s="697"/>
      <c r="CX37" s="697"/>
      <c r="CY37" s="698"/>
      <c r="CZ37" s="681">
        <v>0</v>
      </c>
      <c r="DA37" s="699"/>
      <c r="DB37" s="699"/>
      <c r="DC37" s="700"/>
      <c r="DD37" s="684">
        <v>15863</v>
      </c>
      <c r="DE37" s="697"/>
      <c r="DF37" s="697"/>
      <c r="DG37" s="697"/>
      <c r="DH37" s="697"/>
      <c r="DI37" s="697"/>
      <c r="DJ37" s="697"/>
      <c r="DK37" s="698"/>
      <c r="DL37" s="684">
        <v>15863</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2126078</v>
      </c>
      <c r="S38" s="679"/>
      <c r="T38" s="679"/>
      <c r="U38" s="679"/>
      <c r="V38" s="679"/>
      <c r="W38" s="679"/>
      <c r="X38" s="679"/>
      <c r="Y38" s="680"/>
      <c r="Z38" s="715">
        <v>4.5999999999999996</v>
      </c>
      <c r="AA38" s="715"/>
      <c r="AB38" s="715"/>
      <c r="AC38" s="715"/>
      <c r="AD38" s="716">
        <v>36651</v>
      </c>
      <c r="AE38" s="716"/>
      <c r="AF38" s="716"/>
      <c r="AG38" s="716"/>
      <c r="AH38" s="716"/>
      <c r="AI38" s="716"/>
      <c r="AJ38" s="716"/>
      <c r="AK38" s="716"/>
      <c r="AL38" s="681">
        <v>0.2</v>
      </c>
      <c r="AM38" s="682"/>
      <c r="AN38" s="682"/>
      <c r="AO38" s="717"/>
      <c r="AQ38" s="718" t="s">
        <v>336</v>
      </c>
      <c r="AR38" s="719"/>
      <c r="AS38" s="719"/>
      <c r="AT38" s="719"/>
      <c r="AU38" s="719"/>
      <c r="AV38" s="719"/>
      <c r="AW38" s="719"/>
      <c r="AX38" s="719"/>
      <c r="AY38" s="720"/>
      <c r="AZ38" s="678">
        <v>989890</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15978</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4819295</v>
      </c>
      <c r="CS38" s="679"/>
      <c r="CT38" s="679"/>
      <c r="CU38" s="679"/>
      <c r="CV38" s="679"/>
      <c r="CW38" s="679"/>
      <c r="CX38" s="679"/>
      <c r="CY38" s="680"/>
      <c r="CZ38" s="681">
        <v>10.5</v>
      </c>
      <c r="DA38" s="699"/>
      <c r="DB38" s="699"/>
      <c r="DC38" s="700"/>
      <c r="DD38" s="684">
        <v>3727429</v>
      </c>
      <c r="DE38" s="679"/>
      <c r="DF38" s="679"/>
      <c r="DG38" s="679"/>
      <c r="DH38" s="679"/>
      <c r="DI38" s="679"/>
      <c r="DJ38" s="679"/>
      <c r="DK38" s="680"/>
      <c r="DL38" s="684">
        <v>3373107</v>
      </c>
      <c r="DM38" s="679"/>
      <c r="DN38" s="679"/>
      <c r="DO38" s="679"/>
      <c r="DP38" s="679"/>
      <c r="DQ38" s="679"/>
      <c r="DR38" s="679"/>
      <c r="DS38" s="679"/>
      <c r="DT38" s="679"/>
      <c r="DU38" s="679"/>
      <c r="DV38" s="680"/>
      <c r="DW38" s="681">
        <v>13.5</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2980157</v>
      </c>
      <c r="S39" s="679"/>
      <c r="T39" s="679"/>
      <c r="U39" s="679"/>
      <c r="V39" s="679"/>
      <c r="W39" s="679"/>
      <c r="X39" s="679"/>
      <c r="Y39" s="680"/>
      <c r="Z39" s="715">
        <v>6.4</v>
      </c>
      <c r="AA39" s="715"/>
      <c r="AB39" s="715"/>
      <c r="AC39" s="715"/>
      <c r="AD39" s="716" t="s">
        <v>126</v>
      </c>
      <c r="AE39" s="716"/>
      <c r="AF39" s="716"/>
      <c r="AG39" s="716"/>
      <c r="AH39" s="716"/>
      <c r="AI39" s="716"/>
      <c r="AJ39" s="716"/>
      <c r="AK39" s="716"/>
      <c r="AL39" s="681" t="s">
        <v>126</v>
      </c>
      <c r="AM39" s="682"/>
      <c r="AN39" s="682"/>
      <c r="AO39" s="717"/>
      <c r="AQ39" s="718" t="s">
        <v>340</v>
      </c>
      <c r="AR39" s="719"/>
      <c r="AS39" s="719"/>
      <c r="AT39" s="719"/>
      <c r="AU39" s="719"/>
      <c r="AV39" s="719"/>
      <c r="AW39" s="719"/>
      <c r="AX39" s="719"/>
      <c r="AY39" s="720"/>
      <c r="AZ39" s="678">
        <v>67005</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24553</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650012</v>
      </c>
      <c r="CS39" s="697"/>
      <c r="CT39" s="697"/>
      <c r="CU39" s="697"/>
      <c r="CV39" s="697"/>
      <c r="CW39" s="697"/>
      <c r="CX39" s="697"/>
      <c r="CY39" s="698"/>
      <c r="CZ39" s="681">
        <v>1.4</v>
      </c>
      <c r="DA39" s="699"/>
      <c r="DB39" s="699"/>
      <c r="DC39" s="700"/>
      <c r="DD39" s="684">
        <v>499472</v>
      </c>
      <c r="DE39" s="697"/>
      <c r="DF39" s="697"/>
      <c r="DG39" s="697"/>
      <c r="DH39" s="697"/>
      <c r="DI39" s="697"/>
      <c r="DJ39" s="697"/>
      <c r="DK39" s="698"/>
      <c r="DL39" s="684" t="s">
        <v>126</v>
      </c>
      <c r="DM39" s="697"/>
      <c r="DN39" s="697"/>
      <c r="DO39" s="697"/>
      <c r="DP39" s="697"/>
      <c r="DQ39" s="697"/>
      <c r="DR39" s="697"/>
      <c r="DS39" s="697"/>
      <c r="DT39" s="697"/>
      <c r="DU39" s="697"/>
      <c r="DV39" s="698"/>
      <c r="DW39" s="681" t="s">
        <v>245</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126</v>
      </c>
      <c r="AA40" s="715"/>
      <c r="AB40" s="715"/>
      <c r="AC40" s="715"/>
      <c r="AD40" s="716" t="s">
        <v>245</v>
      </c>
      <c r="AE40" s="716"/>
      <c r="AF40" s="716"/>
      <c r="AG40" s="716"/>
      <c r="AH40" s="716"/>
      <c r="AI40" s="716"/>
      <c r="AJ40" s="716"/>
      <c r="AK40" s="716"/>
      <c r="AL40" s="681" t="s">
        <v>126</v>
      </c>
      <c r="AM40" s="682"/>
      <c r="AN40" s="682"/>
      <c r="AO40" s="717"/>
      <c r="AQ40" s="718" t="s">
        <v>344</v>
      </c>
      <c r="AR40" s="719"/>
      <c r="AS40" s="719"/>
      <c r="AT40" s="719"/>
      <c r="AU40" s="719"/>
      <c r="AV40" s="719"/>
      <c r="AW40" s="719"/>
      <c r="AX40" s="719"/>
      <c r="AY40" s="720"/>
      <c r="AZ40" s="678">
        <v>55214</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83</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3113013</v>
      </c>
      <c r="CS40" s="679"/>
      <c r="CT40" s="679"/>
      <c r="CU40" s="679"/>
      <c r="CV40" s="679"/>
      <c r="CW40" s="679"/>
      <c r="CX40" s="679"/>
      <c r="CY40" s="680"/>
      <c r="CZ40" s="681">
        <v>6.8</v>
      </c>
      <c r="DA40" s="699"/>
      <c r="DB40" s="699"/>
      <c r="DC40" s="700"/>
      <c r="DD40" s="684">
        <v>1600940</v>
      </c>
      <c r="DE40" s="679"/>
      <c r="DF40" s="679"/>
      <c r="DG40" s="679"/>
      <c r="DH40" s="679"/>
      <c r="DI40" s="679"/>
      <c r="DJ40" s="679"/>
      <c r="DK40" s="680"/>
      <c r="DL40" s="684" t="s">
        <v>126</v>
      </c>
      <c r="DM40" s="679"/>
      <c r="DN40" s="679"/>
      <c r="DO40" s="679"/>
      <c r="DP40" s="679"/>
      <c r="DQ40" s="679"/>
      <c r="DR40" s="679"/>
      <c r="DS40" s="679"/>
      <c r="DT40" s="679"/>
      <c r="DU40" s="679"/>
      <c r="DV40" s="680"/>
      <c r="DW40" s="681" t="s">
        <v>126</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1189757</v>
      </c>
      <c r="S41" s="679"/>
      <c r="T41" s="679"/>
      <c r="U41" s="679"/>
      <c r="V41" s="679"/>
      <c r="W41" s="679"/>
      <c r="X41" s="679"/>
      <c r="Y41" s="680"/>
      <c r="Z41" s="715">
        <v>2.6</v>
      </c>
      <c r="AA41" s="715"/>
      <c r="AB41" s="715"/>
      <c r="AC41" s="715"/>
      <c r="AD41" s="716" t="s">
        <v>245</v>
      </c>
      <c r="AE41" s="716"/>
      <c r="AF41" s="716"/>
      <c r="AG41" s="716"/>
      <c r="AH41" s="716"/>
      <c r="AI41" s="716"/>
      <c r="AJ41" s="716"/>
      <c r="AK41" s="716"/>
      <c r="AL41" s="681" t="s">
        <v>245</v>
      </c>
      <c r="AM41" s="682"/>
      <c r="AN41" s="682"/>
      <c r="AO41" s="717"/>
      <c r="AQ41" s="718" t="s">
        <v>349</v>
      </c>
      <c r="AR41" s="719"/>
      <c r="AS41" s="719"/>
      <c r="AT41" s="719"/>
      <c r="AU41" s="719"/>
      <c r="AV41" s="719"/>
      <c r="AW41" s="719"/>
      <c r="AX41" s="719"/>
      <c r="AY41" s="720"/>
      <c r="AZ41" s="678">
        <v>1114033</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126</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245</v>
      </c>
      <c r="CS41" s="697"/>
      <c r="CT41" s="697"/>
      <c r="CU41" s="697"/>
      <c r="CV41" s="697"/>
      <c r="CW41" s="697"/>
      <c r="CX41" s="697"/>
      <c r="CY41" s="698"/>
      <c r="CZ41" s="681" t="s">
        <v>245</v>
      </c>
      <c r="DA41" s="699"/>
      <c r="DB41" s="699"/>
      <c r="DC41" s="700"/>
      <c r="DD41" s="684" t="s">
        <v>245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46582271</v>
      </c>
      <c r="S42" s="701"/>
      <c r="T42" s="701"/>
      <c r="U42" s="701"/>
      <c r="V42" s="701"/>
      <c r="W42" s="701"/>
      <c r="X42" s="701"/>
      <c r="Y42" s="703"/>
      <c r="Z42" s="704">
        <v>100</v>
      </c>
      <c r="AA42" s="704"/>
      <c r="AB42" s="704"/>
      <c r="AC42" s="704"/>
      <c r="AD42" s="705">
        <v>23865097</v>
      </c>
      <c r="AE42" s="705"/>
      <c r="AF42" s="705"/>
      <c r="AG42" s="705"/>
      <c r="AH42" s="705"/>
      <c r="AI42" s="705"/>
      <c r="AJ42" s="705"/>
      <c r="AK42" s="705"/>
      <c r="AL42" s="665">
        <v>100</v>
      </c>
      <c r="AM42" s="706"/>
      <c r="AN42" s="706"/>
      <c r="AO42" s="707"/>
      <c r="AQ42" s="708" t="s">
        <v>340</v>
      </c>
      <c r="AR42" s="709"/>
      <c r="AS42" s="709"/>
      <c r="AT42" s="709"/>
      <c r="AU42" s="709"/>
      <c r="AV42" s="709"/>
      <c r="AW42" s="709"/>
      <c r="AX42" s="709"/>
      <c r="AY42" s="710"/>
      <c r="AZ42" s="662">
        <v>3705262</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364</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3796775</v>
      </c>
      <c r="CS42" s="679"/>
      <c r="CT42" s="679"/>
      <c r="CU42" s="679"/>
      <c r="CV42" s="679"/>
      <c r="CW42" s="679"/>
      <c r="CX42" s="679"/>
      <c r="CY42" s="680"/>
      <c r="CZ42" s="681">
        <v>8.1999999999999993</v>
      </c>
      <c r="DA42" s="682"/>
      <c r="DB42" s="682"/>
      <c r="DC42" s="683"/>
      <c r="DD42" s="684">
        <v>473429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106700</v>
      </c>
      <c r="CS43" s="697"/>
      <c r="CT43" s="697"/>
      <c r="CU43" s="697"/>
      <c r="CV43" s="697"/>
      <c r="CW43" s="697"/>
      <c r="CX43" s="697"/>
      <c r="CY43" s="698"/>
      <c r="CZ43" s="681">
        <v>0.2</v>
      </c>
      <c r="DA43" s="699"/>
      <c r="DB43" s="699"/>
      <c r="DC43" s="700"/>
      <c r="DD43" s="684">
        <v>106700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356</v>
      </c>
      <c r="CG44" s="676"/>
      <c r="CH44" s="676"/>
      <c r="CI44" s="676"/>
      <c r="CJ44" s="676"/>
      <c r="CK44" s="676"/>
      <c r="CL44" s="676"/>
      <c r="CM44" s="676"/>
      <c r="CN44" s="676"/>
      <c r="CO44" s="676"/>
      <c r="CP44" s="676"/>
      <c r="CQ44" s="677"/>
      <c r="CR44" s="678">
        <v>3660262</v>
      </c>
      <c r="CS44" s="679"/>
      <c r="CT44" s="679"/>
      <c r="CU44" s="679"/>
      <c r="CV44" s="679"/>
      <c r="CW44" s="679"/>
      <c r="CX44" s="679"/>
      <c r="CY44" s="680"/>
      <c r="CZ44" s="681">
        <v>7.9</v>
      </c>
      <c r="DA44" s="682"/>
      <c r="DB44" s="682"/>
      <c r="DC44" s="683"/>
      <c r="DD44" s="684">
        <v>462013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2469708</v>
      </c>
      <c r="CS45" s="697"/>
      <c r="CT45" s="697"/>
      <c r="CU45" s="697"/>
      <c r="CV45" s="697"/>
      <c r="CW45" s="697"/>
      <c r="CX45" s="697"/>
      <c r="CY45" s="698"/>
      <c r="CZ45" s="681">
        <v>5.4</v>
      </c>
      <c r="DA45" s="699"/>
      <c r="DB45" s="699"/>
      <c r="DC45" s="700"/>
      <c r="DD45" s="684">
        <v>49586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1098040</v>
      </c>
      <c r="CS46" s="679"/>
      <c r="CT46" s="679"/>
      <c r="CU46" s="679"/>
      <c r="CV46" s="679"/>
      <c r="CW46" s="679"/>
      <c r="CX46" s="679"/>
      <c r="CY46" s="680"/>
      <c r="CZ46" s="681">
        <v>2.4</v>
      </c>
      <c r="DA46" s="682"/>
      <c r="DB46" s="682"/>
      <c r="DC46" s="683"/>
      <c r="DD46" s="684">
        <v>412113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136513</v>
      </c>
      <c r="CS47" s="697"/>
      <c r="CT47" s="697"/>
      <c r="CU47" s="697"/>
      <c r="CV47" s="697"/>
      <c r="CW47" s="697"/>
      <c r="CX47" s="697"/>
      <c r="CY47" s="698"/>
      <c r="CZ47" s="681">
        <v>0.3</v>
      </c>
      <c r="DA47" s="699"/>
      <c r="DB47" s="699"/>
      <c r="DC47" s="700"/>
      <c r="DD47" s="684">
        <v>11416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126</v>
      </c>
      <c r="CS48" s="679"/>
      <c r="CT48" s="679"/>
      <c r="CU48" s="679"/>
      <c r="CV48" s="679"/>
      <c r="CW48" s="679"/>
      <c r="CX48" s="679"/>
      <c r="CY48" s="680"/>
      <c r="CZ48" s="681" t="s">
        <v>126</v>
      </c>
      <c r="DA48" s="682"/>
      <c r="DB48" s="682"/>
      <c r="DC48" s="683"/>
      <c r="DD48" s="684" t="s">
        <v>126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46059796</v>
      </c>
      <c r="CS49" s="663"/>
      <c r="CT49" s="663"/>
      <c r="CU49" s="663"/>
      <c r="CV49" s="663"/>
      <c r="CW49" s="663"/>
      <c r="CX49" s="663"/>
      <c r="CY49" s="664"/>
      <c r="CZ49" s="665">
        <v>100</v>
      </c>
      <c r="DA49" s="666"/>
      <c r="DB49" s="666"/>
      <c r="DC49" s="667"/>
      <c r="DD49" s="668">
        <v>28781460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cV19uazc0mH6NSSTxJsw973V/PAj0LKIKCut1vRG6WwWWBZrCVlWaBUdOqNBHhv9ZIr8WZF1zfFosLu9zGClDQ==" saltValue="uEEp8iJR9YHaZwUbYRdIU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Q38" sqref="Q38:U3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46578</v>
      </c>
      <c r="R7" s="1198"/>
      <c r="S7" s="1198"/>
      <c r="T7" s="1198"/>
      <c r="U7" s="1198"/>
      <c r="V7" s="1198">
        <v>46057</v>
      </c>
      <c r="W7" s="1198"/>
      <c r="X7" s="1198"/>
      <c r="Y7" s="1198"/>
      <c r="Z7" s="1198"/>
      <c r="AA7" s="1198">
        <v>521</v>
      </c>
      <c r="AB7" s="1198"/>
      <c r="AC7" s="1198"/>
      <c r="AD7" s="1198"/>
      <c r="AE7" s="1199"/>
      <c r="AF7" s="1200">
        <v>492</v>
      </c>
      <c r="AG7" s="1201"/>
      <c r="AH7" s="1201"/>
      <c r="AI7" s="1201"/>
      <c r="AJ7" s="1202"/>
      <c r="AK7" s="1184">
        <v>1918</v>
      </c>
      <c r="AL7" s="1185"/>
      <c r="AM7" s="1185"/>
      <c r="AN7" s="1185"/>
      <c r="AO7" s="1185"/>
      <c r="AP7" s="1185">
        <v>38073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588</v>
      </c>
      <c r="BT7" s="1189"/>
      <c r="BU7" s="1189"/>
      <c r="BV7" s="1189"/>
      <c r="BW7" s="1189"/>
      <c r="BX7" s="1189"/>
      <c r="BY7" s="1189"/>
      <c r="BZ7" s="1189"/>
      <c r="CA7" s="1189"/>
      <c r="CB7" s="1189"/>
      <c r="CC7" s="1189"/>
      <c r="CD7" s="1189"/>
      <c r="CE7" s="1189"/>
      <c r="CF7" s="1189"/>
      <c r="CG7" s="1190"/>
      <c r="CH7" s="1181">
        <v>3</v>
      </c>
      <c r="CI7" s="1182"/>
      <c r="CJ7" s="1182"/>
      <c r="CK7" s="1182"/>
      <c r="CL7" s="1183"/>
      <c r="CM7" s="1181">
        <v>140</v>
      </c>
      <c r="CN7" s="1182"/>
      <c r="CO7" s="1182"/>
      <c r="CP7" s="1182"/>
      <c r="CQ7" s="1183"/>
      <c r="CR7" s="1181">
        <v>50</v>
      </c>
      <c r="CS7" s="1182"/>
      <c r="CT7" s="1182"/>
      <c r="CU7" s="1182"/>
      <c r="CV7" s="1183"/>
      <c r="CW7" s="1181" t="s">
        <v>584</v>
      </c>
      <c r="CX7" s="1182"/>
      <c r="CY7" s="1182"/>
      <c r="CZ7" s="1182"/>
      <c r="DA7" s="1183"/>
      <c r="DB7" s="1181" t="s">
        <v>591</v>
      </c>
      <c r="DC7" s="1182"/>
      <c r="DD7" s="1182"/>
      <c r="DE7" s="1182"/>
      <c r="DF7" s="1183"/>
      <c r="DG7" s="1181" t="s">
        <v>515</v>
      </c>
      <c r="DH7" s="1182"/>
      <c r="DI7" s="1182"/>
      <c r="DJ7" s="1182"/>
      <c r="DK7" s="1183"/>
      <c r="DL7" s="1181" t="s">
        <v>515</v>
      </c>
      <c r="DM7" s="1182"/>
      <c r="DN7" s="1182"/>
      <c r="DO7" s="1182"/>
      <c r="DP7" s="1183"/>
      <c r="DQ7" s="1181" t="s">
        <v>515</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673</v>
      </c>
      <c r="R8" s="1137"/>
      <c r="S8" s="1137"/>
      <c r="T8" s="1137"/>
      <c r="U8" s="1137"/>
      <c r="V8" s="1137">
        <v>672</v>
      </c>
      <c r="W8" s="1137"/>
      <c r="X8" s="1137"/>
      <c r="Y8" s="1137"/>
      <c r="Z8" s="1137"/>
      <c r="AA8" s="1137">
        <v>1</v>
      </c>
      <c r="AB8" s="1137"/>
      <c r="AC8" s="1137"/>
      <c r="AD8" s="1137"/>
      <c r="AE8" s="1138"/>
      <c r="AF8" s="1112">
        <v>1</v>
      </c>
      <c r="AG8" s="1113"/>
      <c r="AH8" s="1113"/>
      <c r="AI8" s="1113"/>
      <c r="AJ8" s="1114"/>
      <c r="AK8" s="1179">
        <v>669</v>
      </c>
      <c r="AL8" s="1180"/>
      <c r="AM8" s="1180"/>
      <c r="AN8" s="1180"/>
      <c r="AO8" s="1180"/>
      <c r="AP8" s="1180" t="s">
        <v>584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589</v>
      </c>
      <c r="BT8" s="1108"/>
      <c r="BU8" s="1108"/>
      <c r="BV8" s="1108"/>
      <c r="BW8" s="1108"/>
      <c r="BX8" s="1108"/>
      <c r="BY8" s="1108"/>
      <c r="BZ8" s="1108"/>
      <c r="CA8" s="1108"/>
      <c r="CB8" s="1108"/>
      <c r="CC8" s="1108"/>
      <c r="CD8" s="1108"/>
      <c r="CE8" s="1108"/>
      <c r="CF8" s="1108"/>
      <c r="CG8" s="1109"/>
      <c r="CH8" s="1082">
        <v>2</v>
      </c>
      <c r="CI8" s="1083"/>
      <c r="CJ8" s="1083"/>
      <c r="CK8" s="1083"/>
      <c r="CL8" s="1084"/>
      <c r="CM8" s="1082">
        <v>79</v>
      </c>
      <c r="CN8" s="1083"/>
      <c r="CO8" s="1083"/>
      <c r="CP8" s="1083"/>
      <c r="CQ8" s="1084"/>
      <c r="CR8" s="1082">
        <v>15</v>
      </c>
      <c r="CS8" s="1083"/>
      <c r="CT8" s="1083"/>
      <c r="CU8" s="1083"/>
      <c r="CV8" s="1084"/>
      <c r="CW8" s="1082">
        <v>43</v>
      </c>
      <c r="CX8" s="1083"/>
      <c r="CY8" s="1083"/>
      <c r="CZ8" s="1083"/>
      <c r="DA8" s="1084"/>
      <c r="DB8" s="1082" t="s">
        <v>592</v>
      </c>
      <c r="DC8" s="1083"/>
      <c r="DD8" s="1083"/>
      <c r="DE8" s="1083"/>
      <c r="DF8" s="1084"/>
      <c r="DG8" s="1082" t="s">
        <v>515</v>
      </c>
      <c r="DH8" s="1083"/>
      <c r="DI8" s="1083"/>
      <c r="DJ8" s="1083"/>
      <c r="DK8" s="1084"/>
      <c r="DL8" s="1082" t="s">
        <v>515</v>
      </c>
      <c r="DM8" s="1083"/>
      <c r="DN8" s="1083"/>
      <c r="DO8" s="1083"/>
      <c r="DP8" s="1084"/>
      <c r="DQ8" s="1082" t="s">
        <v>515</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590</v>
      </c>
      <c r="BT9" s="1108"/>
      <c r="BU9" s="1108"/>
      <c r="BV9" s="1108"/>
      <c r="BW9" s="1108"/>
      <c r="BX9" s="1108"/>
      <c r="BY9" s="1108"/>
      <c r="BZ9" s="1108"/>
      <c r="CA9" s="1108"/>
      <c r="CB9" s="1108"/>
      <c r="CC9" s="1108"/>
      <c r="CD9" s="1108"/>
      <c r="CE9" s="1108"/>
      <c r="CF9" s="1108"/>
      <c r="CG9" s="1109"/>
      <c r="CH9" s="1082">
        <v>10</v>
      </c>
      <c r="CI9" s="1083"/>
      <c r="CJ9" s="1083"/>
      <c r="CK9" s="1083"/>
      <c r="CL9" s="1084"/>
      <c r="CM9" s="1082">
        <v>113</v>
      </c>
      <c r="CN9" s="1083"/>
      <c r="CO9" s="1083"/>
      <c r="CP9" s="1083"/>
      <c r="CQ9" s="1084"/>
      <c r="CR9" s="1082">
        <v>22</v>
      </c>
      <c r="CS9" s="1083"/>
      <c r="CT9" s="1083"/>
      <c r="CU9" s="1083"/>
      <c r="CV9" s="1084"/>
      <c r="CW9" s="1082" t="s">
        <v>598</v>
      </c>
      <c r="CX9" s="1083"/>
      <c r="CY9" s="1083"/>
      <c r="CZ9" s="1083"/>
      <c r="DA9" s="1084"/>
      <c r="DB9" s="1082" t="s">
        <v>584</v>
      </c>
      <c r="DC9" s="1083"/>
      <c r="DD9" s="1083"/>
      <c r="DE9" s="1083"/>
      <c r="DF9" s="1084"/>
      <c r="DG9" s="1082" t="s">
        <v>515</v>
      </c>
      <c r="DH9" s="1083"/>
      <c r="DI9" s="1083"/>
      <c r="DJ9" s="1083"/>
      <c r="DK9" s="1084"/>
      <c r="DL9" s="1082" t="s">
        <v>515</v>
      </c>
      <c r="DM9" s="1083"/>
      <c r="DN9" s="1083"/>
      <c r="DO9" s="1083"/>
      <c r="DP9" s="1084"/>
      <c r="DQ9" s="1082" t="s">
        <v>515</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46582</v>
      </c>
      <c r="R23" s="1162"/>
      <c r="S23" s="1162"/>
      <c r="T23" s="1162"/>
      <c r="U23" s="1162"/>
      <c r="V23" s="1162">
        <v>46060</v>
      </c>
      <c r="W23" s="1162"/>
      <c r="X23" s="1162"/>
      <c r="Y23" s="1162"/>
      <c r="Z23" s="1162"/>
      <c r="AA23" s="1162">
        <v>522</v>
      </c>
      <c r="AB23" s="1162"/>
      <c r="AC23" s="1162"/>
      <c r="AD23" s="1162"/>
      <c r="AE23" s="1163"/>
      <c r="AF23" s="1164">
        <v>494</v>
      </c>
      <c r="AG23" s="1162"/>
      <c r="AH23" s="1162"/>
      <c r="AI23" s="1162"/>
      <c r="AJ23" s="1165"/>
      <c r="AK23" s="1166"/>
      <c r="AL23" s="1167"/>
      <c r="AM23" s="1167"/>
      <c r="AN23" s="1167"/>
      <c r="AO23" s="1167"/>
      <c r="AP23" s="1162">
        <v>38073</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12681</v>
      </c>
      <c r="R28" s="1147"/>
      <c r="S28" s="1147"/>
      <c r="T28" s="1147"/>
      <c r="U28" s="1147"/>
      <c r="V28" s="1147">
        <v>12514</v>
      </c>
      <c r="W28" s="1147"/>
      <c r="X28" s="1147"/>
      <c r="Y28" s="1147"/>
      <c r="Z28" s="1147"/>
      <c r="AA28" s="1147">
        <v>167</v>
      </c>
      <c r="AB28" s="1147"/>
      <c r="AC28" s="1147"/>
      <c r="AD28" s="1147"/>
      <c r="AE28" s="1148"/>
      <c r="AF28" s="1149">
        <v>167</v>
      </c>
      <c r="AG28" s="1147"/>
      <c r="AH28" s="1147"/>
      <c r="AI28" s="1147"/>
      <c r="AJ28" s="1150"/>
      <c r="AK28" s="1151">
        <v>1232</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10335</v>
      </c>
      <c r="R29" s="1137"/>
      <c r="S29" s="1137"/>
      <c r="T29" s="1137"/>
      <c r="U29" s="1137"/>
      <c r="V29" s="1137">
        <v>10053</v>
      </c>
      <c r="W29" s="1137"/>
      <c r="X29" s="1137"/>
      <c r="Y29" s="1137"/>
      <c r="Z29" s="1137"/>
      <c r="AA29" s="1137">
        <v>282</v>
      </c>
      <c r="AB29" s="1137"/>
      <c r="AC29" s="1137"/>
      <c r="AD29" s="1137"/>
      <c r="AE29" s="1138"/>
      <c r="AF29" s="1112">
        <v>282</v>
      </c>
      <c r="AG29" s="1113"/>
      <c r="AH29" s="1113"/>
      <c r="AI29" s="1113"/>
      <c r="AJ29" s="1114"/>
      <c r="AK29" s="1073">
        <v>1447</v>
      </c>
      <c r="AL29" s="1064"/>
      <c r="AM29" s="1064"/>
      <c r="AN29" s="1064"/>
      <c r="AO29" s="1064"/>
      <c r="AP29" s="1064" t="s">
        <v>585</v>
      </c>
      <c r="AQ29" s="1064"/>
      <c r="AR29" s="1064"/>
      <c r="AS29" s="1064"/>
      <c r="AT29" s="1064"/>
      <c r="AU29" s="1064" t="s">
        <v>585</v>
      </c>
      <c r="AV29" s="1064"/>
      <c r="AW29" s="1064"/>
      <c r="AX29" s="1064"/>
      <c r="AY29" s="1064"/>
      <c r="AZ29" s="1135" t="s">
        <v>585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1704</v>
      </c>
      <c r="R30" s="1137"/>
      <c r="S30" s="1137"/>
      <c r="T30" s="1137"/>
      <c r="U30" s="1137"/>
      <c r="V30" s="1137">
        <v>1698</v>
      </c>
      <c r="W30" s="1137"/>
      <c r="X30" s="1137"/>
      <c r="Y30" s="1137"/>
      <c r="Z30" s="1137"/>
      <c r="AA30" s="1137">
        <v>6</v>
      </c>
      <c r="AB30" s="1137"/>
      <c r="AC30" s="1137"/>
      <c r="AD30" s="1137"/>
      <c r="AE30" s="1138"/>
      <c r="AF30" s="1112">
        <v>6</v>
      </c>
      <c r="AG30" s="1113"/>
      <c r="AH30" s="1113"/>
      <c r="AI30" s="1113"/>
      <c r="AJ30" s="1114"/>
      <c r="AK30" s="1073">
        <v>385</v>
      </c>
      <c r="AL30" s="1064"/>
      <c r="AM30" s="1064"/>
      <c r="AN30" s="1064"/>
      <c r="AO30" s="1064"/>
      <c r="AP30" s="1064" t="s">
        <v>585</v>
      </c>
      <c r="AQ30" s="1064"/>
      <c r="AR30" s="1064"/>
      <c r="AS30" s="1064"/>
      <c r="AT30" s="1064"/>
      <c r="AU30" s="1064" t="s">
        <v>585</v>
      </c>
      <c r="AV30" s="1064"/>
      <c r="AW30" s="1064"/>
      <c r="AX30" s="1064"/>
      <c r="AY30" s="1064"/>
      <c r="AZ30" s="1135" t="s">
        <v>585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5441</v>
      </c>
      <c r="R31" s="1137"/>
      <c r="S31" s="1137"/>
      <c r="T31" s="1137"/>
      <c r="U31" s="1137"/>
      <c r="V31" s="1137">
        <v>6522</v>
      </c>
      <c r="W31" s="1137"/>
      <c r="X31" s="1137"/>
      <c r="Y31" s="1137"/>
      <c r="Z31" s="1137"/>
      <c r="AA31" s="1137">
        <v>-1081</v>
      </c>
      <c r="AB31" s="1137"/>
      <c r="AC31" s="1137"/>
      <c r="AD31" s="1137"/>
      <c r="AE31" s="1138"/>
      <c r="AF31" s="1112">
        <v>-31</v>
      </c>
      <c r="AG31" s="1113"/>
      <c r="AH31" s="1113"/>
      <c r="AI31" s="1113"/>
      <c r="AJ31" s="1114"/>
      <c r="AK31" s="1073">
        <v>916</v>
      </c>
      <c r="AL31" s="1064"/>
      <c r="AM31" s="1064"/>
      <c r="AN31" s="1064"/>
      <c r="AO31" s="1064"/>
      <c r="AP31" s="1064">
        <v>5002</v>
      </c>
      <c r="AQ31" s="1064"/>
      <c r="AR31" s="1064"/>
      <c r="AS31" s="1064"/>
      <c r="AT31" s="1064"/>
      <c r="AU31" s="1064">
        <v>3148</v>
      </c>
      <c r="AV31" s="1064"/>
      <c r="AW31" s="1064"/>
      <c r="AX31" s="1064"/>
      <c r="AY31" s="1064"/>
      <c r="AZ31" s="1135">
        <v>0.6</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2394</v>
      </c>
      <c r="R32" s="1137"/>
      <c r="S32" s="1137"/>
      <c r="T32" s="1137"/>
      <c r="U32" s="1137"/>
      <c r="V32" s="1137">
        <v>2142</v>
      </c>
      <c r="W32" s="1137"/>
      <c r="X32" s="1137"/>
      <c r="Y32" s="1137"/>
      <c r="Z32" s="1137"/>
      <c r="AA32" s="1137">
        <v>252</v>
      </c>
      <c r="AB32" s="1137"/>
      <c r="AC32" s="1137"/>
      <c r="AD32" s="1137"/>
      <c r="AE32" s="1138"/>
      <c r="AF32" s="1112">
        <v>1490</v>
      </c>
      <c r="AG32" s="1113"/>
      <c r="AH32" s="1113"/>
      <c r="AI32" s="1113"/>
      <c r="AJ32" s="1114"/>
      <c r="AK32" s="1073">
        <v>7</v>
      </c>
      <c r="AL32" s="1064"/>
      <c r="AM32" s="1064"/>
      <c r="AN32" s="1064"/>
      <c r="AO32" s="1064"/>
      <c r="AP32" s="1064">
        <v>2415</v>
      </c>
      <c r="AQ32" s="1064"/>
      <c r="AR32" s="1064"/>
      <c r="AS32" s="1064"/>
      <c r="AT32" s="1064"/>
      <c r="AU32" s="1064">
        <v>19</v>
      </c>
      <c r="AV32" s="1064"/>
      <c r="AW32" s="1064"/>
      <c r="AX32" s="1064"/>
      <c r="AY32" s="1064"/>
      <c r="AZ32" s="1135" t="s">
        <v>584</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3449</v>
      </c>
      <c r="R33" s="1137"/>
      <c r="S33" s="1137"/>
      <c r="T33" s="1137"/>
      <c r="U33" s="1137"/>
      <c r="V33" s="1137">
        <v>3307</v>
      </c>
      <c r="W33" s="1137"/>
      <c r="X33" s="1137"/>
      <c r="Y33" s="1137"/>
      <c r="Z33" s="1137"/>
      <c r="AA33" s="1137">
        <v>142</v>
      </c>
      <c r="AB33" s="1137"/>
      <c r="AC33" s="1137"/>
      <c r="AD33" s="1137"/>
      <c r="AE33" s="1138"/>
      <c r="AF33" s="1112">
        <v>656</v>
      </c>
      <c r="AG33" s="1113"/>
      <c r="AH33" s="1113"/>
      <c r="AI33" s="1113"/>
      <c r="AJ33" s="1114"/>
      <c r="AK33" s="1073">
        <v>880</v>
      </c>
      <c r="AL33" s="1064"/>
      <c r="AM33" s="1064"/>
      <c r="AN33" s="1064"/>
      <c r="AO33" s="1064"/>
      <c r="AP33" s="1064">
        <v>10964</v>
      </c>
      <c r="AQ33" s="1064"/>
      <c r="AR33" s="1064"/>
      <c r="AS33" s="1064"/>
      <c r="AT33" s="1064"/>
      <c r="AU33" s="1064">
        <v>6732</v>
      </c>
      <c r="AV33" s="1064"/>
      <c r="AW33" s="1064"/>
      <c r="AX33" s="1064"/>
      <c r="AY33" s="1064"/>
      <c r="AZ33" s="1135" t="s">
        <v>585</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2569</v>
      </c>
      <c r="AG63" s="1052"/>
      <c r="AH63" s="1052"/>
      <c r="AI63" s="1052"/>
      <c r="AJ63" s="1123"/>
      <c r="AK63" s="1124"/>
      <c r="AL63" s="1056"/>
      <c r="AM63" s="1056"/>
      <c r="AN63" s="1056"/>
      <c r="AO63" s="1056"/>
      <c r="AP63" s="1052">
        <v>18381</v>
      </c>
      <c r="AQ63" s="1052"/>
      <c r="AR63" s="1052"/>
      <c r="AS63" s="1052"/>
      <c r="AT63" s="1052"/>
      <c r="AU63" s="1052">
        <v>9899</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397</v>
      </c>
      <c r="AB66" s="1095"/>
      <c r="AC66" s="1095"/>
      <c r="AD66" s="1095"/>
      <c r="AE66" s="1096"/>
      <c r="AF66" s="1100" t="s">
        <v>419</v>
      </c>
      <c r="AG66" s="1101"/>
      <c r="AH66" s="1101"/>
      <c r="AI66" s="1101"/>
      <c r="AJ66" s="1102"/>
      <c r="AK66" s="1094" t="s">
        <v>399</v>
      </c>
      <c r="AL66" s="1089"/>
      <c r="AM66" s="1089"/>
      <c r="AN66" s="1089"/>
      <c r="AO66" s="1090"/>
      <c r="AP66" s="1094" t="s">
        <v>420</v>
      </c>
      <c r="AQ66" s="1095"/>
      <c r="AR66" s="1095"/>
      <c r="AS66" s="1095"/>
      <c r="AT66" s="1096"/>
      <c r="AU66" s="1094" t="s">
        <v>421</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33</v>
      </c>
      <c r="R68" s="1075"/>
      <c r="S68" s="1075"/>
      <c r="T68" s="1075"/>
      <c r="U68" s="1075"/>
      <c r="V68" s="1075">
        <v>31</v>
      </c>
      <c r="W68" s="1075"/>
      <c r="X68" s="1075"/>
      <c r="Y68" s="1075"/>
      <c r="Z68" s="1075"/>
      <c r="AA68" s="1075">
        <v>2</v>
      </c>
      <c r="AB68" s="1075"/>
      <c r="AC68" s="1075"/>
      <c r="AD68" s="1075"/>
      <c r="AE68" s="1075"/>
      <c r="AF68" s="1075">
        <v>2</v>
      </c>
      <c r="AG68" s="1075"/>
      <c r="AH68" s="1075"/>
      <c r="AI68" s="1075"/>
      <c r="AJ68" s="1075"/>
      <c r="AK68" s="1075" t="s">
        <v>587</v>
      </c>
      <c r="AL68" s="1075"/>
      <c r="AM68" s="1075"/>
      <c r="AN68" s="1075"/>
      <c r="AO68" s="1075"/>
      <c r="AP68" s="1075" t="s">
        <v>584</v>
      </c>
      <c r="AQ68" s="1075"/>
      <c r="AR68" s="1075"/>
      <c r="AS68" s="1075"/>
      <c r="AT68" s="1075"/>
      <c r="AU68" s="1075" t="s">
        <v>584</v>
      </c>
      <c r="AV68" s="1075"/>
      <c r="AW68" s="1075"/>
      <c r="AX68" s="1075"/>
      <c r="AY68" s="1075"/>
      <c r="AZ68" s="1076" t="s">
        <v>584</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c r="C69" s="1068"/>
      <c r="D69" s="1068"/>
      <c r="E69" s="1068"/>
      <c r="F69" s="1068"/>
      <c r="G69" s="1068"/>
      <c r="H69" s="1068"/>
      <c r="I69" s="1068"/>
      <c r="J69" s="1068"/>
      <c r="K69" s="1068"/>
      <c r="L69" s="1068"/>
      <c r="M69" s="1068"/>
      <c r="N69" s="1068"/>
      <c r="O69" s="1068"/>
      <c r="P69" s="1069"/>
      <c r="Q69" s="1070"/>
      <c r="R69" s="1064"/>
      <c r="S69" s="1064"/>
      <c r="T69" s="1064"/>
      <c r="U69" s="1064"/>
      <c r="V69" s="1064"/>
      <c r="W69" s="1064"/>
      <c r="X69" s="1064"/>
      <c r="Y69" s="1064"/>
      <c r="Z69" s="1064"/>
      <c r="AA69" s="1064"/>
      <c r="AB69" s="1064"/>
      <c r="AC69" s="1064"/>
      <c r="AD69" s="1064"/>
      <c r="AE69" s="1064"/>
      <c r="AF69" s="1064"/>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87</v>
      </c>
      <c r="CS102" s="1044"/>
      <c r="CT102" s="1044"/>
      <c r="CU102" s="1044"/>
      <c r="CV102" s="1045"/>
      <c r="CW102" s="1043">
        <v>43</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308</v>
      </c>
      <c r="AG109" s="987"/>
      <c r="AH109" s="987"/>
      <c r="AI109" s="987"/>
      <c r="AJ109" s="988"/>
      <c r="AK109" s="989" t="s">
        <v>307</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308</v>
      </c>
      <c r="BW109" s="987"/>
      <c r="BX109" s="987"/>
      <c r="BY109" s="987"/>
      <c r="BZ109" s="988"/>
      <c r="CA109" s="989" t="s">
        <v>307</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308</v>
      </c>
      <c r="DM109" s="987"/>
      <c r="DN109" s="987"/>
      <c r="DO109" s="987"/>
      <c r="DP109" s="988"/>
      <c r="DQ109" s="989" t="s">
        <v>307</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3939149</v>
      </c>
      <c r="AB110" s="980"/>
      <c r="AC110" s="980"/>
      <c r="AD110" s="980"/>
      <c r="AE110" s="981"/>
      <c r="AF110" s="982">
        <v>3775887</v>
      </c>
      <c r="AG110" s="980"/>
      <c r="AH110" s="980"/>
      <c r="AI110" s="980"/>
      <c r="AJ110" s="981"/>
      <c r="AK110" s="982">
        <v>3633881</v>
      </c>
      <c r="AL110" s="980"/>
      <c r="AM110" s="980"/>
      <c r="AN110" s="980"/>
      <c r="AO110" s="981"/>
      <c r="AP110" s="983">
        <v>16.8</v>
      </c>
      <c r="AQ110" s="984"/>
      <c r="AR110" s="984"/>
      <c r="AS110" s="984"/>
      <c r="AT110" s="985"/>
      <c r="AU110" s="1019" t="s">
        <v>72</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38636980</v>
      </c>
      <c r="BR110" s="927"/>
      <c r="BS110" s="927"/>
      <c r="BT110" s="927"/>
      <c r="BU110" s="927"/>
      <c r="BV110" s="927">
        <v>38539464</v>
      </c>
      <c r="BW110" s="927"/>
      <c r="BX110" s="927"/>
      <c r="BY110" s="927"/>
      <c r="BZ110" s="927"/>
      <c r="CA110" s="927">
        <v>38073230</v>
      </c>
      <c r="CB110" s="927"/>
      <c r="CC110" s="927"/>
      <c r="CD110" s="927"/>
      <c r="CE110" s="927"/>
      <c r="CF110" s="951">
        <v>175.7</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126</v>
      </c>
      <c r="DH110" s="927"/>
      <c r="DI110" s="927"/>
      <c r="DJ110" s="927"/>
      <c r="DK110" s="927"/>
      <c r="DL110" s="927" t="s">
        <v>438</v>
      </c>
      <c r="DM110" s="927"/>
      <c r="DN110" s="927"/>
      <c r="DO110" s="927"/>
      <c r="DP110" s="927"/>
      <c r="DQ110" s="927" t="s">
        <v>126</v>
      </c>
      <c r="DR110" s="927"/>
      <c r="DS110" s="927"/>
      <c r="DT110" s="927"/>
      <c r="DU110" s="927"/>
      <c r="DV110" s="928" t="s">
        <v>126</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126</v>
      </c>
      <c r="AB111" s="1008"/>
      <c r="AC111" s="1008"/>
      <c r="AD111" s="1008"/>
      <c r="AE111" s="1009"/>
      <c r="AF111" s="1010" t="s">
        <v>126</v>
      </c>
      <c r="AG111" s="1008"/>
      <c r="AH111" s="1008"/>
      <c r="AI111" s="1008"/>
      <c r="AJ111" s="1009"/>
      <c r="AK111" s="1010" t="s">
        <v>440</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1024332</v>
      </c>
      <c r="BR111" s="899"/>
      <c r="BS111" s="899"/>
      <c r="BT111" s="899"/>
      <c r="BU111" s="899"/>
      <c r="BV111" s="899">
        <v>864822</v>
      </c>
      <c r="BW111" s="899"/>
      <c r="BX111" s="899"/>
      <c r="BY111" s="899"/>
      <c r="BZ111" s="899"/>
      <c r="CA111" s="899">
        <v>770415</v>
      </c>
      <c r="CB111" s="899"/>
      <c r="CC111" s="899"/>
      <c r="CD111" s="899"/>
      <c r="CE111" s="899"/>
      <c r="CF111" s="960">
        <v>3.6</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126</v>
      </c>
      <c r="DH111" s="899"/>
      <c r="DI111" s="899"/>
      <c r="DJ111" s="899"/>
      <c r="DK111" s="899"/>
      <c r="DL111" s="899" t="s">
        <v>126</v>
      </c>
      <c r="DM111" s="899"/>
      <c r="DN111" s="899"/>
      <c r="DO111" s="899"/>
      <c r="DP111" s="899"/>
      <c r="DQ111" s="899" t="s">
        <v>126</v>
      </c>
      <c r="DR111" s="899"/>
      <c r="DS111" s="899"/>
      <c r="DT111" s="899"/>
      <c r="DU111" s="899"/>
      <c r="DV111" s="876" t="s">
        <v>438</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126</v>
      </c>
      <c r="AB112" s="862"/>
      <c r="AC112" s="862"/>
      <c r="AD112" s="862"/>
      <c r="AE112" s="863"/>
      <c r="AF112" s="864" t="s">
        <v>126</v>
      </c>
      <c r="AG112" s="862"/>
      <c r="AH112" s="862"/>
      <c r="AI112" s="862"/>
      <c r="AJ112" s="863"/>
      <c r="AK112" s="864" t="s">
        <v>126</v>
      </c>
      <c r="AL112" s="862"/>
      <c r="AM112" s="862"/>
      <c r="AN112" s="862"/>
      <c r="AO112" s="863"/>
      <c r="AP112" s="909" t="s">
        <v>414</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11172090</v>
      </c>
      <c r="BR112" s="899"/>
      <c r="BS112" s="899"/>
      <c r="BT112" s="899"/>
      <c r="BU112" s="899"/>
      <c r="BV112" s="899">
        <v>10493193</v>
      </c>
      <c r="BW112" s="899"/>
      <c r="BX112" s="899"/>
      <c r="BY112" s="899"/>
      <c r="BZ112" s="899"/>
      <c r="CA112" s="899">
        <v>9899580</v>
      </c>
      <c r="CB112" s="899"/>
      <c r="CC112" s="899"/>
      <c r="CD112" s="899"/>
      <c r="CE112" s="899"/>
      <c r="CF112" s="960">
        <v>45.7</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126</v>
      </c>
      <c r="DH112" s="899"/>
      <c r="DI112" s="899"/>
      <c r="DJ112" s="899"/>
      <c r="DK112" s="899"/>
      <c r="DL112" s="899" t="s">
        <v>126</v>
      </c>
      <c r="DM112" s="899"/>
      <c r="DN112" s="899"/>
      <c r="DO112" s="899"/>
      <c r="DP112" s="899"/>
      <c r="DQ112" s="899" t="s">
        <v>126</v>
      </c>
      <c r="DR112" s="899"/>
      <c r="DS112" s="899"/>
      <c r="DT112" s="899"/>
      <c r="DU112" s="899"/>
      <c r="DV112" s="876" t="s">
        <v>126</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1382976</v>
      </c>
      <c r="AB113" s="1008"/>
      <c r="AC113" s="1008"/>
      <c r="AD113" s="1008"/>
      <c r="AE113" s="1009"/>
      <c r="AF113" s="1010">
        <v>1328793</v>
      </c>
      <c r="AG113" s="1008"/>
      <c r="AH113" s="1008"/>
      <c r="AI113" s="1008"/>
      <c r="AJ113" s="1009"/>
      <c r="AK113" s="1010">
        <v>1283370</v>
      </c>
      <c r="AL113" s="1008"/>
      <c r="AM113" s="1008"/>
      <c r="AN113" s="1008"/>
      <c r="AO113" s="1009"/>
      <c r="AP113" s="1011">
        <v>5.9</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t="s">
        <v>126</v>
      </c>
      <c r="BR113" s="899"/>
      <c r="BS113" s="899"/>
      <c r="BT113" s="899"/>
      <c r="BU113" s="899"/>
      <c r="BV113" s="899" t="s">
        <v>126</v>
      </c>
      <c r="BW113" s="899"/>
      <c r="BX113" s="899"/>
      <c r="BY113" s="899"/>
      <c r="BZ113" s="899"/>
      <c r="CA113" s="899" t="s">
        <v>438</v>
      </c>
      <c r="CB113" s="899"/>
      <c r="CC113" s="899"/>
      <c r="CD113" s="899"/>
      <c r="CE113" s="899"/>
      <c r="CF113" s="960" t="s">
        <v>126</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126</v>
      </c>
      <c r="DH113" s="862"/>
      <c r="DI113" s="862"/>
      <c r="DJ113" s="862"/>
      <c r="DK113" s="863"/>
      <c r="DL113" s="864" t="s">
        <v>440</v>
      </c>
      <c r="DM113" s="862"/>
      <c r="DN113" s="862"/>
      <c r="DO113" s="862"/>
      <c r="DP113" s="863"/>
      <c r="DQ113" s="864" t="s">
        <v>126</v>
      </c>
      <c r="DR113" s="862"/>
      <c r="DS113" s="862"/>
      <c r="DT113" s="862"/>
      <c r="DU113" s="863"/>
      <c r="DV113" s="909" t="s">
        <v>451</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29328</v>
      </c>
      <c r="AB114" s="862"/>
      <c r="AC114" s="862"/>
      <c r="AD114" s="862"/>
      <c r="AE114" s="863"/>
      <c r="AF114" s="864">
        <v>31071</v>
      </c>
      <c r="AG114" s="862"/>
      <c r="AH114" s="862"/>
      <c r="AI114" s="862"/>
      <c r="AJ114" s="863"/>
      <c r="AK114" s="864">
        <v>32668</v>
      </c>
      <c r="AL114" s="862"/>
      <c r="AM114" s="862"/>
      <c r="AN114" s="862"/>
      <c r="AO114" s="863"/>
      <c r="AP114" s="909">
        <v>0.2</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4265976</v>
      </c>
      <c r="BR114" s="899"/>
      <c r="BS114" s="899"/>
      <c r="BT114" s="899"/>
      <c r="BU114" s="899"/>
      <c r="BV114" s="899">
        <v>3986611</v>
      </c>
      <c r="BW114" s="899"/>
      <c r="BX114" s="899"/>
      <c r="BY114" s="899"/>
      <c r="BZ114" s="899"/>
      <c r="CA114" s="899">
        <v>3511229</v>
      </c>
      <c r="CB114" s="899"/>
      <c r="CC114" s="899"/>
      <c r="CD114" s="899"/>
      <c r="CE114" s="899"/>
      <c r="CF114" s="960">
        <v>16.2</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126</v>
      </c>
      <c r="DH114" s="862"/>
      <c r="DI114" s="862"/>
      <c r="DJ114" s="862"/>
      <c r="DK114" s="863"/>
      <c r="DL114" s="864" t="s">
        <v>440</v>
      </c>
      <c r="DM114" s="862"/>
      <c r="DN114" s="862"/>
      <c r="DO114" s="862"/>
      <c r="DP114" s="863"/>
      <c r="DQ114" s="864" t="s">
        <v>126</v>
      </c>
      <c r="DR114" s="862"/>
      <c r="DS114" s="862"/>
      <c r="DT114" s="862"/>
      <c r="DU114" s="863"/>
      <c r="DV114" s="909" t="s">
        <v>126</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80661</v>
      </c>
      <c r="AB115" s="1008"/>
      <c r="AC115" s="1008"/>
      <c r="AD115" s="1008"/>
      <c r="AE115" s="1009"/>
      <c r="AF115" s="1010">
        <v>80064</v>
      </c>
      <c r="AG115" s="1008"/>
      <c r="AH115" s="1008"/>
      <c r="AI115" s="1008"/>
      <c r="AJ115" s="1009"/>
      <c r="AK115" s="1010">
        <v>28238</v>
      </c>
      <c r="AL115" s="1008"/>
      <c r="AM115" s="1008"/>
      <c r="AN115" s="1008"/>
      <c r="AO115" s="1009"/>
      <c r="AP115" s="1011">
        <v>0.1</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126</v>
      </c>
      <c r="BR115" s="899"/>
      <c r="BS115" s="899"/>
      <c r="BT115" s="899"/>
      <c r="BU115" s="899"/>
      <c r="BV115" s="899" t="s">
        <v>126</v>
      </c>
      <c r="BW115" s="899"/>
      <c r="BX115" s="899"/>
      <c r="BY115" s="899"/>
      <c r="BZ115" s="899"/>
      <c r="CA115" s="899" t="s">
        <v>414</v>
      </c>
      <c r="CB115" s="899"/>
      <c r="CC115" s="899"/>
      <c r="CD115" s="899"/>
      <c r="CE115" s="899"/>
      <c r="CF115" s="960" t="s">
        <v>126</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451</v>
      </c>
      <c r="DH115" s="862"/>
      <c r="DI115" s="862"/>
      <c r="DJ115" s="862"/>
      <c r="DK115" s="863"/>
      <c r="DL115" s="864" t="s">
        <v>126</v>
      </c>
      <c r="DM115" s="862"/>
      <c r="DN115" s="862"/>
      <c r="DO115" s="862"/>
      <c r="DP115" s="863"/>
      <c r="DQ115" s="864" t="s">
        <v>438</v>
      </c>
      <c r="DR115" s="862"/>
      <c r="DS115" s="862"/>
      <c r="DT115" s="862"/>
      <c r="DU115" s="863"/>
      <c r="DV115" s="909" t="s">
        <v>126</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126</v>
      </c>
      <c r="AB116" s="862"/>
      <c r="AC116" s="862"/>
      <c r="AD116" s="862"/>
      <c r="AE116" s="863"/>
      <c r="AF116" s="864" t="s">
        <v>126</v>
      </c>
      <c r="AG116" s="862"/>
      <c r="AH116" s="862"/>
      <c r="AI116" s="862"/>
      <c r="AJ116" s="863"/>
      <c r="AK116" s="864">
        <v>7</v>
      </c>
      <c r="AL116" s="862"/>
      <c r="AM116" s="862"/>
      <c r="AN116" s="862"/>
      <c r="AO116" s="863"/>
      <c r="AP116" s="909">
        <v>0</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126</v>
      </c>
      <c r="BR116" s="899"/>
      <c r="BS116" s="899"/>
      <c r="BT116" s="899"/>
      <c r="BU116" s="899"/>
      <c r="BV116" s="899" t="s">
        <v>126</v>
      </c>
      <c r="BW116" s="899"/>
      <c r="BX116" s="899"/>
      <c r="BY116" s="899"/>
      <c r="BZ116" s="899"/>
      <c r="CA116" s="899" t="s">
        <v>126</v>
      </c>
      <c r="CB116" s="899"/>
      <c r="CC116" s="899"/>
      <c r="CD116" s="899"/>
      <c r="CE116" s="899"/>
      <c r="CF116" s="960" t="s">
        <v>126</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292125</v>
      </c>
      <c r="DH116" s="862"/>
      <c r="DI116" s="862"/>
      <c r="DJ116" s="862"/>
      <c r="DK116" s="863"/>
      <c r="DL116" s="864">
        <v>200584</v>
      </c>
      <c r="DM116" s="862"/>
      <c r="DN116" s="862"/>
      <c r="DO116" s="862"/>
      <c r="DP116" s="863"/>
      <c r="DQ116" s="864">
        <v>173182</v>
      </c>
      <c r="DR116" s="862"/>
      <c r="DS116" s="862"/>
      <c r="DT116" s="862"/>
      <c r="DU116" s="863"/>
      <c r="DV116" s="909">
        <v>0.8</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5432114</v>
      </c>
      <c r="AB117" s="994"/>
      <c r="AC117" s="994"/>
      <c r="AD117" s="994"/>
      <c r="AE117" s="995"/>
      <c r="AF117" s="996">
        <v>5215815</v>
      </c>
      <c r="AG117" s="994"/>
      <c r="AH117" s="994"/>
      <c r="AI117" s="994"/>
      <c r="AJ117" s="995"/>
      <c r="AK117" s="996">
        <v>4978164</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126</v>
      </c>
      <c r="BR117" s="899"/>
      <c r="BS117" s="899"/>
      <c r="BT117" s="899"/>
      <c r="BU117" s="899"/>
      <c r="BV117" s="899" t="s">
        <v>126</v>
      </c>
      <c r="BW117" s="899"/>
      <c r="BX117" s="899"/>
      <c r="BY117" s="899"/>
      <c r="BZ117" s="899"/>
      <c r="CA117" s="899" t="s">
        <v>126</v>
      </c>
      <c r="CB117" s="899"/>
      <c r="CC117" s="899"/>
      <c r="CD117" s="899"/>
      <c r="CE117" s="899"/>
      <c r="CF117" s="960" t="s">
        <v>438</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126</v>
      </c>
      <c r="DH117" s="862"/>
      <c r="DI117" s="862"/>
      <c r="DJ117" s="862"/>
      <c r="DK117" s="863"/>
      <c r="DL117" s="864" t="s">
        <v>126</v>
      </c>
      <c r="DM117" s="862"/>
      <c r="DN117" s="862"/>
      <c r="DO117" s="862"/>
      <c r="DP117" s="863"/>
      <c r="DQ117" s="864" t="s">
        <v>126</v>
      </c>
      <c r="DR117" s="862"/>
      <c r="DS117" s="862"/>
      <c r="DT117" s="862"/>
      <c r="DU117" s="863"/>
      <c r="DV117" s="909" t="s">
        <v>126</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308</v>
      </c>
      <c r="AG118" s="987"/>
      <c r="AH118" s="987"/>
      <c r="AI118" s="987"/>
      <c r="AJ118" s="988"/>
      <c r="AK118" s="989" t="s">
        <v>307</v>
      </c>
      <c r="AL118" s="987"/>
      <c r="AM118" s="987"/>
      <c r="AN118" s="987"/>
      <c r="AO118" s="988"/>
      <c r="AP118" s="990" t="s">
        <v>432</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126</v>
      </c>
      <c r="BR118" s="930"/>
      <c r="BS118" s="930"/>
      <c r="BT118" s="930"/>
      <c r="BU118" s="930"/>
      <c r="BV118" s="930" t="s">
        <v>126</v>
      </c>
      <c r="BW118" s="930"/>
      <c r="BX118" s="930"/>
      <c r="BY118" s="930"/>
      <c r="BZ118" s="930"/>
      <c r="CA118" s="930" t="s">
        <v>126</v>
      </c>
      <c r="CB118" s="930"/>
      <c r="CC118" s="930"/>
      <c r="CD118" s="930"/>
      <c r="CE118" s="930"/>
      <c r="CF118" s="960" t="s">
        <v>126</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126</v>
      </c>
      <c r="DH118" s="862"/>
      <c r="DI118" s="862"/>
      <c r="DJ118" s="862"/>
      <c r="DK118" s="863"/>
      <c r="DL118" s="864" t="s">
        <v>126</v>
      </c>
      <c r="DM118" s="862"/>
      <c r="DN118" s="862"/>
      <c r="DO118" s="862"/>
      <c r="DP118" s="863"/>
      <c r="DQ118" s="864" t="s">
        <v>438</v>
      </c>
      <c r="DR118" s="862"/>
      <c r="DS118" s="862"/>
      <c r="DT118" s="862"/>
      <c r="DU118" s="863"/>
      <c r="DV118" s="909" t="s">
        <v>126</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126</v>
      </c>
      <c r="AB119" s="980"/>
      <c r="AC119" s="980"/>
      <c r="AD119" s="980"/>
      <c r="AE119" s="981"/>
      <c r="AF119" s="982" t="s">
        <v>126</v>
      </c>
      <c r="AG119" s="980"/>
      <c r="AH119" s="980"/>
      <c r="AI119" s="980"/>
      <c r="AJ119" s="981"/>
      <c r="AK119" s="982" t="s">
        <v>126</v>
      </c>
      <c r="AL119" s="980"/>
      <c r="AM119" s="980"/>
      <c r="AN119" s="980"/>
      <c r="AO119" s="981"/>
      <c r="AP119" s="983" t="s">
        <v>126</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466</v>
      </c>
      <c r="BP119" s="963"/>
      <c r="BQ119" s="967">
        <v>55099378</v>
      </c>
      <c r="BR119" s="930"/>
      <c r="BS119" s="930"/>
      <c r="BT119" s="930"/>
      <c r="BU119" s="930"/>
      <c r="BV119" s="930">
        <v>53884090</v>
      </c>
      <c r="BW119" s="930"/>
      <c r="BX119" s="930"/>
      <c r="BY119" s="930"/>
      <c r="BZ119" s="930"/>
      <c r="CA119" s="930">
        <v>52254454</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732207</v>
      </c>
      <c r="DH119" s="845"/>
      <c r="DI119" s="845"/>
      <c r="DJ119" s="845"/>
      <c r="DK119" s="846"/>
      <c r="DL119" s="847">
        <v>664238</v>
      </c>
      <c r="DM119" s="845"/>
      <c r="DN119" s="845"/>
      <c r="DO119" s="845"/>
      <c r="DP119" s="846"/>
      <c r="DQ119" s="847">
        <v>597233</v>
      </c>
      <c r="DR119" s="845"/>
      <c r="DS119" s="845"/>
      <c r="DT119" s="845"/>
      <c r="DU119" s="846"/>
      <c r="DV119" s="933">
        <v>2.8</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126</v>
      </c>
      <c r="AB120" s="862"/>
      <c r="AC120" s="862"/>
      <c r="AD120" s="862"/>
      <c r="AE120" s="863"/>
      <c r="AF120" s="864" t="s">
        <v>126</v>
      </c>
      <c r="AG120" s="862"/>
      <c r="AH120" s="862"/>
      <c r="AI120" s="862"/>
      <c r="AJ120" s="863"/>
      <c r="AK120" s="864" t="s">
        <v>126</v>
      </c>
      <c r="AL120" s="862"/>
      <c r="AM120" s="862"/>
      <c r="AN120" s="862"/>
      <c r="AO120" s="863"/>
      <c r="AP120" s="909" t="s">
        <v>126</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7101249</v>
      </c>
      <c r="BR120" s="927"/>
      <c r="BS120" s="927"/>
      <c r="BT120" s="927"/>
      <c r="BU120" s="927"/>
      <c r="BV120" s="927">
        <v>6629662</v>
      </c>
      <c r="BW120" s="927"/>
      <c r="BX120" s="927"/>
      <c r="BY120" s="927"/>
      <c r="BZ120" s="927"/>
      <c r="CA120" s="927">
        <v>6203073</v>
      </c>
      <c r="CB120" s="927"/>
      <c r="CC120" s="927"/>
      <c r="CD120" s="927"/>
      <c r="CE120" s="927"/>
      <c r="CF120" s="951">
        <v>28.6</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7179565</v>
      </c>
      <c r="DH120" s="927"/>
      <c r="DI120" s="927"/>
      <c r="DJ120" s="927"/>
      <c r="DK120" s="927"/>
      <c r="DL120" s="927">
        <v>6897490</v>
      </c>
      <c r="DM120" s="927"/>
      <c r="DN120" s="927"/>
      <c r="DO120" s="927"/>
      <c r="DP120" s="927"/>
      <c r="DQ120" s="927">
        <v>6732034</v>
      </c>
      <c r="DR120" s="927"/>
      <c r="DS120" s="927"/>
      <c r="DT120" s="927"/>
      <c r="DU120" s="927"/>
      <c r="DV120" s="928">
        <v>31.1</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126</v>
      </c>
      <c r="AB121" s="862"/>
      <c r="AC121" s="862"/>
      <c r="AD121" s="862"/>
      <c r="AE121" s="863"/>
      <c r="AF121" s="864" t="s">
        <v>126</v>
      </c>
      <c r="AG121" s="862"/>
      <c r="AH121" s="862"/>
      <c r="AI121" s="862"/>
      <c r="AJ121" s="863"/>
      <c r="AK121" s="864" t="s">
        <v>126</v>
      </c>
      <c r="AL121" s="862"/>
      <c r="AM121" s="862"/>
      <c r="AN121" s="862"/>
      <c r="AO121" s="863"/>
      <c r="AP121" s="909" t="s">
        <v>126</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7524694</v>
      </c>
      <c r="BR121" s="899"/>
      <c r="BS121" s="899"/>
      <c r="BT121" s="899"/>
      <c r="BU121" s="899"/>
      <c r="BV121" s="899">
        <v>7763710</v>
      </c>
      <c r="BW121" s="899"/>
      <c r="BX121" s="899"/>
      <c r="BY121" s="899"/>
      <c r="BZ121" s="899"/>
      <c r="CA121" s="899">
        <v>7963665</v>
      </c>
      <c r="CB121" s="899"/>
      <c r="CC121" s="899"/>
      <c r="CD121" s="899"/>
      <c r="CE121" s="899"/>
      <c r="CF121" s="960">
        <v>36.799999999999997</v>
      </c>
      <c r="CG121" s="961"/>
      <c r="CH121" s="961"/>
      <c r="CI121" s="961"/>
      <c r="CJ121" s="961"/>
      <c r="CK121" s="954"/>
      <c r="CL121" s="940"/>
      <c r="CM121" s="940"/>
      <c r="CN121" s="940"/>
      <c r="CO121" s="941"/>
      <c r="CP121" s="920" t="s">
        <v>152</v>
      </c>
      <c r="CQ121" s="921"/>
      <c r="CR121" s="921"/>
      <c r="CS121" s="921"/>
      <c r="CT121" s="921"/>
      <c r="CU121" s="921"/>
      <c r="CV121" s="921"/>
      <c r="CW121" s="921"/>
      <c r="CX121" s="921"/>
      <c r="CY121" s="921"/>
      <c r="CZ121" s="921"/>
      <c r="DA121" s="921"/>
      <c r="DB121" s="921"/>
      <c r="DC121" s="921"/>
      <c r="DD121" s="921"/>
      <c r="DE121" s="921"/>
      <c r="DF121" s="922"/>
      <c r="DG121" s="898">
        <v>3964344</v>
      </c>
      <c r="DH121" s="899"/>
      <c r="DI121" s="899"/>
      <c r="DJ121" s="899"/>
      <c r="DK121" s="899"/>
      <c r="DL121" s="899">
        <v>3568322</v>
      </c>
      <c r="DM121" s="899"/>
      <c r="DN121" s="899"/>
      <c r="DO121" s="899"/>
      <c r="DP121" s="899"/>
      <c r="DQ121" s="899">
        <v>3148227</v>
      </c>
      <c r="DR121" s="899"/>
      <c r="DS121" s="899"/>
      <c r="DT121" s="899"/>
      <c r="DU121" s="899"/>
      <c r="DV121" s="876">
        <v>14.5</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126</v>
      </c>
      <c r="AG122" s="862"/>
      <c r="AH122" s="862"/>
      <c r="AI122" s="862"/>
      <c r="AJ122" s="863"/>
      <c r="AK122" s="864" t="s">
        <v>126</v>
      </c>
      <c r="AL122" s="862"/>
      <c r="AM122" s="862"/>
      <c r="AN122" s="862"/>
      <c r="AO122" s="863"/>
      <c r="AP122" s="909" t="s">
        <v>438</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33886807</v>
      </c>
      <c r="BR122" s="930"/>
      <c r="BS122" s="930"/>
      <c r="BT122" s="930"/>
      <c r="BU122" s="930"/>
      <c r="BV122" s="930">
        <v>33199953</v>
      </c>
      <c r="BW122" s="930"/>
      <c r="BX122" s="930"/>
      <c r="BY122" s="930"/>
      <c r="BZ122" s="930"/>
      <c r="CA122" s="930">
        <v>32214723</v>
      </c>
      <c r="CB122" s="930"/>
      <c r="CC122" s="930"/>
      <c r="CD122" s="930"/>
      <c r="CE122" s="930"/>
      <c r="CF122" s="931">
        <v>148.69999999999999</v>
      </c>
      <c r="CG122" s="932"/>
      <c r="CH122" s="932"/>
      <c r="CI122" s="932"/>
      <c r="CJ122" s="932"/>
      <c r="CK122" s="954"/>
      <c r="CL122" s="940"/>
      <c r="CM122" s="940"/>
      <c r="CN122" s="940"/>
      <c r="CO122" s="941"/>
      <c r="CP122" s="920" t="s">
        <v>408</v>
      </c>
      <c r="CQ122" s="921"/>
      <c r="CR122" s="921"/>
      <c r="CS122" s="921"/>
      <c r="CT122" s="921"/>
      <c r="CU122" s="921"/>
      <c r="CV122" s="921"/>
      <c r="CW122" s="921"/>
      <c r="CX122" s="921"/>
      <c r="CY122" s="921"/>
      <c r="CZ122" s="921"/>
      <c r="DA122" s="921"/>
      <c r="DB122" s="921"/>
      <c r="DC122" s="921"/>
      <c r="DD122" s="921"/>
      <c r="DE122" s="921"/>
      <c r="DF122" s="922"/>
      <c r="DG122" s="898">
        <v>28181</v>
      </c>
      <c r="DH122" s="899"/>
      <c r="DI122" s="899"/>
      <c r="DJ122" s="899"/>
      <c r="DK122" s="899"/>
      <c r="DL122" s="899">
        <v>27381</v>
      </c>
      <c r="DM122" s="899"/>
      <c r="DN122" s="899"/>
      <c r="DO122" s="899"/>
      <c r="DP122" s="899"/>
      <c r="DQ122" s="899">
        <v>19319</v>
      </c>
      <c r="DR122" s="899"/>
      <c r="DS122" s="899"/>
      <c r="DT122" s="899"/>
      <c r="DU122" s="899"/>
      <c r="DV122" s="876">
        <v>0.1</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79517</v>
      </c>
      <c r="AB123" s="862"/>
      <c r="AC123" s="862"/>
      <c r="AD123" s="862"/>
      <c r="AE123" s="863"/>
      <c r="AF123" s="864">
        <v>79086</v>
      </c>
      <c r="AG123" s="862"/>
      <c r="AH123" s="862"/>
      <c r="AI123" s="862"/>
      <c r="AJ123" s="863"/>
      <c r="AK123" s="864">
        <v>27402</v>
      </c>
      <c r="AL123" s="862"/>
      <c r="AM123" s="862"/>
      <c r="AN123" s="862"/>
      <c r="AO123" s="863"/>
      <c r="AP123" s="909">
        <v>0.1</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475</v>
      </c>
      <c r="BP123" s="963"/>
      <c r="BQ123" s="917">
        <v>48512750</v>
      </c>
      <c r="BR123" s="918"/>
      <c r="BS123" s="918"/>
      <c r="BT123" s="918"/>
      <c r="BU123" s="918"/>
      <c r="BV123" s="918">
        <v>47593325</v>
      </c>
      <c r="BW123" s="918"/>
      <c r="BX123" s="918"/>
      <c r="BY123" s="918"/>
      <c r="BZ123" s="918"/>
      <c r="CA123" s="918">
        <v>46381461</v>
      </c>
      <c r="CB123" s="918"/>
      <c r="CC123" s="918"/>
      <c r="CD123" s="918"/>
      <c r="CE123" s="918"/>
      <c r="CF123" s="828"/>
      <c r="CG123" s="829"/>
      <c r="CH123" s="829"/>
      <c r="CI123" s="829"/>
      <c r="CJ123" s="919"/>
      <c r="CK123" s="954"/>
      <c r="CL123" s="940"/>
      <c r="CM123" s="940"/>
      <c r="CN123" s="940"/>
      <c r="CO123" s="941"/>
      <c r="CP123" s="920" t="s">
        <v>476</v>
      </c>
      <c r="CQ123" s="921"/>
      <c r="CR123" s="921"/>
      <c r="CS123" s="921"/>
      <c r="CT123" s="921"/>
      <c r="CU123" s="921"/>
      <c r="CV123" s="921"/>
      <c r="CW123" s="921"/>
      <c r="CX123" s="921"/>
      <c r="CY123" s="921"/>
      <c r="CZ123" s="921"/>
      <c r="DA123" s="921"/>
      <c r="DB123" s="921"/>
      <c r="DC123" s="921"/>
      <c r="DD123" s="921"/>
      <c r="DE123" s="921"/>
      <c r="DF123" s="922"/>
      <c r="DG123" s="861" t="s">
        <v>126</v>
      </c>
      <c r="DH123" s="862"/>
      <c r="DI123" s="862"/>
      <c r="DJ123" s="862"/>
      <c r="DK123" s="863"/>
      <c r="DL123" s="864" t="s">
        <v>126</v>
      </c>
      <c r="DM123" s="862"/>
      <c r="DN123" s="862"/>
      <c r="DO123" s="862"/>
      <c r="DP123" s="863"/>
      <c r="DQ123" s="864" t="s">
        <v>438</v>
      </c>
      <c r="DR123" s="862"/>
      <c r="DS123" s="862"/>
      <c r="DT123" s="862"/>
      <c r="DU123" s="863"/>
      <c r="DV123" s="909" t="s">
        <v>126</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126</v>
      </c>
      <c r="AB124" s="862"/>
      <c r="AC124" s="862"/>
      <c r="AD124" s="862"/>
      <c r="AE124" s="863"/>
      <c r="AF124" s="864" t="s">
        <v>126</v>
      </c>
      <c r="AG124" s="862"/>
      <c r="AH124" s="862"/>
      <c r="AI124" s="862"/>
      <c r="AJ124" s="863"/>
      <c r="AK124" s="864" t="s">
        <v>126</v>
      </c>
      <c r="AL124" s="862"/>
      <c r="AM124" s="862"/>
      <c r="AN124" s="862"/>
      <c r="AO124" s="863"/>
      <c r="AP124" s="909" t="s">
        <v>126</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30.9</v>
      </c>
      <c r="BR124" s="916"/>
      <c r="BS124" s="916"/>
      <c r="BT124" s="916"/>
      <c r="BU124" s="916"/>
      <c r="BV124" s="916">
        <v>29.4</v>
      </c>
      <c r="BW124" s="916"/>
      <c r="BX124" s="916"/>
      <c r="BY124" s="916"/>
      <c r="BZ124" s="916"/>
      <c r="CA124" s="916">
        <v>27.1</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126</v>
      </c>
      <c r="DH124" s="845"/>
      <c r="DI124" s="845"/>
      <c r="DJ124" s="845"/>
      <c r="DK124" s="846"/>
      <c r="DL124" s="847" t="s">
        <v>126</v>
      </c>
      <c r="DM124" s="845"/>
      <c r="DN124" s="845"/>
      <c r="DO124" s="845"/>
      <c r="DP124" s="846"/>
      <c r="DQ124" s="847" t="s">
        <v>126</v>
      </c>
      <c r="DR124" s="845"/>
      <c r="DS124" s="845"/>
      <c r="DT124" s="845"/>
      <c r="DU124" s="846"/>
      <c r="DV124" s="933" t="s">
        <v>126</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126</v>
      </c>
      <c r="AB125" s="862"/>
      <c r="AC125" s="862"/>
      <c r="AD125" s="862"/>
      <c r="AE125" s="863"/>
      <c r="AF125" s="864" t="s">
        <v>126</v>
      </c>
      <c r="AG125" s="862"/>
      <c r="AH125" s="862"/>
      <c r="AI125" s="862"/>
      <c r="AJ125" s="863"/>
      <c r="AK125" s="864" t="s">
        <v>438</v>
      </c>
      <c r="AL125" s="862"/>
      <c r="AM125" s="862"/>
      <c r="AN125" s="862"/>
      <c r="AO125" s="863"/>
      <c r="AP125" s="909" t="s">
        <v>438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126</v>
      </c>
      <c r="DH125" s="927"/>
      <c r="DI125" s="927"/>
      <c r="DJ125" s="927"/>
      <c r="DK125" s="927"/>
      <c r="DL125" s="927" t="s">
        <v>438</v>
      </c>
      <c r="DM125" s="927"/>
      <c r="DN125" s="927"/>
      <c r="DO125" s="927"/>
      <c r="DP125" s="927"/>
      <c r="DQ125" s="927" t="s">
        <v>126</v>
      </c>
      <c r="DR125" s="927"/>
      <c r="DS125" s="927"/>
      <c r="DT125" s="927"/>
      <c r="DU125" s="927"/>
      <c r="DV125" s="928" t="s">
        <v>126</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126</v>
      </c>
      <c r="AB126" s="862"/>
      <c r="AC126" s="862"/>
      <c r="AD126" s="862"/>
      <c r="AE126" s="863"/>
      <c r="AF126" s="864" t="s">
        <v>438</v>
      </c>
      <c r="AG126" s="862"/>
      <c r="AH126" s="862"/>
      <c r="AI126" s="862"/>
      <c r="AJ126" s="863"/>
      <c r="AK126" s="864" t="s">
        <v>126</v>
      </c>
      <c r="AL126" s="862"/>
      <c r="AM126" s="862"/>
      <c r="AN126" s="862"/>
      <c r="AO126" s="863"/>
      <c r="AP126" s="909" t="s">
        <v>126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126</v>
      </c>
      <c r="DH126" s="899"/>
      <c r="DI126" s="899"/>
      <c r="DJ126" s="899"/>
      <c r="DK126" s="899"/>
      <c r="DL126" s="899" t="s">
        <v>126</v>
      </c>
      <c r="DM126" s="899"/>
      <c r="DN126" s="899"/>
      <c r="DO126" s="899"/>
      <c r="DP126" s="899"/>
      <c r="DQ126" s="899" t="s">
        <v>126</v>
      </c>
      <c r="DR126" s="899"/>
      <c r="DS126" s="899"/>
      <c r="DT126" s="899"/>
      <c r="DU126" s="899"/>
      <c r="DV126" s="876" t="s">
        <v>126</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1144</v>
      </c>
      <c r="AB127" s="862"/>
      <c r="AC127" s="862"/>
      <c r="AD127" s="862"/>
      <c r="AE127" s="863"/>
      <c r="AF127" s="864">
        <v>978</v>
      </c>
      <c r="AG127" s="862"/>
      <c r="AH127" s="862"/>
      <c r="AI127" s="862"/>
      <c r="AJ127" s="863"/>
      <c r="AK127" s="864">
        <v>836</v>
      </c>
      <c r="AL127" s="862"/>
      <c r="AM127" s="862"/>
      <c r="AN127" s="862"/>
      <c r="AO127" s="863"/>
      <c r="AP127" s="909">
        <v>0</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126</v>
      </c>
      <c r="DH127" s="899"/>
      <c r="DI127" s="899"/>
      <c r="DJ127" s="899"/>
      <c r="DK127" s="899"/>
      <c r="DL127" s="899" t="s">
        <v>441</v>
      </c>
      <c r="DM127" s="899"/>
      <c r="DN127" s="899"/>
      <c r="DO127" s="899"/>
      <c r="DP127" s="899"/>
      <c r="DQ127" s="899" t="s">
        <v>438</v>
      </c>
      <c r="DR127" s="899"/>
      <c r="DS127" s="899"/>
      <c r="DT127" s="899"/>
      <c r="DU127" s="899"/>
      <c r="DV127" s="876" t="s">
        <v>126</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628641</v>
      </c>
      <c r="AB128" s="883"/>
      <c r="AC128" s="883"/>
      <c r="AD128" s="883"/>
      <c r="AE128" s="884"/>
      <c r="AF128" s="885">
        <v>600379</v>
      </c>
      <c r="AG128" s="883"/>
      <c r="AH128" s="883"/>
      <c r="AI128" s="883"/>
      <c r="AJ128" s="884"/>
      <c r="AK128" s="885">
        <v>668019</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126</v>
      </c>
      <c r="BG128" s="869"/>
      <c r="BH128" s="869"/>
      <c r="BI128" s="869"/>
      <c r="BJ128" s="869"/>
      <c r="BK128" s="869"/>
      <c r="BL128" s="892"/>
      <c r="BM128" s="868">
        <v>12.11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441</v>
      </c>
      <c r="DH128" s="873"/>
      <c r="DI128" s="873"/>
      <c r="DJ128" s="873"/>
      <c r="DK128" s="873"/>
      <c r="DL128" s="873" t="s">
        <v>126</v>
      </c>
      <c r="DM128" s="873"/>
      <c r="DN128" s="873"/>
      <c r="DO128" s="873"/>
      <c r="DP128" s="873"/>
      <c r="DQ128" s="873" t="s">
        <v>126</v>
      </c>
      <c r="DR128" s="873"/>
      <c r="DS128" s="873"/>
      <c r="DT128" s="873"/>
      <c r="DU128" s="873"/>
      <c r="DV128" s="874" t="s">
        <v>126</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24395434</v>
      </c>
      <c r="AB129" s="862"/>
      <c r="AC129" s="862"/>
      <c r="AD129" s="862"/>
      <c r="AE129" s="863"/>
      <c r="AF129" s="864">
        <v>24413805</v>
      </c>
      <c r="AG129" s="862"/>
      <c r="AH129" s="862"/>
      <c r="AI129" s="862"/>
      <c r="AJ129" s="863"/>
      <c r="AK129" s="864">
        <v>24647413</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126</v>
      </c>
      <c r="BG129" s="852"/>
      <c r="BH129" s="852"/>
      <c r="BI129" s="852"/>
      <c r="BJ129" s="852"/>
      <c r="BK129" s="852"/>
      <c r="BL129" s="853"/>
      <c r="BM129" s="851">
        <v>17.11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3127893</v>
      </c>
      <c r="AB130" s="862"/>
      <c r="AC130" s="862"/>
      <c r="AD130" s="862"/>
      <c r="AE130" s="863"/>
      <c r="AF130" s="864">
        <v>3028605</v>
      </c>
      <c r="AG130" s="862"/>
      <c r="AH130" s="862"/>
      <c r="AI130" s="862"/>
      <c r="AJ130" s="863"/>
      <c r="AK130" s="864">
        <v>2983007</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7.1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21267541</v>
      </c>
      <c r="AB131" s="845"/>
      <c r="AC131" s="845"/>
      <c r="AD131" s="845"/>
      <c r="AE131" s="846"/>
      <c r="AF131" s="847">
        <v>21385200</v>
      </c>
      <c r="AG131" s="845"/>
      <c r="AH131" s="845"/>
      <c r="AI131" s="845"/>
      <c r="AJ131" s="846"/>
      <c r="AK131" s="847">
        <v>21664406</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27.1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7.8785789099999999</v>
      </c>
      <c r="AB132" s="825"/>
      <c r="AC132" s="825"/>
      <c r="AD132" s="825"/>
      <c r="AE132" s="826"/>
      <c r="AF132" s="827">
        <v>7.4202298789999999</v>
      </c>
      <c r="AG132" s="825"/>
      <c r="AH132" s="825"/>
      <c r="AI132" s="825"/>
      <c r="AJ132" s="826"/>
      <c r="AK132" s="827">
        <v>6.1258914740000003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8.6</v>
      </c>
      <c r="AB133" s="804"/>
      <c r="AC133" s="804"/>
      <c r="AD133" s="804"/>
      <c r="AE133" s="805"/>
      <c r="AF133" s="803">
        <v>8.1</v>
      </c>
      <c r="AG133" s="804"/>
      <c r="AH133" s="804"/>
      <c r="AI133" s="804"/>
      <c r="AJ133" s="805"/>
      <c r="AK133" s="803">
        <v>7.1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KuyKTJYiaz349I1Gj9S0U6EvUfRyyS0O4xjo0Xlmb5UNYoiVvCjLTiYw3OxxVO7lOx0pNlclPqjd9F0H7NXwg==" saltValue="HF9fkPZTRHQ/u+0gEFor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E16" sqref="BE1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ANFj3te12sBbSHWF8U99R76y/JyF0jWeOB7nT4KNUzqZOL8rhBpsXSvgO+y05BXKD4jQ1PADBPuqgnJROj6PA==" saltValue="RNnqKn4WpfozaHY0EQGW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WWeTpy+WH8gKLeZGqdwpN2KgKESjvvRPxJnIVOP1FjYEP0cT5w/LTBEMJsUMyA1jpkkIqL2Hs0ZNj/uozTnIA==" saltValue="5r0NPLFjoKDNDY1UmIqh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6676232</v>
      </c>
      <c r="AP9" s="313">
        <v>55831</v>
      </c>
      <c r="AQ9" s="314">
        <v>56868</v>
      </c>
      <c r="AR9" s="315">
        <v>-1.8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71838</v>
      </c>
      <c r="AP10" s="316">
        <v>601</v>
      </c>
      <c r="AQ10" s="317">
        <v>3674</v>
      </c>
      <c r="AR10" s="318">
        <v>-83.6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7160</v>
      </c>
      <c r="AP11" s="316">
        <v>60</v>
      </c>
      <c r="AQ11" s="317">
        <v>3477</v>
      </c>
      <c r="AR11" s="318">
        <v>-98.3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v>143447</v>
      </c>
      <c r="AP12" s="316">
        <v>1200</v>
      </c>
      <c r="AQ12" s="317">
        <v>579</v>
      </c>
      <c r="AR12" s="318">
        <v>107.3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515</v>
      </c>
      <c r="AP13" s="316" t="s">
        <v>515</v>
      </c>
      <c r="AQ13" s="317">
        <v>11</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259840</v>
      </c>
      <c r="AP14" s="316">
        <v>2173</v>
      </c>
      <c r="AQ14" s="317">
        <v>2399</v>
      </c>
      <c r="AR14" s="318">
        <v>-9.4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106700</v>
      </c>
      <c r="AP15" s="316">
        <v>892</v>
      </c>
      <c r="AQ15" s="317">
        <v>1114</v>
      </c>
      <c r="AR15" s="318">
        <v>-19.899999999999999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-498627</v>
      </c>
      <c r="AP16" s="316">
        <v>-4170</v>
      </c>
      <c r="AQ16" s="317">
        <v>-4418</v>
      </c>
      <c r="AR16" s="318">
        <v>-5.6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6766590</v>
      </c>
      <c r="AP17" s="316">
        <v>56586</v>
      </c>
      <c r="AQ17" s="317">
        <v>63704</v>
      </c>
      <c r="AR17" s="318">
        <v>-11.2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5.95</v>
      </c>
      <c r="AP21" s="329">
        <v>6.05</v>
      </c>
      <c r="AQ21" s="330">
        <v>-0.1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98</v>
      </c>
      <c r="AP22" s="334">
        <v>99.6</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3633881</v>
      </c>
      <c r="AP32" s="343">
        <v>30389</v>
      </c>
      <c r="AQ32" s="344">
        <v>31767</v>
      </c>
      <c r="AR32" s="345">
        <v>-4.3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515</v>
      </c>
      <c r="AP33" s="343" t="s">
        <v>515</v>
      </c>
      <c r="AQ33" s="344">
        <v>4</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515</v>
      </c>
      <c r="AP34" s="343" t="s">
        <v>515</v>
      </c>
      <c r="AQ34" s="344">
        <v>33</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1283370</v>
      </c>
      <c r="AP35" s="343">
        <v>10732</v>
      </c>
      <c r="AQ35" s="344">
        <v>6427</v>
      </c>
      <c r="AR35" s="345">
        <v>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32668</v>
      </c>
      <c r="AP36" s="343">
        <v>273</v>
      </c>
      <c r="AQ36" s="344">
        <v>1122</v>
      </c>
      <c r="AR36" s="345">
        <v>-75.7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v>28238</v>
      </c>
      <c r="AP37" s="343">
        <v>236</v>
      </c>
      <c r="AQ37" s="344">
        <v>1023</v>
      </c>
      <c r="AR37" s="345">
        <v>-76.900000000000006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v>7</v>
      </c>
      <c r="AP38" s="346">
        <v>0</v>
      </c>
      <c r="AQ38" s="347">
        <v>2</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-668019</v>
      </c>
      <c r="AP39" s="343">
        <v>-5586</v>
      </c>
      <c r="AQ39" s="344">
        <v>-6864</v>
      </c>
      <c r="AR39" s="345">
        <v>-18.600000000000001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-2983007</v>
      </c>
      <c r="AP40" s="343">
        <v>-24946</v>
      </c>
      <c r="AQ40" s="344">
        <v>-26034</v>
      </c>
      <c r="AR40" s="345">
        <v>-4.2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1327138</v>
      </c>
      <c r="AP41" s="343">
        <v>11098</v>
      </c>
      <c r="AQ41" s="344">
        <v>7479</v>
      </c>
      <c r="AR41" s="345">
        <v>48.4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7851307</v>
      </c>
      <c r="AN51" s="365">
        <v>65692</v>
      </c>
      <c r="AO51" s="366">
        <v>15.1</v>
      </c>
      <c r="AP51" s="367">
        <v>44267</v>
      </c>
      <c r="AQ51" s="368">
        <v>-17.399999999999999</v>
      </c>
      <c r="AR51" s="369">
        <v>32.5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2696714</v>
      </c>
      <c r="AN52" s="373">
        <v>22563</v>
      </c>
      <c r="AO52" s="374">
        <v>21.9</v>
      </c>
      <c r="AP52" s="375">
        <v>26161</v>
      </c>
      <c r="AQ52" s="376">
        <v>-7.7</v>
      </c>
      <c r="AR52" s="377">
        <v>29.6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6971220</v>
      </c>
      <c r="AN53" s="365">
        <v>58492</v>
      </c>
      <c r="AO53" s="366">
        <v>-11</v>
      </c>
      <c r="AP53" s="367">
        <v>40879</v>
      </c>
      <c r="AQ53" s="368">
        <v>-7.7</v>
      </c>
      <c r="AR53" s="369">
        <v>-3.3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2370154</v>
      </c>
      <c r="AN54" s="373">
        <v>19887</v>
      </c>
      <c r="AO54" s="374">
        <v>-11.9</v>
      </c>
      <c r="AP54" s="375">
        <v>24087</v>
      </c>
      <c r="AQ54" s="376">
        <v>-7.9</v>
      </c>
      <c r="AR54" s="377">
        <v>-4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5337858</v>
      </c>
      <c r="AN55" s="365">
        <v>44856</v>
      </c>
      <c r="AO55" s="366">
        <v>-23.3</v>
      </c>
      <c r="AP55" s="367">
        <v>42651</v>
      </c>
      <c r="AQ55" s="368">
        <v>4.3</v>
      </c>
      <c r="AR55" s="369">
        <v>-27.6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1590418</v>
      </c>
      <c r="AN56" s="373">
        <v>13365</v>
      </c>
      <c r="AO56" s="374">
        <v>-32.799999999999997</v>
      </c>
      <c r="AP56" s="375">
        <v>22675</v>
      </c>
      <c r="AQ56" s="376">
        <v>-5.9</v>
      </c>
      <c r="AR56" s="377">
        <v>-26.9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4109618</v>
      </c>
      <c r="AN57" s="365">
        <v>34539</v>
      </c>
      <c r="AO57" s="366">
        <v>-23</v>
      </c>
      <c r="AP57" s="367">
        <v>43226</v>
      </c>
      <c r="AQ57" s="368">
        <v>1.3</v>
      </c>
      <c r="AR57" s="369">
        <v>-24.3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1467379</v>
      </c>
      <c r="AN58" s="373">
        <v>12332</v>
      </c>
      <c r="AO58" s="374">
        <v>-7.7</v>
      </c>
      <c r="AP58" s="375">
        <v>22622</v>
      </c>
      <c r="AQ58" s="376">
        <v>-0.2</v>
      </c>
      <c r="AR58" s="377">
        <v>-7.5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3660262</v>
      </c>
      <c r="AN59" s="365">
        <v>30609</v>
      </c>
      <c r="AO59" s="366">
        <v>-11.4</v>
      </c>
      <c r="AP59" s="367">
        <v>42836</v>
      </c>
      <c r="AQ59" s="368">
        <v>-0.9</v>
      </c>
      <c r="AR59" s="369">
        <v>-10.5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1098040</v>
      </c>
      <c r="AN60" s="373">
        <v>9182</v>
      </c>
      <c r="AO60" s="374">
        <v>-25.5</v>
      </c>
      <c r="AP60" s="375">
        <v>22936</v>
      </c>
      <c r="AQ60" s="376">
        <v>1.4</v>
      </c>
      <c r="AR60" s="377">
        <v>-26.9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5586053</v>
      </c>
      <c r="AN61" s="380">
        <v>46838</v>
      </c>
      <c r="AO61" s="381">
        <v>-10.7</v>
      </c>
      <c r="AP61" s="382">
        <v>42772</v>
      </c>
      <c r="AQ61" s="383">
        <v>-4.0999999999999996</v>
      </c>
      <c r="AR61" s="369">
        <v>-6.6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1844541</v>
      </c>
      <c r="AN62" s="373">
        <v>15466</v>
      </c>
      <c r="AO62" s="374">
        <v>-11.2</v>
      </c>
      <c r="AP62" s="375">
        <v>23696</v>
      </c>
      <c r="AQ62" s="376">
        <v>-4.0999999999999996</v>
      </c>
      <c r="AR62" s="377">
        <v>-7.1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ffSb+Ijz3Yf7MEE/olTfKYhC05d4MFMdCv6TATbswGkzyhBzw8gtowxkPY1eqpb+uj/oKuPzvNvB5LhatgWA==" saltValue="vkyUKxTV7+D61Eh3cqkl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CM103" sqref="CM103:CN10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mfaWzYVkRQvAaBMey61vRpHGcQxlv53OoZ+uyRl36fQIlTcNiig3ZoZfFZq0ol64Ke4fPrjeQ0uKQFg4NQcpvg==" saltValue="fRRJB2QaTOBgX3Ws8iwS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B113" sqref="B11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2t45GG3ZDOGhGRVGP1AP+luzbMXwxol7IMLU2K45x5yYreuXbSIk19PIz7rRUvpPkL7VXaxFcW+bIoTY3YeRlw==" saltValue="ZhcnJUJgUx64b1gZuaTt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11.99</v>
      </c>
      <c r="G47" s="12">
        <v>10.25</v>
      </c>
      <c r="H47" s="12">
        <v>8.86</v>
      </c>
      <c r="I47" s="12">
        <v>6.68</v>
      </c>
      <c r="J47" s="13">
        <v>4.07</v>
      </c>
    </row>
    <row r="48" spans="2:10" ht="57.75" customHeight="1" x14ac:dyDescent="0.15">
      <c r="B48" s="14"/>
      <c r="C48" s="1238" t="s">
        <v>4</v>
      </c>
      <c r="D48" s="1238"/>
      <c r="E48" s="1239"/>
      <c r="F48" s="15">
        <v>2.76</v>
      </c>
      <c r="G48" s="16">
        <v>1.75</v>
      </c>
      <c r="H48" s="16">
        <v>2.52</v>
      </c>
      <c r="I48" s="16">
        <v>3.4</v>
      </c>
      <c r="J48" s="17">
        <v>2</v>
      </c>
    </row>
    <row r="49" spans="2:10" ht="57.75" customHeight="1" thickBot="1" x14ac:dyDescent="0.2">
      <c r="B49" s="18"/>
      <c r="C49" s="1240" t="s">
        <v>5</v>
      </c>
      <c r="D49" s="1240"/>
      <c r="E49" s="1241"/>
      <c r="F49" s="19">
        <v>0.56999999999999995</v>
      </c>
      <c r="G49" s="20" t="s">
        <v>561</v>
      </c>
      <c r="H49" s="20" t="s">
        <v>562</v>
      </c>
      <c r="I49" s="20" t="s">
        <v>563</v>
      </c>
      <c r="J49" s="21" t="s">
        <v>564</v>
      </c>
    </row>
    <row r="50" spans="2:10" ht="13.5" customHeight="1" x14ac:dyDescent="0.15"/>
  </sheetData>
  <sheetProtection algorithmName="SHA-512" hashValue="MIW11fRas+kBgQk1OTG91F+lge5ks1I1gDdzVmdyCLTqUPluIXJ3C0tMZ8PjvoXo+7sYtkSfWbTKrlq7+CcdAw==" saltValue="AheRvoyR51VdrKB3m72e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K37" sqref="K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565</v>
      </c>
      <c r="D34" s="1248"/>
      <c r="E34" s="1249"/>
      <c r="F34" s="32">
        <v>0.26</v>
      </c>
      <c r="G34" s="33">
        <v>0</v>
      </c>
      <c r="H34" s="33" t="s">
        <v>566</v>
      </c>
      <c r="I34" s="33" t="s">
        <v>567</v>
      </c>
      <c r="J34" s="34" t="s">
        <v>568</v>
      </c>
      <c r="K34" s="22"/>
      <c r="L34" s="22"/>
      <c r="M34" s="22"/>
      <c r="N34" s="22"/>
      <c r="O34" s="22"/>
      <c r="P34" s="22"/>
    </row>
    <row r="35" spans="1:16" ht="39" customHeight="1" x14ac:dyDescent="0.15">
      <c r="A35" s="22"/>
      <c r="B35" s="35"/>
      <c r="C35" s="1242" t="s">
        <v>569</v>
      </c>
      <c r="D35" s="1243"/>
      <c r="E35" s="1244"/>
      <c r="F35" s="36">
        <v>3.95</v>
      </c>
      <c r="G35" s="37">
        <v>4.58</v>
      </c>
      <c r="H35" s="37">
        <v>5.54</v>
      </c>
      <c r="I35" s="37">
        <v>6.41</v>
      </c>
      <c r="J35" s="38">
        <v>6.04</v>
      </c>
      <c r="K35" s="22"/>
      <c r="L35" s="22"/>
      <c r="M35" s="22"/>
      <c r="N35" s="22"/>
      <c r="O35" s="22"/>
      <c r="P35" s="22"/>
    </row>
    <row r="36" spans="1:16" ht="39" customHeight="1" x14ac:dyDescent="0.15">
      <c r="A36" s="22"/>
      <c r="B36" s="35"/>
      <c r="C36" s="1242" t="s">
        <v>570</v>
      </c>
      <c r="D36" s="1243"/>
      <c r="E36" s="1244"/>
      <c r="F36" s="36">
        <v>4.18</v>
      </c>
      <c r="G36" s="37">
        <v>3.47</v>
      </c>
      <c r="H36" s="37">
        <v>3.23</v>
      </c>
      <c r="I36" s="37">
        <v>2.41</v>
      </c>
      <c r="J36" s="38">
        <v>2.66</v>
      </c>
      <c r="K36" s="22"/>
      <c r="L36" s="22"/>
      <c r="M36" s="22"/>
      <c r="N36" s="22"/>
      <c r="O36" s="22"/>
      <c r="P36" s="22"/>
    </row>
    <row r="37" spans="1:16" ht="39" customHeight="1" x14ac:dyDescent="0.15">
      <c r="A37" s="22"/>
      <c r="B37" s="35"/>
      <c r="C37" s="1242" t="s">
        <v>571</v>
      </c>
      <c r="D37" s="1243"/>
      <c r="E37" s="1244"/>
      <c r="F37" s="36">
        <v>2.75</v>
      </c>
      <c r="G37" s="37">
        <v>1.74</v>
      </c>
      <c r="H37" s="37">
        <v>2.5099999999999998</v>
      </c>
      <c r="I37" s="37">
        <v>3.38</v>
      </c>
      <c r="J37" s="38">
        <v>1.99</v>
      </c>
      <c r="K37" s="22"/>
      <c r="L37" s="22"/>
      <c r="M37" s="22"/>
      <c r="N37" s="22"/>
      <c r="O37" s="22"/>
      <c r="P37" s="22"/>
    </row>
    <row r="38" spans="1:16" ht="39" customHeight="1" x14ac:dyDescent="0.15">
      <c r="A38" s="22"/>
      <c r="B38" s="35"/>
      <c r="C38" s="1242" t="s">
        <v>572</v>
      </c>
      <c r="D38" s="1243"/>
      <c r="E38" s="1244"/>
      <c r="F38" s="36">
        <v>0.47</v>
      </c>
      <c r="G38" s="37">
        <v>1.27</v>
      </c>
      <c r="H38" s="37">
        <v>1.57</v>
      </c>
      <c r="I38" s="37">
        <v>1.54</v>
      </c>
      <c r="J38" s="38">
        <v>1.1399999999999999</v>
      </c>
      <c r="K38" s="22"/>
      <c r="L38" s="22"/>
      <c r="M38" s="22"/>
      <c r="N38" s="22"/>
      <c r="O38" s="22"/>
      <c r="P38" s="22"/>
    </row>
    <row r="39" spans="1:16" ht="39" customHeight="1" x14ac:dyDescent="0.15">
      <c r="A39" s="22"/>
      <c r="B39" s="35"/>
      <c r="C39" s="1242" t="s">
        <v>573</v>
      </c>
      <c r="D39" s="1243"/>
      <c r="E39" s="1244"/>
      <c r="F39" s="36">
        <v>1.72</v>
      </c>
      <c r="G39" s="37">
        <v>1.32</v>
      </c>
      <c r="H39" s="37">
        <v>1.74</v>
      </c>
      <c r="I39" s="37">
        <v>0.78</v>
      </c>
      <c r="J39" s="38">
        <v>0.67</v>
      </c>
      <c r="K39" s="22"/>
      <c r="L39" s="22"/>
      <c r="M39" s="22"/>
      <c r="N39" s="22"/>
      <c r="O39" s="22"/>
      <c r="P39" s="22"/>
    </row>
    <row r="40" spans="1:16" ht="39" customHeight="1" x14ac:dyDescent="0.15">
      <c r="A40" s="22"/>
      <c r="B40" s="35"/>
      <c r="C40" s="1242" t="s">
        <v>574</v>
      </c>
      <c r="D40" s="1243"/>
      <c r="E40" s="1244"/>
      <c r="F40" s="36">
        <v>0.01</v>
      </c>
      <c r="G40" s="37">
        <v>0.01</v>
      </c>
      <c r="H40" s="37">
        <v>0.02</v>
      </c>
      <c r="I40" s="37">
        <v>0.02</v>
      </c>
      <c r="J40" s="38">
        <v>0.02</v>
      </c>
      <c r="K40" s="22"/>
      <c r="L40" s="22"/>
      <c r="M40" s="22"/>
      <c r="N40" s="22"/>
      <c r="O40" s="22"/>
      <c r="P40" s="22"/>
    </row>
    <row r="41" spans="1:16" ht="39" customHeight="1" x14ac:dyDescent="0.15">
      <c r="A41" s="22"/>
      <c r="B41" s="35"/>
      <c r="C41" s="1242" t="s">
        <v>575</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576</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577</v>
      </c>
      <c r="D43" s="1246"/>
      <c r="E43" s="1247"/>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snJJ48mk0GFZ4UqSflJw3TW2eLZYDxmIipLgFrd06i/sp19A/CvAcm9h/BVDto/Mph7g9raHFxHy8v+geWbAg==" saltValue="JpMTyNaphwVa5c6RpMii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4234</v>
      </c>
      <c r="L45" s="60">
        <v>4367</v>
      </c>
      <c r="M45" s="60">
        <v>3939</v>
      </c>
      <c r="N45" s="60">
        <v>3776</v>
      </c>
      <c r="O45" s="61">
        <v>3634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1465</v>
      </c>
      <c r="L48" s="64">
        <v>1384</v>
      </c>
      <c r="M48" s="64">
        <v>1383</v>
      </c>
      <c r="N48" s="64">
        <v>1329</v>
      </c>
      <c r="O48" s="65">
        <v>1283</v>
      </c>
      <c r="P48" s="48"/>
      <c r="Q48" s="48"/>
      <c r="R48" s="48"/>
      <c r="S48" s="48"/>
      <c r="T48" s="48"/>
      <c r="U48" s="48"/>
    </row>
    <row r="49" spans="1:21" ht="30.75" customHeight="1" x14ac:dyDescent="0.15">
      <c r="A49" s="48"/>
      <c r="B49" s="1270"/>
      <c r="C49" s="1271"/>
      <c r="D49" s="62"/>
      <c r="E49" s="1252" t="s">
        <v>16</v>
      </c>
      <c r="F49" s="1252"/>
      <c r="G49" s="1252"/>
      <c r="H49" s="1252"/>
      <c r="I49" s="1252"/>
      <c r="J49" s="1253"/>
      <c r="K49" s="63">
        <v>8</v>
      </c>
      <c r="L49" s="64">
        <v>31</v>
      </c>
      <c r="M49" s="64">
        <v>29</v>
      </c>
      <c r="N49" s="64">
        <v>31</v>
      </c>
      <c r="O49" s="65">
        <v>33</v>
      </c>
      <c r="P49" s="48"/>
      <c r="Q49" s="48"/>
      <c r="R49" s="48"/>
      <c r="S49" s="48"/>
      <c r="T49" s="48"/>
      <c r="U49" s="48"/>
    </row>
    <row r="50" spans="1:21" ht="30.75" customHeight="1" x14ac:dyDescent="0.15">
      <c r="A50" s="48"/>
      <c r="B50" s="1270"/>
      <c r="C50" s="1271"/>
      <c r="D50" s="62"/>
      <c r="E50" s="1252" t="s">
        <v>17</v>
      </c>
      <c r="F50" s="1252"/>
      <c r="G50" s="1252"/>
      <c r="H50" s="1252"/>
      <c r="I50" s="1252"/>
      <c r="J50" s="1253"/>
      <c r="K50" s="63">
        <v>133</v>
      </c>
      <c r="L50" s="64">
        <v>99</v>
      </c>
      <c r="M50" s="64">
        <v>81</v>
      </c>
      <c r="N50" s="64">
        <v>80</v>
      </c>
      <c r="O50" s="65">
        <v>28</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t="s">
        <v>515</v>
      </c>
      <c r="N51" s="64" t="s">
        <v>515</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3897</v>
      </c>
      <c r="L52" s="64">
        <v>3966</v>
      </c>
      <c r="M52" s="64">
        <v>3757</v>
      </c>
      <c r="N52" s="64">
        <v>3628</v>
      </c>
      <c r="O52" s="65">
        <v>3651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1943</v>
      </c>
      <c r="L53" s="69">
        <v>1915</v>
      </c>
      <c r="M53" s="69">
        <v>1675</v>
      </c>
      <c r="N53" s="69">
        <v>1588</v>
      </c>
      <c r="O53" s="70">
        <v>1327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qPh1pFERLnWJaf5R8iVMYYwtcLU0wCGcNbhoNdH9W9ALcFlysceB+YmLeBLO2nYS3pgy9N6jZl+dlWtLNxDvw==" saltValue="RM/tpOiAskbURbcg/8ho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S44" sqref="S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37748</v>
      </c>
      <c r="J41" s="104">
        <v>38426</v>
      </c>
      <c r="K41" s="104">
        <v>38637</v>
      </c>
      <c r="L41" s="104">
        <v>38539</v>
      </c>
      <c r="M41" s="105">
        <v>38073</v>
      </c>
    </row>
    <row r="42" spans="2:13" ht="27.75" customHeight="1" x14ac:dyDescent="0.15">
      <c r="B42" s="1278"/>
      <c r="C42" s="1279"/>
      <c r="D42" s="106"/>
      <c r="E42" s="1282" t="s">
        <v>32</v>
      </c>
      <c r="F42" s="1282"/>
      <c r="G42" s="1282"/>
      <c r="H42" s="1283"/>
      <c r="I42" s="107">
        <v>1249</v>
      </c>
      <c r="J42" s="108">
        <v>1082</v>
      </c>
      <c r="K42" s="108">
        <v>1024</v>
      </c>
      <c r="L42" s="108">
        <v>865</v>
      </c>
      <c r="M42" s="109">
        <v>770</v>
      </c>
    </row>
    <row r="43" spans="2:13" ht="27.75" customHeight="1" x14ac:dyDescent="0.15">
      <c r="B43" s="1278"/>
      <c r="C43" s="1279"/>
      <c r="D43" s="106"/>
      <c r="E43" s="1282" t="s">
        <v>33</v>
      </c>
      <c r="F43" s="1282"/>
      <c r="G43" s="1282"/>
      <c r="H43" s="1283"/>
      <c r="I43" s="107">
        <v>13285</v>
      </c>
      <c r="J43" s="108">
        <v>11940</v>
      </c>
      <c r="K43" s="108">
        <v>11172</v>
      </c>
      <c r="L43" s="108">
        <v>10493</v>
      </c>
      <c r="M43" s="109">
        <v>9900</v>
      </c>
    </row>
    <row r="44" spans="2:13" ht="27.75" customHeight="1" x14ac:dyDescent="0.15">
      <c r="B44" s="1278"/>
      <c r="C44" s="1279"/>
      <c r="D44" s="106"/>
      <c r="E44" s="1282" t="s">
        <v>34</v>
      </c>
      <c r="F44" s="1282"/>
      <c r="G44" s="1282"/>
      <c r="H44" s="1283"/>
      <c r="I44" s="107" t="s">
        <v>515</v>
      </c>
      <c r="J44" s="108" t="s">
        <v>515</v>
      </c>
      <c r="K44" s="108" t="s">
        <v>515</v>
      </c>
      <c r="L44" s="108" t="s">
        <v>515</v>
      </c>
      <c r="M44" s="109" t="s">
        <v>515</v>
      </c>
    </row>
    <row r="45" spans="2:13" ht="27.75" customHeight="1" x14ac:dyDescent="0.15">
      <c r="B45" s="1278"/>
      <c r="C45" s="1279"/>
      <c r="D45" s="106"/>
      <c r="E45" s="1282" t="s">
        <v>35</v>
      </c>
      <c r="F45" s="1282"/>
      <c r="G45" s="1282"/>
      <c r="H45" s="1283"/>
      <c r="I45" s="107">
        <v>4953</v>
      </c>
      <c r="J45" s="108">
        <v>4638</v>
      </c>
      <c r="K45" s="108">
        <v>4266</v>
      </c>
      <c r="L45" s="108">
        <v>3987</v>
      </c>
      <c r="M45" s="109">
        <v>3511</v>
      </c>
    </row>
    <row r="46" spans="2:13" ht="27.75" customHeight="1" x14ac:dyDescent="0.15">
      <c r="B46" s="1278"/>
      <c r="C46" s="1279"/>
      <c r="D46" s="110"/>
      <c r="E46" s="1282" t="s">
        <v>36</v>
      </c>
      <c r="F46" s="1282"/>
      <c r="G46" s="1282"/>
      <c r="H46" s="1283"/>
      <c r="I46" s="107" t="s">
        <v>515</v>
      </c>
      <c r="J46" s="108" t="s">
        <v>515</v>
      </c>
      <c r="K46" s="108" t="s">
        <v>515</v>
      </c>
      <c r="L46" s="108" t="s">
        <v>515</v>
      </c>
      <c r="M46" s="109" t="s">
        <v>515</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7634</v>
      </c>
      <c r="J50" s="108">
        <v>7249</v>
      </c>
      <c r="K50" s="108">
        <v>7101</v>
      </c>
      <c r="L50" s="108">
        <v>6630</v>
      </c>
      <c r="M50" s="109">
        <v>6203</v>
      </c>
    </row>
    <row r="51" spans="2:13" ht="27.75" customHeight="1" x14ac:dyDescent="0.15">
      <c r="B51" s="1278"/>
      <c r="C51" s="1279"/>
      <c r="D51" s="106"/>
      <c r="E51" s="1282" t="s">
        <v>42</v>
      </c>
      <c r="F51" s="1282"/>
      <c r="G51" s="1282"/>
      <c r="H51" s="1283"/>
      <c r="I51" s="107">
        <v>7555</v>
      </c>
      <c r="J51" s="108">
        <v>7502</v>
      </c>
      <c r="K51" s="108">
        <v>7525</v>
      </c>
      <c r="L51" s="108">
        <v>7764</v>
      </c>
      <c r="M51" s="109">
        <v>7964</v>
      </c>
    </row>
    <row r="52" spans="2:13" ht="27.75" customHeight="1" x14ac:dyDescent="0.15">
      <c r="B52" s="1280"/>
      <c r="C52" s="1281"/>
      <c r="D52" s="106"/>
      <c r="E52" s="1282" t="s">
        <v>43</v>
      </c>
      <c r="F52" s="1282"/>
      <c r="G52" s="1282"/>
      <c r="H52" s="1283"/>
      <c r="I52" s="107">
        <v>34751</v>
      </c>
      <c r="J52" s="108">
        <v>34655</v>
      </c>
      <c r="K52" s="108">
        <v>33887</v>
      </c>
      <c r="L52" s="108">
        <v>33200</v>
      </c>
      <c r="M52" s="109">
        <v>32215</v>
      </c>
    </row>
    <row r="53" spans="2:13" ht="27.75" customHeight="1" thickBot="1" x14ac:dyDescent="0.2">
      <c r="B53" s="1284" t="s">
        <v>21</v>
      </c>
      <c r="C53" s="1285"/>
      <c r="D53" s="113"/>
      <c r="E53" s="1286" t="s">
        <v>44</v>
      </c>
      <c r="F53" s="1286"/>
      <c r="G53" s="1286"/>
      <c r="H53" s="1287"/>
      <c r="I53" s="114">
        <v>7295</v>
      </c>
      <c r="J53" s="115">
        <v>6680</v>
      </c>
      <c r="K53" s="115">
        <v>6587</v>
      </c>
      <c r="L53" s="115">
        <v>6291</v>
      </c>
      <c r="M53" s="116">
        <v>5873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o3qz8CuQmvrMc2eNKC2C/lqW+JXzYIl0VIkhsFxJS9U/Ie5pqUGMT0FvnJ7na+7E/tIxRN2vxNgzYWnoKAqew==" saltValue="79xSWe9tTgL9UkTlGoMb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47</v>
      </c>
      <c r="D55" s="1303"/>
      <c r="E55" s="1304"/>
      <c r="F55" s="128">
        <v>2162</v>
      </c>
      <c r="G55" s="128">
        <v>1631</v>
      </c>
      <c r="H55" s="129">
        <v>1002</v>
      </c>
    </row>
    <row r="56" spans="2:8" ht="52.5" customHeight="1" x14ac:dyDescent="0.15">
      <c r="B56" s="130"/>
      <c r="C56" s="1305" t="s">
        <v>48</v>
      </c>
      <c r="D56" s="1305"/>
      <c r="E56" s="1306"/>
      <c r="F56" s="131">
        <v>1287</v>
      </c>
      <c r="G56" s="131">
        <v>1078</v>
      </c>
      <c r="H56" s="132">
        <v>888</v>
      </c>
    </row>
    <row r="57" spans="2:8" ht="53.25" customHeight="1" x14ac:dyDescent="0.15">
      <c r="B57" s="130"/>
      <c r="C57" s="1307" t="s">
        <v>49</v>
      </c>
      <c r="D57" s="1307"/>
      <c r="E57" s="1308"/>
      <c r="F57" s="133">
        <v>1990</v>
      </c>
      <c r="G57" s="133">
        <v>1960</v>
      </c>
      <c r="H57" s="134">
        <v>1923</v>
      </c>
    </row>
    <row r="58" spans="2:8" ht="45.75" customHeight="1" x14ac:dyDescent="0.15">
      <c r="B58" s="135"/>
      <c r="C58" s="1295" t="s">
        <v>593</v>
      </c>
      <c r="D58" s="1296"/>
      <c r="E58" s="1297"/>
      <c r="F58" s="136">
        <v>654</v>
      </c>
      <c r="G58" s="136">
        <v>656</v>
      </c>
      <c r="H58" s="137">
        <v>656</v>
      </c>
    </row>
    <row r="59" spans="2:8" ht="45.75" customHeight="1" x14ac:dyDescent="0.15">
      <c r="B59" s="135"/>
      <c r="C59" s="1295" t="s">
        <v>594</v>
      </c>
      <c r="D59" s="1296"/>
      <c r="E59" s="1297"/>
      <c r="F59" s="136">
        <v>470</v>
      </c>
      <c r="G59" s="136">
        <v>445</v>
      </c>
      <c r="H59" s="137">
        <v>420</v>
      </c>
    </row>
    <row r="60" spans="2:8" ht="45.75" customHeight="1" x14ac:dyDescent="0.15">
      <c r="B60" s="135"/>
      <c r="C60" s="1295" t="s">
        <v>595</v>
      </c>
      <c r="D60" s="1296"/>
      <c r="E60" s="1297"/>
      <c r="F60" s="136">
        <v>285</v>
      </c>
      <c r="G60" s="136">
        <v>270</v>
      </c>
      <c r="H60" s="137">
        <v>311</v>
      </c>
    </row>
    <row r="61" spans="2:8" ht="45.75" customHeight="1" x14ac:dyDescent="0.15">
      <c r="B61" s="135"/>
      <c r="C61" s="1295" t="s">
        <v>596</v>
      </c>
      <c r="D61" s="1296"/>
      <c r="E61" s="1297"/>
      <c r="F61" s="136">
        <v>205</v>
      </c>
      <c r="G61" s="136">
        <v>203</v>
      </c>
      <c r="H61" s="137">
        <v>202</v>
      </c>
    </row>
    <row r="62" spans="2:8" ht="45.75" customHeight="1" thickBot="1" x14ac:dyDescent="0.2">
      <c r="B62" s="138"/>
      <c r="C62" s="1298" t="s">
        <v>597</v>
      </c>
      <c r="D62" s="1299"/>
      <c r="E62" s="1300"/>
      <c r="F62" s="139">
        <v>148</v>
      </c>
      <c r="G62" s="139">
        <v>132</v>
      </c>
      <c r="H62" s="140">
        <v>108</v>
      </c>
    </row>
    <row r="63" spans="2:8" ht="52.5" customHeight="1" thickBot="1" x14ac:dyDescent="0.2">
      <c r="B63" s="141"/>
      <c r="C63" s="1301" t="s">
        <v>50</v>
      </c>
      <c r="D63" s="1301"/>
      <c r="E63" s="1302"/>
      <c r="F63" s="142">
        <v>5439</v>
      </c>
      <c r="G63" s="142">
        <v>4669</v>
      </c>
      <c r="H63" s="143">
        <v>3813</v>
      </c>
    </row>
    <row r="64" spans="2:8" ht="15" customHeight="1" x14ac:dyDescent="0.15"/>
  </sheetData>
  <sheetProtection algorithmName="SHA-512" hashValue="BbhxvtemDXpJGM9VIB7zmudakjkY3h0mJZZRVCTBF5iIaJhndGt8zJCNuTXLOpvwnpkz4DYZ6myB2/4K82dlNw==" saltValue="z0pfE4VC9ytOB1NPqrvE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556</v>
      </c>
      <c r="BQ50" s="1322"/>
      <c r="BR50" s="1322"/>
      <c r="BS50" s="1322"/>
      <c r="BT50" s="1322"/>
      <c r="BU50" s="1322"/>
      <c r="BV50" s="1322"/>
      <c r="BW50" s="1322"/>
      <c r="BX50" s="1322" t="s">
        <v>557</v>
      </c>
      <c r="BY50" s="1322"/>
      <c r="BZ50" s="1322"/>
      <c r="CA50" s="1322"/>
      <c r="CB50" s="1322"/>
      <c r="CC50" s="1322"/>
      <c r="CD50" s="1322"/>
      <c r="CE50" s="1322"/>
      <c r="CF50" s="1322" t="s">
        <v>558</v>
      </c>
      <c r="CG50" s="1322"/>
      <c r="CH50" s="1322"/>
      <c r="CI50" s="1322"/>
      <c r="CJ50" s="1322"/>
      <c r="CK50" s="1322"/>
      <c r="CL50" s="1322"/>
      <c r="CM50" s="1322"/>
      <c r="CN50" s="1322" t="s">
        <v>559</v>
      </c>
      <c r="CO50" s="1322"/>
      <c r="CP50" s="1322"/>
      <c r="CQ50" s="1322"/>
      <c r="CR50" s="1322"/>
      <c r="CS50" s="1322"/>
      <c r="CT50" s="1322"/>
      <c r="CU50" s="1322"/>
      <c r="CV50" s="1322" t="s">
        <v>560</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604</v>
      </c>
      <c r="AO51" s="1325"/>
      <c r="AP51" s="1325"/>
      <c r="AQ51" s="1325"/>
      <c r="AR51" s="1325"/>
      <c r="AS51" s="1325"/>
      <c r="AT51" s="1325"/>
      <c r="AU51" s="1325"/>
      <c r="AV51" s="1325"/>
      <c r="AW51" s="1325"/>
      <c r="AX51" s="1325"/>
      <c r="AY51" s="1325"/>
      <c r="AZ51" s="1325"/>
      <c r="BA51" s="1325"/>
      <c r="BB51" s="1325" t="s">
        <v>605</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31.5</v>
      </c>
      <c r="BY51" s="1323"/>
      <c r="BZ51" s="1323"/>
      <c r="CA51" s="1323"/>
      <c r="CB51" s="1323"/>
      <c r="CC51" s="1323"/>
      <c r="CD51" s="1323"/>
      <c r="CE51" s="1323"/>
      <c r="CF51" s="1323">
        <v>30.9</v>
      </c>
      <c r="CG51" s="1323"/>
      <c r="CH51" s="1323"/>
      <c r="CI51" s="1323"/>
      <c r="CJ51" s="1323"/>
      <c r="CK51" s="1323"/>
      <c r="CL51" s="1323"/>
      <c r="CM51" s="1323"/>
      <c r="CN51" s="1323">
        <v>29.4</v>
      </c>
      <c r="CO51" s="1323"/>
      <c r="CP51" s="1323"/>
      <c r="CQ51" s="1323"/>
      <c r="CR51" s="1323"/>
      <c r="CS51" s="1323"/>
      <c r="CT51" s="1323"/>
      <c r="CU51" s="1323"/>
      <c r="CV51" s="1323">
        <v>27.1</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606</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81.599999999999994</v>
      </c>
      <c r="BY53" s="1323"/>
      <c r="BZ53" s="1323"/>
      <c r="CA53" s="1323"/>
      <c r="CB53" s="1323"/>
      <c r="CC53" s="1323"/>
      <c r="CD53" s="1323"/>
      <c r="CE53" s="1323"/>
      <c r="CF53" s="1323">
        <v>81</v>
      </c>
      <c r="CG53" s="1323"/>
      <c r="CH53" s="1323"/>
      <c r="CI53" s="1323"/>
      <c r="CJ53" s="1323"/>
      <c r="CK53" s="1323"/>
      <c r="CL53" s="1323"/>
      <c r="CM53" s="1323"/>
      <c r="CN53" s="1323">
        <v>80.8</v>
      </c>
      <c r="CO53" s="1323"/>
      <c r="CP53" s="1323"/>
      <c r="CQ53" s="1323"/>
      <c r="CR53" s="1323"/>
      <c r="CS53" s="1323"/>
      <c r="CT53" s="1323"/>
      <c r="CU53" s="1323"/>
      <c r="CV53" s="1323">
        <v>80.7</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607</v>
      </c>
      <c r="AO55" s="1322"/>
      <c r="AP55" s="1322"/>
      <c r="AQ55" s="1322"/>
      <c r="AR55" s="1322"/>
      <c r="AS55" s="1322"/>
      <c r="AT55" s="1322"/>
      <c r="AU55" s="1322"/>
      <c r="AV55" s="1322"/>
      <c r="AW55" s="1322"/>
      <c r="AX55" s="1322"/>
      <c r="AY55" s="1322"/>
      <c r="AZ55" s="1322"/>
      <c r="BA55" s="1322"/>
      <c r="BB55" s="1325" t="s">
        <v>605</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15</v>
      </c>
      <c r="BY55" s="1323"/>
      <c r="BZ55" s="1323"/>
      <c r="CA55" s="1323"/>
      <c r="CB55" s="1323"/>
      <c r="CC55" s="1323"/>
      <c r="CD55" s="1323"/>
      <c r="CE55" s="1323"/>
      <c r="CF55" s="1323">
        <v>12.2</v>
      </c>
      <c r="CG55" s="1323"/>
      <c r="CH55" s="1323"/>
      <c r="CI55" s="1323"/>
      <c r="CJ55" s="1323"/>
      <c r="CK55" s="1323"/>
      <c r="CL55" s="1323"/>
      <c r="CM55" s="1323"/>
      <c r="CN55" s="1323">
        <v>5</v>
      </c>
      <c r="CO55" s="1323"/>
      <c r="CP55" s="1323"/>
      <c r="CQ55" s="1323"/>
      <c r="CR55" s="1323"/>
      <c r="CS55" s="1323"/>
      <c r="CT55" s="1323"/>
      <c r="CU55" s="1323"/>
      <c r="CV55" s="1323">
        <v>5.4</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606</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60.1</v>
      </c>
      <c r="BY57" s="1323"/>
      <c r="BZ57" s="1323"/>
      <c r="CA57" s="1323"/>
      <c r="CB57" s="1323"/>
      <c r="CC57" s="1323"/>
      <c r="CD57" s="1323"/>
      <c r="CE57" s="1323"/>
      <c r="CF57" s="1323">
        <v>61.2</v>
      </c>
      <c r="CG57" s="1323"/>
      <c r="CH57" s="1323"/>
      <c r="CI57" s="1323"/>
      <c r="CJ57" s="1323"/>
      <c r="CK57" s="1323"/>
      <c r="CL57" s="1323"/>
      <c r="CM57" s="1323"/>
      <c r="CN57" s="1323">
        <v>61.7</v>
      </c>
      <c r="CO57" s="1323"/>
      <c r="CP57" s="1323"/>
      <c r="CQ57" s="1323"/>
      <c r="CR57" s="1323"/>
      <c r="CS57" s="1323"/>
      <c r="CT57" s="1323"/>
      <c r="CU57" s="1323"/>
      <c r="CV57" s="1323">
        <v>62.6</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556</v>
      </c>
      <c r="BQ72" s="1322"/>
      <c r="BR72" s="1322"/>
      <c r="BS72" s="1322"/>
      <c r="BT72" s="1322"/>
      <c r="BU72" s="1322"/>
      <c r="BV72" s="1322"/>
      <c r="BW72" s="1322"/>
      <c r="BX72" s="1322" t="s">
        <v>557</v>
      </c>
      <c r="BY72" s="1322"/>
      <c r="BZ72" s="1322"/>
      <c r="CA72" s="1322"/>
      <c r="CB72" s="1322"/>
      <c r="CC72" s="1322"/>
      <c r="CD72" s="1322"/>
      <c r="CE72" s="1322"/>
      <c r="CF72" s="1322" t="s">
        <v>558</v>
      </c>
      <c r="CG72" s="1322"/>
      <c r="CH72" s="1322"/>
      <c r="CI72" s="1322"/>
      <c r="CJ72" s="1322"/>
      <c r="CK72" s="1322"/>
      <c r="CL72" s="1322"/>
      <c r="CM72" s="1322"/>
      <c r="CN72" s="1322" t="s">
        <v>559</v>
      </c>
      <c r="CO72" s="1322"/>
      <c r="CP72" s="1322"/>
      <c r="CQ72" s="1322"/>
      <c r="CR72" s="1322"/>
      <c r="CS72" s="1322"/>
      <c r="CT72" s="1322"/>
      <c r="CU72" s="1322"/>
      <c r="CV72" s="1322" t="s">
        <v>560</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604</v>
      </c>
      <c r="AO73" s="1325"/>
      <c r="AP73" s="1325"/>
      <c r="AQ73" s="1325"/>
      <c r="AR73" s="1325"/>
      <c r="AS73" s="1325"/>
      <c r="AT73" s="1325"/>
      <c r="AU73" s="1325"/>
      <c r="AV73" s="1325"/>
      <c r="AW73" s="1325"/>
      <c r="AX73" s="1325"/>
      <c r="AY73" s="1325"/>
      <c r="AZ73" s="1325"/>
      <c r="BA73" s="1325"/>
      <c r="BB73" s="1325" t="s">
        <v>605</v>
      </c>
      <c r="BC73" s="1325"/>
      <c r="BD73" s="1325"/>
      <c r="BE73" s="1325"/>
      <c r="BF73" s="1325"/>
      <c r="BG73" s="1325"/>
      <c r="BH73" s="1325"/>
      <c r="BI73" s="1325"/>
      <c r="BJ73" s="1325"/>
      <c r="BK73" s="1325"/>
      <c r="BL73" s="1325"/>
      <c r="BM73" s="1325"/>
      <c r="BN73" s="1325"/>
      <c r="BO73" s="1325"/>
      <c r="BP73" s="1323">
        <v>34.200000000000003</v>
      </c>
      <c r="BQ73" s="1323"/>
      <c r="BR73" s="1323"/>
      <c r="BS73" s="1323"/>
      <c r="BT73" s="1323"/>
      <c r="BU73" s="1323"/>
      <c r="BV73" s="1323"/>
      <c r="BW73" s="1323"/>
      <c r="BX73" s="1323">
        <v>31.5</v>
      </c>
      <c r="BY73" s="1323"/>
      <c r="BZ73" s="1323"/>
      <c r="CA73" s="1323"/>
      <c r="CB73" s="1323"/>
      <c r="CC73" s="1323"/>
      <c r="CD73" s="1323"/>
      <c r="CE73" s="1323"/>
      <c r="CF73" s="1323">
        <v>30.9</v>
      </c>
      <c r="CG73" s="1323"/>
      <c r="CH73" s="1323"/>
      <c r="CI73" s="1323"/>
      <c r="CJ73" s="1323"/>
      <c r="CK73" s="1323"/>
      <c r="CL73" s="1323"/>
      <c r="CM73" s="1323"/>
      <c r="CN73" s="1323">
        <v>29.4</v>
      </c>
      <c r="CO73" s="1323"/>
      <c r="CP73" s="1323"/>
      <c r="CQ73" s="1323"/>
      <c r="CR73" s="1323"/>
      <c r="CS73" s="1323"/>
      <c r="CT73" s="1323"/>
      <c r="CU73" s="1323"/>
      <c r="CV73" s="1323">
        <v>27.1</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609</v>
      </c>
      <c r="BC75" s="1325"/>
      <c r="BD75" s="1325"/>
      <c r="BE75" s="1325"/>
      <c r="BF75" s="1325"/>
      <c r="BG75" s="1325"/>
      <c r="BH75" s="1325"/>
      <c r="BI75" s="1325"/>
      <c r="BJ75" s="1325"/>
      <c r="BK75" s="1325"/>
      <c r="BL75" s="1325"/>
      <c r="BM75" s="1325"/>
      <c r="BN75" s="1325"/>
      <c r="BO75" s="1325"/>
      <c r="BP75" s="1323">
        <v>10.199999999999999</v>
      </c>
      <c r="BQ75" s="1323"/>
      <c r="BR75" s="1323"/>
      <c r="BS75" s="1323"/>
      <c r="BT75" s="1323"/>
      <c r="BU75" s="1323"/>
      <c r="BV75" s="1323"/>
      <c r="BW75" s="1323"/>
      <c r="BX75" s="1323">
        <v>9.4</v>
      </c>
      <c r="BY75" s="1323"/>
      <c r="BZ75" s="1323"/>
      <c r="CA75" s="1323"/>
      <c r="CB75" s="1323"/>
      <c r="CC75" s="1323"/>
      <c r="CD75" s="1323"/>
      <c r="CE75" s="1323"/>
      <c r="CF75" s="1323">
        <v>8.6</v>
      </c>
      <c r="CG75" s="1323"/>
      <c r="CH75" s="1323"/>
      <c r="CI75" s="1323"/>
      <c r="CJ75" s="1323"/>
      <c r="CK75" s="1323"/>
      <c r="CL75" s="1323"/>
      <c r="CM75" s="1323"/>
      <c r="CN75" s="1323">
        <v>8.1</v>
      </c>
      <c r="CO75" s="1323"/>
      <c r="CP75" s="1323"/>
      <c r="CQ75" s="1323"/>
      <c r="CR75" s="1323"/>
      <c r="CS75" s="1323"/>
      <c r="CT75" s="1323"/>
      <c r="CU75" s="1323"/>
      <c r="CV75" s="1323">
        <v>7.1</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607</v>
      </c>
      <c r="AO77" s="1322"/>
      <c r="AP77" s="1322"/>
      <c r="AQ77" s="1322"/>
      <c r="AR77" s="1322"/>
      <c r="AS77" s="1322"/>
      <c r="AT77" s="1322"/>
      <c r="AU77" s="1322"/>
      <c r="AV77" s="1322"/>
      <c r="AW77" s="1322"/>
      <c r="AX77" s="1322"/>
      <c r="AY77" s="1322"/>
      <c r="AZ77" s="1322"/>
      <c r="BA77" s="1322"/>
      <c r="BB77" s="1325" t="s">
        <v>605</v>
      </c>
      <c r="BC77" s="1325"/>
      <c r="BD77" s="1325"/>
      <c r="BE77" s="1325"/>
      <c r="BF77" s="1325"/>
      <c r="BG77" s="1325"/>
      <c r="BH77" s="1325"/>
      <c r="BI77" s="1325"/>
      <c r="BJ77" s="1325"/>
      <c r="BK77" s="1325"/>
      <c r="BL77" s="1325"/>
      <c r="BM77" s="1325"/>
      <c r="BN77" s="1325"/>
      <c r="BO77" s="1325"/>
      <c r="BP77" s="1323">
        <v>17.8</v>
      </c>
      <c r="BQ77" s="1323"/>
      <c r="BR77" s="1323"/>
      <c r="BS77" s="1323"/>
      <c r="BT77" s="1323"/>
      <c r="BU77" s="1323"/>
      <c r="BV77" s="1323"/>
      <c r="BW77" s="1323"/>
      <c r="BX77" s="1323">
        <v>15</v>
      </c>
      <c r="BY77" s="1323"/>
      <c r="BZ77" s="1323"/>
      <c r="CA77" s="1323"/>
      <c r="CB77" s="1323"/>
      <c r="CC77" s="1323"/>
      <c r="CD77" s="1323"/>
      <c r="CE77" s="1323"/>
      <c r="CF77" s="1323">
        <v>12.2</v>
      </c>
      <c r="CG77" s="1323"/>
      <c r="CH77" s="1323"/>
      <c r="CI77" s="1323"/>
      <c r="CJ77" s="1323"/>
      <c r="CK77" s="1323"/>
      <c r="CL77" s="1323"/>
      <c r="CM77" s="1323"/>
      <c r="CN77" s="1323">
        <v>5</v>
      </c>
      <c r="CO77" s="1323"/>
      <c r="CP77" s="1323"/>
      <c r="CQ77" s="1323"/>
      <c r="CR77" s="1323"/>
      <c r="CS77" s="1323"/>
      <c r="CT77" s="1323"/>
      <c r="CU77" s="1323"/>
      <c r="CV77" s="1323">
        <v>5.4</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609</v>
      </c>
      <c r="BC79" s="1325"/>
      <c r="BD79" s="1325"/>
      <c r="BE79" s="1325"/>
      <c r="BF79" s="1325"/>
      <c r="BG79" s="1325"/>
      <c r="BH79" s="1325"/>
      <c r="BI79" s="1325"/>
      <c r="BJ79" s="1325"/>
      <c r="BK79" s="1325"/>
      <c r="BL79" s="1325"/>
      <c r="BM79" s="1325"/>
      <c r="BN79" s="1325"/>
      <c r="BO79" s="1325"/>
      <c r="BP79" s="1323">
        <v>5.3</v>
      </c>
      <c r="BQ79" s="1323"/>
      <c r="BR79" s="1323"/>
      <c r="BS79" s="1323"/>
      <c r="BT79" s="1323"/>
      <c r="BU79" s="1323"/>
      <c r="BV79" s="1323"/>
      <c r="BW79" s="1323"/>
      <c r="BX79" s="1323">
        <v>5</v>
      </c>
      <c r="BY79" s="1323"/>
      <c r="BZ79" s="1323"/>
      <c r="CA79" s="1323"/>
      <c r="CB79" s="1323"/>
      <c r="CC79" s="1323"/>
      <c r="CD79" s="1323"/>
      <c r="CE79" s="1323"/>
      <c r="CF79" s="1323">
        <v>4.8</v>
      </c>
      <c r="CG79" s="1323"/>
      <c r="CH79" s="1323"/>
      <c r="CI79" s="1323"/>
      <c r="CJ79" s="1323"/>
      <c r="CK79" s="1323"/>
      <c r="CL79" s="1323"/>
      <c r="CM79" s="1323"/>
      <c r="CN79" s="1323">
        <v>4.5</v>
      </c>
      <c r="CO79" s="1323"/>
      <c r="CP79" s="1323"/>
      <c r="CQ79" s="1323"/>
      <c r="CR79" s="1323"/>
      <c r="CS79" s="1323"/>
      <c r="CT79" s="1323"/>
      <c r="CU79" s="1323"/>
      <c r="CV79" s="1323">
        <v>4.2</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1lDYOZ+8IezFD6coFxnfpvRNO7nnJQhi/cH9Vm4uZ+fgmqZmI4r5GiO2M2J2DtmqlHhK+hYqpXpNgn5gjFttQ==" saltValue="QcDhiogM0EIxtQx5+DRT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114" sqref="C11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610</v>
      </c>
    </row>
  </sheetData>
  <sheetProtection algorithmName="SHA-512" hashValue="MuUNf8rQa4y34SXO2qSPpUHIrMCYPHtHricWSFLB6TICCpAUKVO6j87injNPL9OV/bswXqNRvSliqtIlvWdR5g==" saltValue="OFwxcyyV4QVDV79YfMRF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119" sqref="A119:XFD1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RWMvLi0h2mJWXU+Mdq3jM1CM01jgQ5DDTsZbs/rHat+RICiLjEE4GRYLqUSk5x8szdmdqHkjNsdJPh/fGvWsWw==" saltValue="R3y1ZMUN0W3WTpE9lUQw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65692</v>
      </c>
      <c r="E3" s="162"/>
      <c r="F3" s="163">
        <v>44267</v>
      </c>
      <c r="G3" s="164"/>
      <c r="H3" s="165"/>
    </row>
    <row r="4" spans="1:8" x14ac:dyDescent="0.15">
      <c r="A4" s="166"/>
      <c r="B4" s="167"/>
      <c r="C4" s="168"/>
      <c r="D4" s="169">
        <v>22563</v>
      </c>
      <c r="E4" s="170"/>
      <c r="F4" s="171">
        <v>26161</v>
      </c>
      <c r="G4" s="172"/>
      <c r="H4" s="173"/>
    </row>
    <row r="5" spans="1:8" x14ac:dyDescent="0.15">
      <c r="A5" s="154" t="s">
        <v>548</v>
      </c>
      <c r="B5" s="159"/>
      <c r="C5" s="160"/>
      <c r="D5" s="161">
        <v>58492</v>
      </c>
      <c r="E5" s="162"/>
      <c r="F5" s="163">
        <v>40879</v>
      </c>
      <c r="G5" s="164"/>
      <c r="H5" s="165"/>
    </row>
    <row r="6" spans="1:8" x14ac:dyDescent="0.15">
      <c r="A6" s="166"/>
      <c r="B6" s="167"/>
      <c r="C6" s="168"/>
      <c r="D6" s="169">
        <v>19887</v>
      </c>
      <c r="E6" s="170"/>
      <c r="F6" s="171">
        <v>24087</v>
      </c>
      <c r="G6" s="172"/>
      <c r="H6" s="173"/>
    </row>
    <row r="7" spans="1:8" x14ac:dyDescent="0.15">
      <c r="A7" s="154" t="s">
        <v>549</v>
      </c>
      <c r="B7" s="159"/>
      <c r="C7" s="160"/>
      <c r="D7" s="161">
        <v>44856</v>
      </c>
      <c r="E7" s="162"/>
      <c r="F7" s="163">
        <v>42651</v>
      </c>
      <c r="G7" s="164"/>
      <c r="H7" s="165"/>
    </row>
    <row r="8" spans="1:8" x14ac:dyDescent="0.15">
      <c r="A8" s="166"/>
      <c r="B8" s="167"/>
      <c r="C8" s="168"/>
      <c r="D8" s="169">
        <v>13365</v>
      </c>
      <c r="E8" s="170"/>
      <c r="F8" s="171">
        <v>22675</v>
      </c>
      <c r="G8" s="172"/>
      <c r="H8" s="173"/>
    </row>
    <row r="9" spans="1:8" x14ac:dyDescent="0.15">
      <c r="A9" s="154" t="s">
        <v>550</v>
      </c>
      <c r="B9" s="159"/>
      <c r="C9" s="160"/>
      <c r="D9" s="161">
        <v>34539</v>
      </c>
      <c r="E9" s="162"/>
      <c r="F9" s="163">
        <v>43226</v>
      </c>
      <c r="G9" s="164"/>
      <c r="H9" s="165"/>
    </row>
    <row r="10" spans="1:8" x14ac:dyDescent="0.15">
      <c r="A10" s="166"/>
      <c r="B10" s="167"/>
      <c r="C10" s="168"/>
      <c r="D10" s="169">
        <v>12332</v>
      </c>
      <c r="E10" s="170"/>
      <c r="F10" s="171">
        <v>22622</v>
      </c>
      <c r="G10" s="172"/>
      <c r="H10" s="173"/>
    </row>
    <row r="11" spans="1:8" x14ac:dyDescent="0.15">
      <c r="A11" s="154" t="s">
        <v>551</v>
      </c>
      <c r="B11" s="159"/>
      <c r="C11" s="160"/>
      <c r="D11" s="161">
        <v>30609</v>
      </c>
      <c r="E11" s="162"/>
      <c r="F11" s="163">
        <v>42836</v>
      </c>
      <c r="G11" s="164"/>
      <c r="H11" s="165"/>
    </row>
    <row r="12" spans="1:8" x14ac:dyDescent="0.15">
      <c r="A12" s="166"/>
      <c r="B12" s="167"/>
      <c r="C12" s="174"/>
      <c r="D12" s="169">
        <v>9182</v>
      </c>
      <c r="E12" s="170"/>
      <c r="F12" s="171">
        <v>22936</v>
      </c>
      <c r="G12" s="172"/>
      <c r="H12" s="173"/>
    </row>
    <row r="13" spans="1:8" x14ac:dyDescent="0.15">
      <c r="A13" s="154"/>
      <c r="B13" s="159"/>
      <c r="C13" s="175"/>
      <c r="D13" s="176">
        <v>46838</v>
      </c>
      <c r="E13" s="177"/>
      <c r="F13" s="178">
        <v>42772</v>
      </c>
      <c r="G13" s="179"/>
      <c r="H13" s="165"/>
    </row>
    <row r="14" spans="1:8" x14ac:dyDescent="0.15">
      <c r="A14" s="166"/>
      <c r="B14" s="167"/>
      <c r="C14" s="168"/>
      <c r="D14" s="169">
        <v>15466</v>
      </c>
      <c r="E14" s="170"/>
      <c r="F14" s="171">
        <v>23696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2.76</v>
      </c>
      <c r="C19" s="180">
        <f>ROUND(VALUE(SUBSTITUTE(実質収支比率等に係る経年分析!G$48,"▲","-")),2)</f>
        <v>1.75</v>
      </c>
      <c r="D19" s="180">
        <f>ROUND(VALUE(SUBSTITUTE(実質収支比率等に係る経年分析!H$48,"▲","-")),2)</f>
        <v>2.52</v>
      </c>
      <c r="E19" s="180">
        <f>ROUND(VALUE(SUBSTITUTE(実質収支比率等に係る経年分析!I$48,"▲","-")),2)</f>
        <v>3.4</v>
      </c>
      <c r="F19" s="180">
        <f>ROUND(VALUE(SUBSTITUTE(実質収支比率等に係る経年分析!J$48,"▲","-")),2)</f>
        <v>2</v>
      </c>
    </row>
    <row r="20" spans="1:11" x14ac:dyDescent="0.15">
      <c r="A20" s="180" t="s">
        <v>54</v>
      </c>
      <c r="B20" s="180">
        <f>ROUND(VALUE(SUBSTITUTE(実質収支比率等に係る経年分析!F$47,"▲","-")),2)</f>
        <v>11.99</v>
      </c>
      <c r="C20" s="180">
        <f>ROUND(VALUE(SUBSTITUTE(実質収支比率等に係る経年分析!G$47,"▲","-")),2)</f>
        <v>10.25</v>
      </c>
      <c r="D20" s="180">
        <f>ROUND(VALUE(SUBSTITUTE(実質収支比率等に係る経年分析!H$47,"▲","-")),2)</f>
        <v>8.86</v>
      </c>
      <c r="E20" s="180">
        <f>ROUND(VALUE(SUBSTITUTE(実質収支比率等に係る経年分析!I$47,"▲","-")),2)</f>
        <v>6.68</v>
      </c>
      <c r="F20" s="180">
        <f>ROUND(VALUE(SUBSTITUTE(実質収支比率等に係る経年分析!J$47,"▲","-")),2)</f>
        <v>4.07</v>
      </c>
    </row>
    <row r="21" spans="1:11" x14ac:dyDescent="0.15">
      <c r="A21" s="180" t="s">
        <v>55</v>
      </c>
      <c r="B21" s="180">
        <f>IF(ISNUMBER(VALUE(SUBSTITUTE(実質収支比率等に係る経年分析!F$49,"▲","-"))),ROUND(VALUE(SUBSTITUTE(実質収支比率等に係る経年分析!F$49,"▲","-")),2),NA())</f>
        <v>0.56999999999999995</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-1.3</v>
      </c>
      <c r="F21" s="180">
        <f>IF(ISNUMBER(VALUE(SUBSTITUTE(実質収支比率等に係る経年分析!J$49,"▲","-"))),ROUND(VALUE(SUBSTITUTE(実質収支比率等に係る経年分析!J$49,"▲","-")),2),NA())</f>
        <v>-3.91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基本財産基金運用特別会計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1.74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1.1399999999999999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2.5099999999999998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f>IF(ROUND(VALUE(SUBSTITUTE(連結実質赤字比率に係る赤字・黒字の構成分析!H$34,"▲", "-")), 2) &lt; 0, ABS(ROUND(VALUE(SUBSTITUTE(連結実質赤字比率に係る赤字・黒字の構成分析!H$34,"▲", "-")), 2)), NA())</f>
        <v>1.05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2.12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0.12</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3897</v>
      </c>
      <c r="E42" s="182"/>
      <c r="F42" s="182"/>
      <c r="G42" s="182">
        <f>'実質公債費比率（分子）の構造'!L$52</f>
        <v>3966</v>
      </c>
      <c r="H42" s="182"/>
      <c r="I42" s="182"/>
      <c r="J42" s="182">
        <f>'実質公債費比率（分子）の構造'!M$52</f>
        <v>3757</v>
      </c>
      <c r="K42" s="182"/>
      <c r="L42" s="182"/>
      <c r="M42" s="182">
        <f>'実質公債費比率（分子）の構造'!N$52</f>
        <v>3628</v>
      </c>
      <c r="N42" s="182"/>
      <c r="O42" s="182"/>
      <c r="P42" s="182">
        <f>'実質公債費比率（分子）の構造'!O$52</f>
        <v>3651</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133</v>
      </c>
      <c r="C44" s="182"/>
      <c r="D44" s="182"/>
      <c r="E44" s="182">
        <f>'実質公債費比率（分子）の構造'!L$50</f>
        <v>99</v>
      </c>
      <c r="F44" s="182"/>
      <c r="G44" s="182"/>
      <c r="H44" s="182">
        <f>'実質公債費比率（分子）の構造'!M$50</f>
        <v>81</v>
      </c>
      <c r="I44" s="182"/>
      <c r="J44" s="182"/>
      <c r="K44" s="182">
        <f>'実質公債費比率（分子）の構造'!N$50</f>
        <v>80</v>
      </c>
      <c r="L44" s="182"/>
      <c r="M44" s="182"/>
      <c r="N44" s="182">
        <f>'実質公債費比率（分子）の構造'!O$50</f>
        <v>28</v>
      </c>
      <c r="O44" s="182"/>
      <c r="P44" s="182"/>
    </row>
    <row r="45" spans="1:16" x14ac:dyDescent="0.15">
      <c r="A45" s="182" t="s">
        <v>65</v>
      </c>
      <c r="B45" s="182">
        <f>'実質公債費比率（分子）の構造'!K$49</f>
        <v>8</v>
      </c>
      <c r="C45" s="182"/>
      <c r="D45" s="182"/>
      <c r="E45" s="182">
        <f>'実質公債費比率（分子）の構造'!L$49</f>
        <v>31</v>
      </c>
      <c r="F45" s="182"/>
      <c r="G45" s="182"/>
      <c r="H45" s="182">
        <f>'実質公債費比率（分子）の構造'!M$49</f>
        <v>29</v>
      </c>
      <c r="I45" s="182"/>
      <c r="J45" s="182"/>
      <c r="K45" s="182">
        <f>'実質公債費比率（分子）の構造'!N$49</f>
        <v>31</v>
      </c>
      <c r="L45" s="182"/>
      <c r="M45" s="182"/>
      <c r="N45" s="182">
        <f>'実質公債費比率（分子）の構造'!O$49</f>
        <v>33</v>
      </c>
      <c r="O45" s="182"/>
      <c r="P45" s="182"/>
    </row>
    <row r="46" spans="1:16" x14ac:dyDescent="0.15">
      <c r="A46" s="182" t="s">
        <v>66</v>
      </c>
      <c r="B46" s="182">
        <f>'実質公債費比率（分子）の構造'!K$48</f>
        <v>1465</v>
      </c>
      <c r="C46" s="182"/>
      <c r="D46" s="182"/>
      <c r="E46" s="182">
        <f>'実質公債費比率（分子）の構造'!L$48</f>
        <v>1384</v>
      </c>
      <c r="F46" s="182"/>
      <c r="G46" s="182"/>
      <c r="H46" s="182">
        <f>'実質公債費比率（分子）の構造'!M$48</f>
        <v>1383</v>
      </c>
      <c r="I46" s="182"/>
      <c r="J46" s="182"/>
      <c r="K46" s="182">
        <f>'実質公債費比率（分子）の構造'!N$48</f>
        <v>1329</v>
      </c>
      <c r="L46" s="182"/>
      <c r="M46" s="182"/>
      <c r="N46" s="182">
        <f>'実質公債費比率（分子）の構造'!O$48</f>
        <v>1283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4234</v>
      </c>
      <c r="C49" s="182"/>
      <c r="D49" s="182"/>
      <c r="E49" s="182">
        <f>'実質公債費比率（分子）の構造'!L$45</f>
        <v>4367</v>
      </c>
      <c r="F49" s="182"/>
      <c r="G49" s="182"/>
      <c r="H49" s="182">
        <f>'実質公債費比率（分子）の構造'!M$45</f>
        <v>3939</v>
      </c>
      <c r="I49" s="182"/>
      <c r="J49" s="182"/>
      <c r="K49" s="182">
        <f>'実質公債費比率（分子）の構造'!N$45</f>
        <v>3776</v>
      </c>
      <c r="L49" s="182"/>
      <c r="M49" s="182"/>
      <c r="N49" s="182">
        <f>'実質公債費比率（分子）の構造'!O$45</f>
        <v>3634</v>
      </c>
      <c r="O49" s="182"/>
      <c r="P49" s="182"/>
    </row>
    <row r="50" spans="1:16" x14ac:dyDescent="0.15">
      <c r="A50" s="182" t="s">
        <v>70</v>
      </c>
      <c r="B50" s="182" t="e">
        <f>NA()</f>
        <v>#N/A</v>
      </c>
      <c r="C50" s="182">
        <f>IF(ISNUMBER('実質公債費比率（分子）の構造'!K$53),'実質公債費比率（分子）の構造'!K$53,NA())</f>
        <v>1943</v>
      </c>
      <c r="D50" s="182" t="e">
        <f>NA()</f>
        <v>#N/A</v>
      </c>
      <c r="E50" s="182" t="e">
        <f>NA()</f>
        <v>#N/A</v>
      </c>
      <c r="F50" s="182">
        <f>IF(ISNUMBER('実質公債費比率（分子）の構造'!L$53),'実質公債費比率（分子）の構造'!L$53,NA())</f>
        <v>1915</v>
      </c>
      <c r="G50" s="182" t="e">
        <f>NA()</f>
        <v>#N/A</v>
      </c>
      <c r="H50" s="182" t="e">
        <f>NA()</f>
        <v>#N/A</v>
      </c>
      <c r="I50" s="182">
        <f>IF(ISNUMBER('実質公債費比率（分子）の構造'!M$53),'実質公債費比率（分子）の構造'!M$53,NA())</f>
        <v>1675</v>
      </c>
      <c r="J50" s="182" t="e">
        <f>NA()</f>
        <v>#N/A</v>
      </c>
      <c r="K50" s="182" t="e">
        <f>NA()</f>
        <v>#N/A</v>
      </c>
      <c r="L50" s="182">
        <f>IF(ISNUMBER('実質公債費比率（分子）の構造'!N$53),'実質公債費比率（分子）の構造'!N$53,NA())</f>
        <v>1588</v>
      </c>
      <c r="M50" s="182" t="e">
        <f>NA()</f>
        <v>#N/A</v>
      </c>
      <c r="N50" s="182" t="e">
        <f>NA()</f>
        <v>#N/A</v>
      </c>
      <c r="O50" s="182">
        <f>IF(ISNUMBER('実質公債費比率（分子）の構造'!O$53),'実質公債費比率（分子）の構造'!O$53,NA())</f>
        <v>1327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34751</v>
      </c>
      <c r="E56" s="181"/>
      <c r="F56" s="181"/>
      <c r="G56" s="181">
        <f>'将来負担比率（分子）の構造'!J$52</f>
        <v>34655</v>
      </c>
      <c r="H56" s="181"/>
      <c r="I56" s="181"/>
      <c r="J56" s="181">
        <f>'将来負担比率（分子）の構造'!K$52</f>
        <v>33887</v>
      </c>
      <c r="K56" s="181"/>
      <c r="L56" s="181"/>
      <c r="M56" s="181">
        <f>'将来負担比率（分子）の構造'!L$52</f>
        <v>33200</v>
      </c>
      <c r="N56" s="181"/>
      <c r="O56" s="181"/>
      <c r="P56" s="181">
        <f>'将来負担比率（分子）の構造'!M$52</f>
        <v>32215</v>
      </c>
    </row>
    <row r="57" spans="1:16" x14ac:dyDescent="0.15">
      <c r="A57" s="181" t="s">
        <v>42</v>
      </c>
      <c r="B57" s="181"/>
      <c r="C57" s="181"/>
      <c r="D57" s="181">
        <f>'将来負担比率（分子）の構造'!I$51</f>
        <v>7555</v>
      </c>
      <c r="E57" s="181"/>
      <c r="F57" s="181"/>
      <c r="G57" s="181">
        <f>'将来負担比率（分子）の構造'!J$51</f>
        <v>7502</v>
      </c>
      <c r="H57" s="181"/>
      <c r="I57" s="181"/>
      <c r="J57" s="181">
        <f>'将来負担比率（分子）の構造'!K$51</f>
        <v>7525</v>
      </c>
      <c r="K57" s="181"/>
      <c r="L57" s="181"/>
      <c r="M57" s="181">
        <f>'将来負担比率（分子）の構造'!L$51</f>
        <v>7764</v>
      </c>
      <c r="N57" s="181"/>
      <c r="O57" s="181"/>
      <c r="P57" s="181">
        <f>'将来負担比率（分子）の構造'!M$51</f>
        <v>7964</v>
      </c>
    </row>
    <row r="58" spans="1:16" x14ac:dyDescent="0.15">
      <c r="A58" s="181" t="s">
        <v>41</v>
      </c>
      <c r="B58" s="181"/>
      <c r="C58" s="181"/>
      <c r="D58" s="181">
        <f>'将来負担比率（分子）の構造'!I$50</f>
        <v>7634</v>
      </c>
      <c r="E58" s="181"/>
      <c r="F58" s="181"/>
      <c r="G58" s="181">
        <f>'将来負担比率（分子）の構造'!J$50</f>
        <v>7249</v>
      </c>
      <c r="H58" s="181"/>
      <c r="I58" s="181"/>
      <c r="J58" s="181">
        <f>'将来負担比率（分子）の構造'!K$50</f>
        <v>7101</v>
      </c>
      <c r="K58" s="181"/>
      <c r="L58" s="181"/>
      <c r="M58" s="181">
        <f>'将来負担比率（分子）の構造'!L$50</f>
        <v>6630</v>
      </c>
      <c r="N58" s="181"/>
      <c r="O58" s="181"/>
      <c r="P58" s="181">
        <f>'将来負担比率（分子）の構造'!M$50</f>
        <v>6203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4953</v>
      </c>
      <c r="C62" s="181"/>
      <c r="D62" s="181"/>
      <c r="E62" s="181">
        <f>'将来負担比率（分子）の構造'!J$45</f>
        <v>4638</v>
      </c>
      <c r="F62" s="181"/>
      <c r="G62" s="181"/>
      <c r="H62" s="181">
        <f>'将来負担比率（分子）の構造'!K$45</f>
        <v>4266</v>
      </c>
      <c r="I62" s="181"/>
      <c r="J62" s="181"/>
      <c r="K62" s="181">
        <f>'将来負担比率（分子）の構造'!L$45</f>
        <v>3987</v>
      </c>
      <c r="L62" s="181"/>
      <c r="M62" s="181"/>
      <c r="N62" s="181">
        <f>'将来負担比率（分子）の構造'!M$45</f>
        <v>3511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13285</v>
      </c>
      <c r="C64" s="181"/>
      <c r="D64" s="181"/>
      <c r="E64" s="181">
        <f>'将来負担比率（分子）の構造'!J$43</f>
        <v>11940</v>
      </c>
      <c r="F64" s="181"/>
      <c r="G64" s="181"/>
      <c r="H64" s="181">
        <f>'将来負担比率（分子）の構造'!K$43</f>
        <v>11172</v>
      </c>
      <c r="I64" s="181"/>
      <c r="J64" s="181"/>
      <c r="K64" s="181">
        <f>'将来負担比率（分子）の構造'!L$43</f>
        <v>10493</v>
      </c>
      <c r="L64" s="181"/>
      <c r="M64" s="181"/>
      <c r="N64" s="181">
        <f>'将来負担比率（分子）の構造'!M$43</f>
        <v>9900</v>
      </c>
      <c r="O64" s="181"/>
      <c r="P64" s="181"/>
    </row>
    <row r="65" spans="1:16" x14ac:dyDescent="0.15">
      <c r="A65" s="181" t="s">
        <v>32</v>
      </c>
      <c r="B65" s="181">
        <f>'将来負担比率（分子）の構造'!I$42</f>
        <v>1249</v>
      </c>
      <c r="C65" s="181"/>
      <c r="D65" s="181"/>
      <c r="E65" s="181">
        <f>'将来負担比率（分子）の構造'!J$42</f>
        <v>1082</v>
      </c>
      <c r="F65" s="181"/>
      <c r="G65" s="181"/>
      <c r="H65" s="181">
        <f>'将来負担比率（分子）の構造'!K$42</f>
        <v>1024</v>
      </c>
      <c r="I65" s="181"/>
      <c r="J65" s="181"/>
      <c r="K65" s="181">
        <f>'将来負担比率（分子）の構造'!L$42</f>
        <v>865</v>
      </c>
      <c r="L65" s="181"/>
      <c r="M65" s="181"/>
      <c r="N65" s="181">
        <f>'将来負担比率（分子）の構造'!M$42</f>
        <v>770</v>
      </c>
      <c r="O65" s="181"/>
      <c r="P65" s="181"/>
    </row>
    <row r="66" spans="1:16" x14ac:dyDescent="0.15">
      <c r="A66" s="181" t="s">
        <v>31</v>
      </c>
      <c r="B66" s="181">
        <f>'将来負担比率（分子）の構造'!I$41</f>
        <v>37748</v>
      </c>
      <c r="C66" s="181"/>
      <c r="D66" s="181"/>
      <c r="E66" s="181">
        <f>'将来負担比率（分子）の構造'!J$41</f>
        <v>38426</v>
      </c>
      <c r="F66" s="181"/>
      <c r="G66" s="181"/>
      <c r="H66" s="181">
        <f>'将来負担比率（分子）の構造'!K$41</f>
        <v>38637</v>
      </c>
      <c r="I66" s="181"/>
      <c r="J66" s="181"/>
      <c r="K66" s="181">
        <f>'将来負担比率（分子）の構造'!L$41</f>
        <v>38539</v>
      </c>
      <c r="L66" s="181"/>
      <c r="M66" s="181"/>
      <c r="N66" s="181">
        <f>'将来負担比率（分子）の構造'!M$41</f>
        <v>38073</v>
      </c>
      <c r="O66" s="181"/>
      <c r="P66" s="181"/>
    </row>
    <row r="67" spans="1:16" x14ac:dyDescent="0.15">
      <c r="A67" s="181" t="s">
        <v>74</v>
      </c>
      <c r="B67" s="181" t="e">
        <f>NA()</f>
        <v>#N/A</v>
      </c>
      <c r="C67" s="181">
        <f>IF(ISNUMBER('将来負担比率（分子）の構造'!I$53), IF('将来負担比率（分子）の構造'!I$53 &lt; 0, 0, '将来負担比率（分子）の構造'!I$53), NA())</f>
        <v>7295</v>
      </c>
      <c r="D67" s="181" t="e">
        <f>NA()</f>
        <v>#N/A</v>
      </c>
      <c r="E67" s="181" t="e">
        <f>NA()</f>
        <v>#N/A</v>
      </c>
      <c r="F67" s="181">
        <f>IF(ISNUMBER('将来負担比率（分子）の構造'!J$53), IF('将来負担比率（分子）の構造'!J$53 &lt; 0, 0, '将来負担比率（分子）の構造'!J$53), NA())</f>
        <v>6680</v>
      </c>
      <c r="G67" s="181" t="e">
        <f>NA()</f>
        <v>#N/A</v>
      </c>
      <c r="H67" s="181" t="e">
        <f>NA()</f>
        <v>#N/A</v>
      </c>
      <c r="I67" s="181">
        <f>IF(ISNUMBER('将来負担比率（分子）の構造'!K$53), IF('将来負担比率（分子）の構造'!K$53 &lt; 0, 0, '将来負担比率（分子）の構造'!K$53), NA())</f>
        <v>6587</v>
      </c>
      <c r="J67" s="181" t="e">
        <f>NA()</f>
        <v>#N/A</v>
      </c>
      <c r="K67" s="181" t="e">
        <f>NA()</f>
        <v>#N/A</v>
      </c>
      <c r="L67" s="181">
        <f>IF(ISNUMBER('将来負担比率（分子）の構造'!L$53), IF('将来負担比率（分子）の構造'!L$53 &lt; 0, 0, '将来負担比率（分子）の構造'!L$53), NA())</f>
        <v>6291</v>
      </c>
      <c r="M67" s="181" t="e">
        <f>NA()</f>
        <v>#N/A</v>
      </c>
      <c r="N67" s="181" t="e">
        <f>NA()</f>
        <v>#N/A</v>
      </c>
      <c r="O67" s="181">
        <f>IF(ISNUMBER('将来負担比率（分子）の構造'!M$53), IF('将来負担比率（分子）の構造'!M$53 &lt; 0, 0, '将来負担比率（分子）の構造'!M$53), NA())</f>
        <v>5873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2162</v>
      </c>
      <c r="C72" s="185">
        <f>基金残高に係る経年分析!G55</f>
        <v>1631</v>
      </c>
      <c r="D72" s="185">
        <f>基金残高に係る経年分析!H55</f>
        <v>1002</v>
      </c>
    </row>
    <row r="73" spans="1:16" x14ac:dyDescent="0.15">
      <c r="A73" s="184" t="s">
        <v>77</v>
      </c>
      <c r="B73" s="185">
        <f>基金残高に係る経年分析!F56</f>
        <v>1287</v>
      </c>
      <c r="C73" s="185">
        <f>基金残高に係る経年分析!G56</f>
        <v>1078</v>
      </c>
      <c r="D73" s="185">
        <f>基金残高に係る経年分析!H56</f>
        <v>888</v>
      </c>
    </row>
    <row r="74" spans="1:16" x14ac:dyDescent="0.15">
      <c r="A74" s="184" t="s">
        <v>78</v>
      </c>
      <c r="B74" s="185">
        <f>基金残高に係る経年分析!F57</f>
        <v>1990</v>
      </c>
      <c r="C74" s="185">
        <f>基金残高に係る経年分析!G57</f>
        <v>1960</v>
      </c>
      <c r="D74" s="185">
        <f>基金残高に係る経年分析!H57</f>
        <v>1923</v>
      </c>
    </row>
  </sheetData>
  <sheetProtection algorithmName="SHA-512" hashValue="Zx4YaRrLUFPhkSecrfHq8EiUM5KpH5VJPvB8mV+JDTd7nclL2hbTZKWOV20QIZMlGOm6MTcw1t9skydtZzL03g==" saltValue="wwnLKMnayeIovNiEBkrV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2021-11-08T00:44:42Z</cp:lastPrinted>
  <dcterms:created xsi:type="dcterms:W3CDTF">2021-02-05T00:33:18Z</dcterms:created>
  <dcterms:modified xsi:type="dcterms:W3CDTF">2021-11-08T01:29:30Z</dcterms:modified>
  <cp:category/>
</cp:coreProperties>
</file>