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fl001\共有フォルダ\C soumu ka\zaimukeiri　（財務経理共通）\経営分析\R2決算　総務省作成\"/>
    </mc:Choice>
  </mc:AlternateContent>
  <workbookProtection workbookAlgorithmName="SHA-512" workbookHashValue="O8NMw9CKK90PHEpdSkIJ9uSw4RdQ36ocyAQNA1OvgdiZ0LSkNLXUld4++bMB2M4pr45c2kZIOuIEJB9Xp3Bscw==" workbookSaltValue="TSXiucHfn0NuQd3OMsdMZA==" workbookSpinCount="100000" lockStructure="1"/>
  <bookViews>
    <workbookView xWindow="0" yWindow="0" windowWidth="14505" windowHeight="1174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<sst xmlns="http://schemas.openxmlformats.org/spreadsheetml/2006/main" count="228" uniqueCount="113">
  <si>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</si>
  <si>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</si>
  <si>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</si>
  <si>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</si>
  <si>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</si>
  <si>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</si>
  <si>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</si>
  <si>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</si>
  <si>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</si>
  <si>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</si>
  <si>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</si>
  <si>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</si>
  <si>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</si>
  <si>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</si>
  <si>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</si>
  <si>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</si>
  <si>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</si>
  <si>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</si>
  <si>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</si>
  <si>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</si>
  <si>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</si>
  <si>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</si>
  <si>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</si>
  <si>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</si>
  <si>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</si>
  <si>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</si>
  <si>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</si>
  <si>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</si>
  <si>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</si>
  <si>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</si>
  <si>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</si>
  <si>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</si>
  <si>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</si>
  <si>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</si>
  <si>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</si>
  <si>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</si>
  <si>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</si>
  <si>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</si>
  <si>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</si>
  <si>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</si>
  <si>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</si>
  <si>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</si>
  <si>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</si>
  <si>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</si>
  <si>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</si>
  <si>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</si>
  <si>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</si>
  <si>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</si>
  <si>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</si>
  <si>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</si>
  <si>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</si>
  <si>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</si>
  <si>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</si>
  <si>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</si>
  <si>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</si>
  <si>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</si>
  <si>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</si>
  <si>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</si>
  <si>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</si>
  <si>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</si>
  <si>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</si>
  <si>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</si>
  <si>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</si>
  <si>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</si>
  <si>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</si>
  <si>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</si>
  <si>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</si>
  <si>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</si>
  <si>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</si>
  <si>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</si>
  <si>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</si>
  <si>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</si>
  <si>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</si>
  <si>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</si>
  <si>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</si>
  <si>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</si>
  <si>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</si>
  <si>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</si>
  <si>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</si>
  <si>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</si>
  <si>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</si>
  <si>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</si>
  <si>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</si>
  <si>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</si>
  <si>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</si>
  <si>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</si>
  <si>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</si>
  <si>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</si>
  <si>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</si>
  <si>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</si>
  <si>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</si>
  <si>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</si>
  <si>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江別市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</si>
  <si>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</si>
  <si>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</si>
  <si>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</si>
  <si>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</si>
  <si>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</si>
  <si>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</si>
  <si>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</si>
  <si>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</si>
  <si>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</si>
  <si>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</si>
  <si>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</si>
  <si>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</si>
  <si>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</si>
  <si>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</si>
  <si>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</si>
  <si>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</si>
  <si>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</si>
  <si>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xml:space="preserve">  令和２年度の水道事業は、経常収支比率が前年度に続き100％を超え、単年度収支は黒字の状態にある。
　流動比率は300％を超え、１年以内の債務に対して支払うことのできる現金等が十分にあり、給水収益に対する企業債残高の割合も償還が進み減少してきていることから、引き続き健全経営が維持されていると判断している。
　料金回収率は</t>
    </r>
    <r>
      <rPr>
        <sz val="11"/>
        <rFont val="ＭＳ ゴシック"/>
        <family val="3"/>
        <charset val="128"/>
      </rPr>
      <t>今年度100％を上回ったが、</t>
    </r>
    <r>
      <rPr>
        <sz val="11"/>
        <color theme="1"/>
        <rFont val="ＭＳ ゴシック"/>
        <family val="3"/>
        <charset val="128"/>
      </rPr>
      <t>水道メータの減価償却費等増加している費用もあり、給水収益だけで賄うためには更なる費用の削減が必要となる。
　給水原価は従来から類似団体に比べ高い状況にある。寒冷地対策で水道管を地中深く埋設する必要があるため建設費用が割高となる。また、水源が河川の下流にあり、浄水のため薬品費がかかる。
　施設利用率については、近年宅地開発により給水戸数が増加し配水量も増えたことから、施設の配水能力に対する割合も上昇した。
　有収率は高い水準を維持しており、水道施設を通して供給される水量が着実に収益に結びついている。</t>
    </r>
    <rPh sb="2" eb="4">
      <t>レイワ</t>
    </rPh>
    <rPh sb="21" eb="24">
      <t>ゼンネンド</t>
    </rPh>
    <rPh sb="25" eb="26">
      <t>ツヅ</t>
    </rPh>
    <rPh sb="32" eb="33">
      <t>コ</t>
    </rPh>
    <rPh sb="35" eb="38">
      <t>タンネンド</t>
    </rPh>
    <rPh sb="38" eb="40">
      <t>シュウシ</t>
    </rPh>
    <rPh sb="41" eb="43">
      <t>クロジ</t>
    </rPh>
    <rPh sb="44" eb="46">
      <t>ジョウタイ</t>
    </rPh>
    <rPh sb="52" eb="54">
      <t>リュウドウ</t>
    </rPh>
    <rPh sb="54" eb="56">
      <t>ヒリツ</t>
    </rPh>
    <rPh sb="62" eb="63">
      <t>コ</t>
    </rPh>
    <rPh sb="66" eb="67">
      <t>ネン</t>
    </rPh>
    <rPh sb="67" eb="69">
      <t>イナイ</t>
    </rPh>
    <rPh sb="70" eb="72">
      <t>サイム</t>
    </rPh>
    <rPh sb="73" eb="74">
      <t>タイ</t>
    </rPh>
    <rPh sb="89" eb="91">
      <t>ジュウブン</t>
    </rPh>
    <rPh sb="95" eb="99">
      <t>キュウスイシュウエキ</t>
    </rPh>
    <rPh sb="100" eb="101">
      <t>タイ</t>
    </rPh>
    <rPh sb="103" eb="105">
      <t>キギョウ</t>
    </rPh>
    <rPh sb="105" eb="106">
      <t>サイ</t>
    </rPh>
    <rPh sb="106" eb="108">
      <t>ザンダカ</t>
    </rPh>
    <rPh sb="109" eb="111">
      <t>ワリアイ</t>
    </rPh>
    <rPh sb="112" eb="114">
      <t>ショウカン</t>
    </rPh>
    <rPh sb="115" eb="116">
      <t>スス</t>
    </rPh>
    <rPh sb="117" eb="119">
      <t>ゲンショウ</t>
    </rPh>
    <rPh sb="130" eb="131">
      <t>ヒ</t>
    </rPh>
    <rPh sb="132" eb="133">
      <t>ツヅ</t>
    </rPh>
    <rPh sb="134" eb="136">
      <t>ケンゼン</t>
    </rPh>
    <rPh sb="136" eb="138">
      <t>ケイエイ</t>
    </rPh>
    <rPh sb="139" eb="141">
      <t>イジ</t>
    </rPh>
    <rPh sb="147" eb="149">
      <t>ハンダン</t>
    </rPh>
    <rPh sb="162" eb="163">
      <t>コン</t>
    </rPh>
    <rPh sb="176" eb="178">
      <t>スイドウ</t>
    </rPh>
    <rPh sb="182" eb="187">
      <t>ゲンカショウキャクヒ</t>
    </rPh>
    <rPh sb="187" eb="188">
      <t>トウ</t>
    </rPh>
    <rPh sb="188" eb="190">
      <t>ゾウカ</t>
    </rPh>
    <rPh sb="194" eb="196">
      <t>ヒヨウ</t>
    </rPh>
    <rPh sb="200" eb="202">
      <t>キュウスイ</t>
    </rPh>
    <rPh sb="202" eb="204">
      <t>シュウエキ</t>
    </rPh>
    <rPh sb="207" eb="208">
      <t>マカナ</t>
    </rPh>
    <rPh sb="213" eb="214">
      <t>サラ</t>
    </rPh>
    <rPh sb="216" eb="218">
      <t>ヒヨウ</t>
    </rPh>
    <rPh sb="219" eb="221">
      <t>サクゲン</t>
    </rPh>
    <rPh sb="222" eb="224">
      <t>ヒツヨウ</t>
    </rPh>
    <rPh sb="331" eb="333">
      <t>キンネン</t>
    </rPh>
    <rPh sb="333" eb="335">
      <t>タクチ</t>
    </rPh>
    <rPh sb="335" eb="337">
      <t>カイハツ</t>
    </rPh>
    <rPh sb="340" eb="342">
      <t>キュウスイ</t>
    </rPh>
    <rPh sb="342" eb="344">
      <t>コスウ</t>
    </rPh>
    <rPh sb="345" eb="347">
      <t>ゾウカ</t>
    </rPh>
    <rPh sb="348" eb="350">
      <t>ハイスイ</t>
    </rPh>
    <rPh sb="350" eb="351">
      <t>リョウ</t>
    </rPh>
    <rPh sb="352" eb="353">
      <t>フ</t>
    </rPh>
    <rPh sb="374" eb="376">
      <t>ジョウショウ</t>
    </rPh>
    <rPh sb="385" eb="386">
      <t>タカ</t>
    </rPh>
    <rPh sb="387" eb="389">
      <t>スイジュン</t>
    </rPh>
    <rPh sb="390" eb="392">
      <t>イジ</t>
    </rPh>
    <phoneticPr fontId="4"/>
  </si>
  <si>
    <t xml:space="preserve"> 令和２年度の有形固定資産減価償却率は、52.10％となっており、保有資産の約半分が法定耐用年数に近づいていると分析できる。数値は類似団体や全国平均と比べて若干高く、施設の老朽化が比較的進行している状況を表している。
　管路経年化率に関しては、昭和40年代に布設された大麻団地の管を既に更新していることにより、3.91％と類似団体に比べて低い数値となっている。一方、昭和50年代に布設された管も多くあり、耐用年数を迎えつつある。
　管路更新率0.58％では全ての管路を更新するのに100年以上かかることから、各年度の事業費を平準化しながら、計画的な更新を実施していく。</t>
    <rPh sb="1" eb="3">
      <t>レイワ</t>
    </rPh>
    <phoneticPr fontId="4"/>
  </si>
  <si>
    <t xml:space="preserve">  水道事業は現時点では健全な経営状態にある。
　令和２年度は前年度に比べ給水戸数・給水人口ともに増え、有収水量も増加した。ただ、節水機器の普及等により１人あたりの使用量は減る傾向にあり、今後の人口減少も考慮すると、有収水量は減り給水収益も減収していくと予測している。
　また、今後は大量の管路が更新時期を迎え、その先には大規模施設の更新も控えており、全く楽観視できる状況にない。
　今後は、令和元年度から10年間を計画期間とする上下水道ビジョンにおける長期的な収支見通しに基づき、引き続き効率化等により費用の圧縮を図るとともに、料金収入と企業債の借入との適切なバランスを取りながら、健全経営を維持していく。</t>
    <rPh sb="25" eb="27">
      <t>レイワ</t>
    </rPh>
    <rPh sb="37" eb="39">
      <t>キュウスイ</t>
    </rPh>
    <rPh sb="39" eb="41">
      <t>コスウ</t>
    </rPh>
    <rPh sb="44" eb="46">
      <t>ジンコウ</t>
    </rPh>
    <rPh sb="57" eb="59">
      <t>ゾウカ</t>
    </rPh>
    <rPh sb="88" eb="90">
      <t>ケイコウ</t>
    </rPh>
    <rPh sb="102" eb="104">
      <t>コウリョ</t>
    </rPh>
    <rPh sb="115" eb="119">
      <t>キュウスイシュウエキ</t>
    </rPh>
    <rPh sb="120" eb="122">
      <t>ゲンシュウ</t>
    </rPh>
    <rPh sb="127" eb="129">
      <t>ヨソク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</si>
</sst>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0.88</c:v>
                </c:pt>
                <c:pt idx="1">
                  <c:v>0.72</c:v>
                </c:pt>
                <c:pt idx="2">
                  <c:v>0.77</c:v>
                </c:pt>
                <c:pt idx="3">
                  <c:v>0.71</c:v>
                </c:pt>
                <c:pt idx="4">
                  <c:v>0.57999999999999996</c:v>
                </c:pt>
              </c:numCache>
            </c:numRef>
          </c:val>
          <c:extLst>
            <c:ext xmlns:c16="http://schemas.microsoft.com/office/drawing/2014/chart" uri="{C3380CC4-5D6E-409C-BE32-E72D297353CC}">
              <c16:uniqueId val="{00000000-6DA7-4F16-9986-2B07417196A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c:ext xmlns:c16="http://schemas.microsoft.com/office/drawing/2014/chart" uri="{C3380CC4-5D6E-409C-BE32-E72D297353CC}">
              <c16:uniqueId val="{00000001-6DA7-4F16-9986-2B07417196A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67.86</c:v>
                </c:pt>
                <c:pt idx="1">
                  <c:v>67.87</c:v>
                </c:pt>
                <c:pt idx="2">
                  <c:v>67.099999999999994</c:v>
                </c:pt>
                <c:pt idx="3">
                  <c:v>67.260000000000005</c:v>
                </c:pt>
                <c:pt idx="4">
                  <c:v>69.33</c:v>
                </c:pt>
              </c:numCache>
            </c:numRef>
          </c:val>
          <c:extLst>
            <c:ext xmlns:c16="http://schemas.microsoft.com/office/drawing/2014/chart" uri="{C3380CC4-5D6E-409C-BE32-E72D297353CC}">
              <c16:uniqueId val="{00000000-28BC-43EC-8667-193FA4E4265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c:ext xmlns:c16="http://schemas.microsoft.com/office/drawing/2014/chart" uri="{C3380CC4-5D6E-409C-BE32-E72D297353CC}">
              <c16:uniqueId val="{00000001-28BC-43EC-8667-193FA4E4265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94.99</c:v>
                </c:pt>
                <c:pt idx="1">
                  <c:v>95.27</c:v>
                </c:pt>
                <c:pt idx="2">
                  <c:v>95.76</c:v>
                </c:pt>
                <c:pt idx="3">
                  <c:v>95.76</c:v>
                </c:pt>
                <c:pt idx="4">
                  <c:v>95.4</c:v>
                </c:pt>
              </c:numCache>
            </c:numRef>
          </c:val>
          <c:extLst>
            <c:ext xmlns:c16="http://schemas.microsoft.com/office/drawing/2014/chart" uri="{C3380CC4-5D6E-409C-BE32-E72D297353CC}">
              <c16:uniqueId val="{00000000-36EE-4DD8-A6D3-629FE41E39E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c:ext xmlns:c16="http://schemas.microsoft.com/office/drawing/2014/chart" uri="{C3380CC4-5D6E-409C-BE32-E72D297353CC}">
              <c16:uniqueId val="{00000001-36EE-4DD8-A6D3-629FE41E39E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116.06</c:v>
                </c:pt>
                <c:pt idx="1">
                  <c:v>115.43</c:v>
                </c:pt>
                <c:pt idx="2">
                  <c:v>118.03</c:v>
                </c:pt>
                <c:pt idx="3">
                  <c:v>111.84</c:v>
                </c:pt>
                <c:pt idx="4">
                  <c:v>115.29</c:v>
                </c:pt>
              </c:numCache>
            </c:numRef>
          </c:val>
          <c:extLst>
            <c:ext xmlns:c16="http://schemas.microsoft.com/office/drawing/2014/chart" uri="{C3380CC4-5D6E-409C-BE32-E72D297353CC}">
              <c16:uniqueId val="{00000000-34E0-46F9-954C-8EEF645B455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c:ext xmlns:c16="http://schemas.microsoft.com/office/drawing/2014/chart" uri="{C3380CC4-5D6E-409C-BE32-E72D297353CC}">
              <c16:uniqueId val="{00000001-34E0-46F9-954C-8EEF645B455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50.19</c:v>
                </c:pt>
                <c:pt idx="1">
                  <c:v>50.68</c:v>
                </c:pt>
                <c:pt idx="2">
                  <c:v>51.17</c:v>
                </c:pt>
                <c:pt idx="3">
                  <c:v>51.38</c:v>
                </c:pt>
                <c:pt idx="4">
                  <c:v>52.1</c:v>
                </c:pt>
              </c:numCache>
            </c:numRef>
          </c:val>
          <c:extLst>
            <c:ext xmlns:c16="http://schemas.microsoft.com/office/drawing/2014/chart" uri="{C3380CC4-5D6E-409C-BE32-E72D297353CC}">
              <c16:uniqueId val="{00000000-91BF-48D3-AF84-925FADBCD54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c:ext xmlns:c16="http://schemas.microsoft.com/office/drawing/2014/chart" uri="{C3380CC4-5D6E-409C-BE32-E72D297353CC}">
              <c16:uniqueId val="{00000001-91BF-48D3-AF84-925FADBCD54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2.0699999999999998</c:v>
                </c:pt>
                <c:pt idx="1">
                  <c:v>2.27</c:v>
                </c:pt>
                <c:pt idx="2">
                  <c:v>2.72</c:v>
                </c:pt>
                <c:pt idx="3">
                  <c:v>3.23</c:v>
                </c:pt>
                <c:pt idx="4">
                  <c:v>3.91</c:v>
                </c:pt>
              </c:numCache>
            </c:numRef>
          </c:val>
          <c:extLst>
            <c:ext xmlns:c16="http://schemas.microsoft.com/office/drawing/2014/chart" uri="{C3380CC4-5D6E-409C-BE32-E72D297353CC}">
              <c16:uniqueId val="{00000000-D63A-4D2C-A506-5E6DD086638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c:ext xmlns:c16="http://schemas.microsoft.com/office/drawing/2014/chart" uri="{C3380CC4-5D6E-409C-BE32-E72D297353CC}">
              <c16:uniqueId val="{00000001-D63A-4D2C-A506-5E6DD086638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8C-49FC-BD12-E03148B3DBD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438C-49FC-BD12-E03148B3DBD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251.97</c:v>
                </c:pt>
                <c:pt idx="1">
                  <c:v>299.43</c:v>
                </c:pt>
                <c:pt idx="2">
                  <c:v>303.69</c:v>
                </c:pt>
                <c:pt idx="3">
                  <c:v>256.47000000000003</c:v>
                </c:pt>
                <c:pt idx="4">
                  <c:v>304.73</c:v>
                </c:pt>
              </c:numCache>
            </c:numRef>
          </c:val>
          <c:extLst>
            <c:ext xmlns:c16="http://schemas.microsoft.com/office/drawing/2014/chart" uri="{C3380CC4-5D6E-409C-BE32-E72D297353CC}">
              <c16:uniqueId val="{00000000-2565-4180-B144-1F9773AF508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c:ext xmlns:c16="http://schemas.microsoft.com/office/drawing/2014/chart" uri="{C3380CC4-5D6E-409C-BE32-E72D297353CC}">
              <c16:uniqueId val="{00000001-2565-4180-B144-1F9773AF508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136.53</c:v>
                </c:pt>
                <c:pt idx="1">
                  <c:v>132.27000000000001</c:v>
                </c:pt>
                <c:pt idx="2">
                  <c:v>129.43</c:v>
                </c:pt>
                <c:pt idx="3">
                  <c:v>125.07</c:v>
                </c:pt>
                <c:pt idx="4">
                  <c:v>118.99</c:v>
                </c:pt>
              </c:numCache>
            </c:numRef>
          </c:val>
          <c:extLst>
            <c:ext xmlns:c16="http://schemas.microsoft.com/office/drawing/2014/chart" uri="{C3380CC4-5D6E-409C-BE32-E72D297353CC}">
              <c16:uniqueId val="{00000000-5D3C-4D62-8E3E-07EF81B7CF5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c:ext xmlns:c16="http://schemas.microsoft.com/office/drawing/2014/chart" uri="{C3380CC4-5D6E-409C-BE32-E72D297353CC}">
              <c16:uniqueId val="{00000001-5D3C-4D62-8E3E-07EF81B7CF5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102.17</c:v>
                </c:pt>
                <c:pt idx="1">
                  <c:v>100.89</c:v>
                </c:pt>
                <c:pt idx="2">
                  <c:v>101.4</c:v>
                </c:pt>
                <c:pt idx="3">
                  <c:v>98.76</c:v>
                </c:pt>
                <c:pt idx="4">
                  <c:v>100.95</c:v>
                </c:pt>
              </c:numCache>
            </c:numRef>
          </c:val>
          <c:extLst>
            <c:ext xmlns:c16="http://schemas.microsoft.com/office/drawing/2014/chart" uri="{C3380CC4-5D6E-409C-BE32-E72D297353CC}">
              <c16:uniqueId val="{00000000-F0A6-4141-A18C-65F99B5F05E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c:ext xmlns:c16="http://schemas.microsoft.com/office/drawing/2014/chart" uri="{C3380CC4-5D6E-409C-BE32-E72D297353CC}">
              <c16:uniqueId val="{00000001-F0A6-4141-A18C-65F99B5F05E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184.23</c:v>
                </c:pt>
                <c:pt idx="1">
                  <c:v>186.99</c:v>
                </c:pt>
                <c:pt idx="2">
                  <c:v>185.89</c:v>
                </c:pt>
                <c:pt idx="3">
                  <c:v>190.65</c:v>
                </c:pt>
                <c:pt idx="4">
                  <c:v>184.88</c:v>
                </c:pt>
              </c:numCache>
            </c:numRef>
          </c:val>
          <c:extLst>
            <c:ext xmlns:c16="http://schemas.microsoft.com/office/drawing/2014/chart" uri="{C3380CC4-5D6E-409C-BE32-E72D297353CC}">
              <c16:uniqueId val="{00000000-F791-418D-99AE-EC4E19EAD3A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c:ext xmlns:c16="http://schemas.microsoft.com/office/drawing/2014/chart" uri="{C3380CC4-5D6E-409C-BE32-E72D297353CC}">
              <c16:uniqueId val="{00000001-F791-418D-99AE-EC4E19EAD3A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北海道　江別市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自治体職員</v>
      </c>
      <c r="AE8" s="60"/>
      <c r="AF8" s="60"/>
      <c r="AG8" s="60"/>
      <c r="AH8" s="60"/>
      <c r="AI8" s="60"/>
      <c r="AJ8" s="60"/>
      <c r="AK8" s="4"/>
      <c r="AL8" s="61">
        <f>データ!$R$6</f>
        <v>119815</v>
      </c>
      <c r="AM8" s="61"/>
      <c r="AN8" s="61"/>
      <c r="AO8" s="61"/>
      <c r="AP8" s="61"/>
      <c r="AQ8" s="61"/>
      <c r="AR8" s="61"/>
      <c r="AS8" s="61"/>
      <c r="AT8" s="52">
        <f>データ!$S$6</f>
        <v>187.38</v>
      </c>
      <c r="AU8" s="53"/>
      <c r="AV8" s="53"/>
      <c r="AW8" s="53"/>
      <c r="AX8" s="53"/>
      <c r="AY8" s="53"/>
      <c r="AZ8" s="53"/>
      <c r="BA8" s="53"/>
      <c r="BB8" s="54">
        <f>データ!$T$6</f>
        <v>639.41999999999996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84.49</v>
      </c>
      <c r="J10" s="53"/>
      <c r="K10" s="53"/>
      <c r="L10" s="53"/>
      <c r="M10" s="53"/>
      <c r="N10" s="53"/>
      <c r="O10" s="64"/>
      <c r="P10" s="54">
        <f>データ!$P$6</f>
        <v>99.75</v>
      </c>
      <c r="Q10" s="54"/>
      <c r="R10" s="54"/>
      <c r="S10" s="54"/>
      <c r="T10" s="54"/>
      <c r="U10" s="54"/>
      <c r="V10" s="54"/>
      <c r="W10" s="61">
        <f>データ!$Q$6</f>
        <v>3597</v>
      </c>
      <c r="X10" s="61"/>
      <c r="Y10" s="61"/>
      <c r="Z10" s="61"/>
      <c r="AA10" s="61"/>
      <c r="AB10" s="61"/>
      <c r="AC10" s="61"/>
      <c r="AD10" s="2"/>
      <c r="AE10" s="2"/>
      <c r="AF10" s="2"/>
      <c r="AG10" s="2"/>
      <c r="AH10" s="4"/>
      <c r="AI10" s="4"/>
      <c r="AJ10" s="4"/>
      <c r="AK10" s="4"/>
      <c r="AL10" s="61">
        <f>データ!$U$6</f>
        <v>119206</v>
      </c>
      <c r="AM10" s="61"/>
      <c r="AN10" s="61"/>
      <c r="AO10" s="61"/>
      <c r="AP10" s="61"/>
      <c r="AQ10" s="61"/>
      <c r="AR10" s="61"/>
      <c r="AS10" s="61"/>
      <c r="AT10" s="52">
        <f>データ!$V$6</f>
        <v>187.38</v>
      </c>
      <c r="AU10" s="53"/>
      <c r="AV10" s="53"/>
      <c r="AW10" s="53"/>
      <c r="AX10" s="53"/>
      <c r="AY10" s="53"/>
      <c r="AZ10" s="53"/>
      <c r="BA10" s="53"/>
      <c r="BB10" s="54">
        <f>データ!$W$6</f>
        <v>636.16999999999996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3deZPHrQ0nrJ7uYK9dNSveI78nP8idWe+VE4ppLXvUpE2/8JLEiZ/Z30BV6eC1dWoEVhEgOX6ji2uxvgWLS7YA==" saltValue="kojoW7v3Bxi/OBg/ljr3j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12173</v>
      </c>
      <c r="D6" s="34">
        <f t="shared" si="3"/>
        <v>46</v>
      </c>
      <c r="E6" s="34">
        <f t="shared" si="3"/>
        <v>1</v>
      </c>
      <c r="F6" s="34">
        <f t="shared" si="3"/>
        <v>0</v>
      </c>
      <c r="G6" s="34">
        <f t="shared" si="3"/>
        <v>1</v>
      </c>
      <c r="H6" s="34" t="str">
        <f t="shared" si="3"/>
        <v>北海道　江別市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84.49</v>
      </c>
      <c r="P6" s="35">
        <f t="shared" si="3"/>
        <v>99.75</v>
      </c>
      <c r="Q6" s="35">
        <f t="shared" si="3"/>
        <v>3597</v>
      </c>
      <c r="R6" s="35">
        <f t="shared" si="3"/>
        <v>119815</v>
      </c>
      <c r="S6" s="35">
        <f t="shared" si="3"/>
        <v>187.38</v>
      </c>
      <c r="T6" s="35">
        <f t="shared" si="3"/>
        <v>639.41999999999996</v>
      </c>
      <c r="U6" s="35">
        <f t="shared" si="3"/>
        <v>119206</v>
      </c>
      <c r="V6" s="35">
        <f t="shared" si="3"/>
        <v>187.38</v>
      </c>
      <c r="W6" s="35">
        <f t="shared" si="3"/>
        <v>636.16999999999996</v>
      </c>
      <c r="X6" s="36">
        <f>IF(X7="",NA(),X7)</f>
        <v>116.06</v>
      </c>
      <c r="Y6" s="36">
        <f t="shared" ref="Y6:AG6" si="4">IF(Y7="",NA(),Y7)</f>
        <v>115.43</v>
      </c>
      <c r="Z6" s="36">
        <f t="shared" si="4"/>
        <v>118.03</v>
      </c>
      <c r="AA6" s="36">
        <f t="shared" si="4"/>
        <v>111.84</v>
      </c>
      <c r="AB6" s="36">
        <f t="shared" si="4"/>
        <v>115.29</v>
      </c>
      <c r="AC6" s="36">
        <f t="shared" si="4"/>
        <v>114</v>
      </c>
      <c r="AD6" s="36">
        <f t="shared" si="4"/>
        <v>113.68</v>
      </c>
      <c r="AE6" s="36">
        <f t="shared" si="4"/>
        <v>113.82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6">
        <f t="shared" si="5"/>
        <v>0.23</v>
      </c>
      <c r="AO6" s="36">
        <f t="shared" si="5"/>
        <v>0.03</v>
      </c>
      <c r="AP6" s="35">
        <f t="shared" si="5"/>
        <v>0</v>
      </c>
      <c r="AQ6" s="35">
        <f t="shared" si="5"/>
        <v>0</v>
      </c>
      <c r="AR6" s="35">
        <f t="shared" si="5"/>
        <v>0</v>
      </c>
      <c r="AS6" s="35" t="str">
        <f>IF(AS7="","",IF(AS7="-","【-】","【"&amp;SUBSTITUTE(TEXT(AS7,"#,##0.00"),"-","△")&amp;"】"))</f>
        <v>【1.15】</v>
      </c>
      <c r="AT6" s="36">
        <f>IF(AT7="",NA(),AT7)</f>
        <v>251.97</v>
      </c>
      <c r="AU6" s="36">
        <f t="shared" ref="AU6:BC6" si="6">IF(AU7="",NA(),AU7)</f>
        <v>299.43</v>
      </c>
      <c r="AV6" s="36">
        <f t="shared" si="6"/>
        <v>303.69</v>
      </c>
      <c r="AW6" s="36">
        <f t="shared" si="6"/>
        <v>256.47000000000003</v>
      </c>
      <c r="AX6" s="36">
        <f t="shared" si="6"/>
        <v>304.73</v>
      </c>
      <c r="AY6" s="36">
        <f t="shared" si="6"/>
        <v>349.04</v>
      </c>
      <c r="AZ6" s="36">
        <f t="shared" si="6"/>
        <v>337.49</v>
      </c>
      <c r="BA6" s="36">
        <f t="shared" si="6"/>
        <v>335.6</v>
      </c>
      <c r="BB6" s="36">
        <f t="shared" si="6"/>
        <v>358.91</v>
      </c>
      <c r="BC6" s="36">
        <f t="shared" si="6"/>
        <v>360.96</v>
      </c>
      <c r="BD6" s="35" t="str">
        <f>IF(BD7="","",IF(BD7="-","【-】","【"&amp;SUBSTITUTE(TEXT(BD7,"#,##0.00"),"-","△")&amp;"】"))</f>
        <v>【260.31】</v>
      </c>
      <c r="BE6" s="36">
        <f>IF(BE7="",NA(),BE7)</f>
        <v>136.53</v>
      </c>
      <c r="BF6" s="36">
        <f t="shared" ref="BF6:BN6" si="7">IF(BF7="",NA(),BF7)</f>
        <v>132.27000000000001</v>
      </c>
      <c r="BG6" s="36">
        <f t="shared" si="7"/>
        <v>129.43</v>
      </c>
      <c r="BH6" s="36">
        <f t="shared" si="7"/>
        <v>125.07</v>
      </c>
      <c r="BI6" s="36">
        <f t="shared" si="7"/>
        <v>118.99</v>
      </c>
      <c r="BJ6" s="36">
        <f t="shared" si="7"/>
        <v>254.54</v>
      </c>
      <c r="BK6" s="36">
        <f t="shared" si="7"/>
        <v>265.92</v>
      </c>
      <c r="BL6" s="36">
        <f t="shared" si="7"/>
        <v>258.26</v>
      </c>
      <c r="BM6" s="36">
        <f t="shared" si="7"/>
        <v>247.27</v>
      </c>
      <c r="BN6" s="36">
        <f t="shared" si="7"/>
        <v>239.18</v>
      </c>
      <c r="BO6" s="35" t="str">
        <f>IF(BO7="","",IF(BO7="-","【-】","【"&amp;SUBSTITUTE(TEXT(BO7,"#,##0.00"),"-","△")&amp;"】"))</f>
        <v>【275.67】</v>
      </c>
      <c r="BP6" s="36">
        <f>IF(BP7="",NA(),BP7)</f>
        <v>102.17</v>
      </c>
      <c r="BQ6" s="36">
        <f t="shared" ref="BQ6:BY6" si="8">IF(BQ7="",NA(),BQ7)</f>
        <v>100.89</v>
      </c>
      <c r="BR6" s="36">
        <f t="shared" si="8"/>
        <v>101.4</v>
      </c>
      <c r="BS6" s="36">
        <f t="shared" si="8"/>
        <v>98.76</v>
      </c>
      <c r="BT6" s="36">
        <f t="shared" si="8"/>
        <v>100.95</v>
      </c>
      <c r="BU6" s="36">
        <f t="shared" si="8"/>
        <v>106.52</v>
      </c>
      <c r="BV6" s="36">
        <f t="shared" si="8"/>
        <v>105.86</v>
      </c>
      <c r="BW6" s="36">
        <f t="shared" si="8"/>
        <v>106.07</v>
      </c>
      <c r="BX6" s="36">
        <f t="shared" si="8"/>
        <v>105.34</v>
      </c>
      <c r="BY6" s="36">
        <f t="shared" si="8"/>
        <v>101.89</v>
      </c>
      <c r="BZ6" s="35" t="str">
        <f>IF(BZ7="","",IF(BZ7="-","【-】","【"&amp;SUBSTITUTE(TEXT(BZ7,"#,##0.00"),"-","△")&amp;"】"))</f>
        <v>【100.05】</v>
      </c>
      <c r="CA6" s="36">
        <f>IF(CA7="",NA(),CA7)</f>
        <v>184.23</v>
      </c>
      <c r="CB6" s="36">
        <f t="shared" ref="CB6:CJ6" si="9">IF(CB7="",NA(),CB7)</f>
        <v>186.99</v>
      </c>
      <c r="CC6" s="36">
        <f t="shared" si="9"/>
        <v>185.89</v>
      </c>
      <c r="CD6" s="36">
        <f t="shared" si="9"/>
        <v>190.65</v>
      </c>
      <c r="CE6" s="36">
        <f t="shared" si="9"/>
        <v>184.88</v>
      </c>
      <c r="CF6" s="36">
        <f t="shared" si="9"/>
        <v>155.80000000000001</v>
      </c>
      <c r="CG6" s="36">
        <f t="shared" si="9"/>
        <v>158.58000000000001</v>
      </c>
      <c r="CH6" s="36">
        <f t="shared" si="9"/>
        <v>159.22</v>
      </c>
      <c r="CI6" s="36">
        <f t="shared" si="9"/>
        <v>159.6</v>
      </c>
      <c r="CJ6" s="36">
        <f t="shared" si="9"/>
        <v>156.32</v>
      </c>
      <c r="CK6" s="35" t="str">
        <f>IF(CK7="","",IF(CK7="-","【-】","【"&amp;SUBSTITUTE(TEXT(CK7,"#,##0.00"),"-","△")&amp;"】"))</f>
        <v>【166.40】</v>
      </c>
      <c r="CL6" s="36">
        <f>IF(CL7="",NA(),CL7)</f>
        <v>67.86</v>
      </c>
      <c r="CM6" s="36">
        <f t="shared" ref="CM6:CU6" si="10">IF(CM7="",NA(),CM7)</f>
        <v>67.87</v>
      </c>
      <c r="CN6" s="36">
        <f t="shared" si="10"/>
        <v>67.099999999999994</v>
      </c>
      <c r="CO6" s="36">
        <f t="shared" si="10"/>
        <v>67.260000000000005</v>
      </c>
      <c r="CP6" s="36">
        <f t="shared" si="10"/>
        <v>69.33</v>
      </c>
      <c r="CQ6" s="36">
        <f t="shared" si="10"/>
        <v>62.1</v>
      </c>
      <c r="CR6" s="36">
        <f t="shared" si="10"/>
        <v>62.38</v>
      </c>
      <c r="CS6" s="36">
        <f t="shared" si="10"/>
        <v>62.83</v>
      </c>
      <c r="CT6" s="36">
        <f t="shared" si="10"/>
        <v>62.05</v>
      </c>
      <c r="CU6" s="36">
        <f t="shared" si="10"/>
        <v>63.23</v>
      </c>
      <c r="CV6" s="35" t="str">
        <f>IF(CV7="","",IF(CV7="-","【-】","【"&amp;SUBSTITUTE(TEXT(CV7,"#,##0.00"),"-","△")&amp;"】"))</f>
        <v>【60.69】</v>
      </c>
      <c r="CW6" s="36">
        <f>IF(CW7="",NA(),CW7)</f>
        <v>94.99</v>
      </c>
      <c r="CX6" s="36">
        <f t="shared" ref="CX6:DF6" si="11">IF(CX7="",NA(),CX7)</f>
        <v>95.27</v>
      </c>
      <c r="CY6" s="36">
        <f t="shared" si="11"/>
        <v>95.76</v>
      </c>
      <c r="CZ6" s="36">
        <f t="shared" si="11"/>
        <v>95.76</v>
      </c>
      <c r="DA6" s="36">
        <f t="shared" si="11"/>
        <v>95.4</v>
      </c>
      <c r="DB6" s="36">
        <f t="shared" si="11"/>
        <v>89.52</v>
      </c>
      <c r="DC6" s="36">
        <f t="shared" si="11"/>
        <v>89.17</v>
      </c>
      <c r="DD6" s="36">
        <f t="shared" si="11"/>
        <v>88.86</v>
      </c>
      <c r="DE6" s="36">
        <f t="shared" si="11"/>
        <v>89.11</v>
      </c>
      <c r="DF6" s="36">
        <f t="shared" si="11"/>
        <v>89.35</v>
      </c>
      <c r="DG6" s="35" t="str">
        <f>IF(DG7="","",IF(DG7="-","【-】","【"&amp;SUBSTITUTE(TEXT(DG7,"#,##0.00"),"-","△")&amp;"】"))</f>
        <v>【89.82】</v>
      </c>
      <c r="DH6" s="36">
        <f>IF(DH7="",NA(),DH7)</f>
        <v>50.19</v>
      </c>
      <c r="DI6" s="36">
        <f t="shared" ref="DI6:DQ6" si="12">IF(DI7="",NA(),DI7)</f>
        <v>50.68</v>
      </c>
      <c r="DJ6" s="36">
        <f t="shared" si="12"/>
        <v>51.17</v>
      </c>
      <c r="DK6" s="36">
        <f t="shared" si="12"/>
        <v>51.38</v>
      </c>
      <c r="DL6" s="36">
        <f t="shared" si="12"/>
        <v>52.1</v>
      </c>
      <c r="DM6" s="36">
        <f t="shared" si="12"/>
        <v>46.58</v>
      </c>
      <c r="DN6" s="36">
        <f t="shared" si="12"/>
        <v>46.99</v>
      </c>
      <c r="DO6" s="36">
        <f t="shared" si="12"/>
        <v>47.89</v>
      </c>
      <c r="DP6" s="36">
        <f t="shared" si="12"/>
        <v>48.69</v>
      </c>
      <c r="DQ6" s="36">
        <f t="shared" si="12"/>
        <v>49.62</v>
      </c>
      <c r="DR6" s="35" t="str">
        <f>IF(DR7="","",IF(DR7="-","【-】","【"&amp;SUBSTITUTE(TEXT(DR7,"#,##0.00"),"-","△")&amp;"】"))</f>
        <v>【50.19】</v>
      </c>
      <c r="DS6" s="36">
        <f>IF(DS7="",NA(),DS7)</f>
        <v>2.0699999999999998</v>
      </c>
      <c r="DT6" s="36">
        <f t="shared" ref="DT6:EB6" si="13">IF(DT7="",NA(),DT7)</f>
        <v>2.27</v>
      </c>
      <c r="DU6" s="36">
        <f t="shared" si="13"/>
        <v>2.72</v>
      </c>
      <c r="DV6" s="36">
        <f t="shared" si="13"/>
        <v>3.23</v>
      </c>
      <c r="DW6" s="36">
        <f t="shared" si="13"/>
        <v>3.91</v>
      </c>
      <c r="DX6" s="36">
        <f t="shared" si="13"/>
        <v>14.45</v>
      </c>
      <c r="DY6" s="36">
        <f t="shared" si="13"/>
        <v>15.83</v>
      </c>
      <c r="DZ6" s="36">
        <f t="shared" si="13"/>
        <v>16.899999999999999</v>
      </c>
      <c r="EA6" s="36">
        <f t="shared" si="13"/>
        <v>18.260000000000002</v>
      </c>
      <c r="EB6" s="36">
        <f t="shared" si="13"/>
        <v>19.510000000000002</v>
      </c>
      <c r="EC6" s="35" t="str">
        <f>IF(EC7="","",IF(EC7="-","【-】","【"&amp;SUBSTITUTE(TEXT(EC7,"#,##0.00"),"-","△")&amp;"】"))</f>
        <v>【20.63】</v>
      </c>
      <c r="ED6" s="36">
        <f>IF(ED7="",NA(),ED7)</f>
        <v>0.88</v>
      </c>
      <c r="EE6" s="36">
        <f t="shared" ref="EE6:EM6" si="14">IF(EE7="",NA(),EE7)</f>
        <v>0.72</v>
      </c>
      <c r="EF6" s="36">
        <f t="shared" si="14"/>
        <v>0.77</v>
      </c>
      <c r="EG6" s="36">
        <f t="shared" si="14"/>
        <v>0.71</v>
      </c>
      <c r="EH6" s="36">
        <f t="shared" si="14"/>
        <v>0.57999999999999996</v>
      </c>
      <c r="EI6" s="36">
        <f t="shared" si="14"/>
        <v>0.74</v>
      </c>
      <c r="EJ6" s="36">
        <f t="shared" si="14"/>
        <v>0.74</v>
      </c>
      <c r="EK6" s="36">
        <f t="shared" si="14"/>
        <v>0.72</v>
      </c>
      <c r="EL6" s="36">
        <f t="shared" si="14"/>
        <v>0.66</v>
      </c>
      <c r="EM6" s="36">
        <f t="shared" si="14"/>
        <v>0.67</v>
      </c>
      <c r="EN6" s="35" t="str">
        <f>IF(EN7="","",IF(EN7="-","【-】","【"&amp;SUBSTITUTE(TEXT(EN7,"#,##0.00"),"-","△")&amp;"】"))</f>
        <v>【0.69】</v>
      </c>
    </row>
    <row r="7" spans="1:144" s="37" customFormat="1" x14ac:dyDescent="0.15">
      <c r="A7" s="29"/>
      <c r="B7" s="38">
        <v>2020</v>
      </c>
      <c r="C7" s="38">
        <v>12173</v>
      </c>
      <c r="D7" s="38">
        <v>46</v>
      </c>
      <c r="E7" s="38">
        <v>1</v>
      </c>
      <c r="F7" s="38">
        <v>0</v>
      </c>
      <c r="G7" s="38">
        <v>1</v>
      </c>
      <c r="H7" s="38" t="s">
        <v>92</v>
      </c>
      <c r="I7" s="38" t="s">
        <v>93</v>
      </c>
      <c r="J7" s="38" t="s">
        <v>94</v>
      </c>
      <c r="K7" s="38" t="s">
        <v>95</v>
      </c>
      <c r="L7" s="38" t="s">
        <v>96</v>
      </c>
      <c r="M7" s="38" t="s">
        <v>97</v>
      </c>
      <c r="N7" s="39" t="s">
        <v>98</v>
      </c>
      <c r="O7" s="39">
        <v>84.49</v>
      </c>
      <c r="P7" s="39">
        <v>99.75</v>
      </c>
      <c r="Q7" s="39">
        <v>3597</v>
      </c>
      <c r="R7" s="39">
        <v>119815</v>
      </c>
      <c r="S7" s="39">
        <v>187.38</v>
      </c>
      <c r="T7" s="39">
        <v>639.41999999999996</v>
      </c>
      <c r="U7" s="39">
        <v>119206</v>
      </c>
      <c r="V7" s="39">
        <v>187.38</v>
      </c>
      <c r="W7" s="39">
        <v>636.16999999999996</v>
      </c>
      <c r="X7" s="39">
        <v>116.06</v>
      </c>
      <c r="Y7" s="39">
        <v>115.43</v>
      </c>
      <c r="Z7" s="39">
        <v>118.03</v>
      </c>
      <c r="AA7" s="39">
        <v>111.84</v>
      </c>
      <c r="AB7" s="39">
        <v>115.29</v>
      </c>
      <c r="AC7" s="39">
        <v>114</v>
      </c>
      <c r="AD7" s="39">
        <v>113.68</v>
      </c>
      <c r="AE7" s="39">
        <v>113.82</v>
      </c>
      <c r="AF7" s="39">
        <v>112.82</v>
      </c>
      <c r="AG7" s="39">
        <v>111.21</v>
      </c>
      <c r="AH7" s="39">
        <v>110.27</v>
      </c>
      <c r="AI7" s="39">
        <v>0</v>
      </c>
      <c r="AJ7" s="39">
        <v>0</v>
      </c>
      <c r="AK7" s="39">
        <v>0</v>
      </c>
      <c r="AL7" s="39">
        <v>0</v>
      </c>
      <c r="AM7" s="39">
        <v>0</v>
      </c>
      <c r="AN7" s="39">
        <v>0.23</v>
      </c>
      <c r="AO7" s="39">
        <v>0.03</v>
      </c>
      <c r="AP7" s="39">
        <v>0</v>
      </c>
      <c r="AQ7" s="39">
        <v>0</v>
      </c>
      <c r="AR7" s="39">
        <v>0</v>
      </c>
      <c r="AS7" s="39">
        <v>1.1499999999999999</v>
      </c>
      <c r="AT7" s="39">
        <v>251.97</v>
      </c>
      <c r="AU7" s="39">
        <v>299.43</v>
      </c>
      <c r="AV7" s="39">
        <v>303.69</v>
      </c>
      <c r="AW7" s="39">
        <v>256.47000000000003</v>
      </c>
      <c r="AX7" s="39">
        <v>304.73</v>
      </c>
      <c r="AY7" s="39">
        <v>349.04</v>
      </c>
      <c r="AZ7" s="39">
        <v>337.49</v>
      </c>
      <c r="BA7" s="39">
        <v>335.6</v>
      </c>
      <c r="BB7" s="39">
        <v>358.91</v>
      </c>
      <c r="BC7" s="39">
        <v>360.96</v>
      </c>
      <c r="BD7" s="39">
        <v>260.31</v>
      </c>
      <c r="BE7" s="39">
        <v>136.53</v>
      </c>
      <c r="BF7" s="39">
        <v>132.27000000000001</v>
      </c>
      <c r="BG7" s="39">
        <v>129.43</v>
      </c>
      <c r="BH7" s="39">
        <v>125.07</v>
      </c>
      <c r="BI7" s="39">
        <v>118.99</v>
      </c>
      <c r="BJ7" s="39">
        <v>254.54</v>
      </c>
      <c r="BK7" s="39">
        <v>265.92</v>
      </c>
      <c r="BL7" s="39">
        <v>258.26</v>
      </c>
      <c r="BM7" s="39">
        <v>247.27</v>
      </c>
      <c r="BN7" s="39">
        <v>239.18</v>
      </c>
      <c r="BO7" s="39">
        <v>275.67</v>
      </c>
      <c r="BP7" s="39">
        <v>102.17</v>
      </c>
      <c r="BQ7" s="39">
        <v>100.89</v>
      </c>
      <c r="BR7" s="39">
        <v>101.4</v>
      </c>
      <c r="BS7" s="39">
        <v>98.76</v>
      </c>
      <c r="BT7" s="39">
        <v>100.95</v>
      </c>
      <c r="BU7" s="39">
        <v>106.52</v>
      </c>
      <c r="BV7" s="39">
        <v>105.86</v>
      </c>
      <c r="BW7" s="39">
        <v>106.07</v>
      </c>
      <c r="BX7" s="39">
        <v>105.34</v>
      </c>
      <c r="BY7" s="39">
        <v>101.89</v>
      </c>
      <c r="BZ7" s="39">
        <v>100.05</v>
      </c>
      <c r="CA7" s="39">
        <v>184.23</v>
      </c>
      <c r="CB7" s="39">
        <v>186.99</v>
      </c>
      <c r="CC7" s="39">
        <v>185.89</v>
      </c>
      <c r="CD7" s="39">
        <v>190.65</v>
      </c>
      <c r="CE7" s="39">
        <v>184.88</v>
      </c>
      <c r="CF7" s="39">
        <v>155.80000000000001</v>
      </c>
      <c r="CG7" s="39">
        <v>158.58000000000001</v>
      </c>
      <c r="CH7" s="39">
        <v>159.22</v>
      </c>
      <c r="CI7" s="39">
        <v>159.6</v>
      </c>
      <c r="CJ7" s="39">
        <v>156.32</v>
      </c>
      <c r="CK7" s="39">
        <v>166.4</v>
      </c>
      <c r="CL7" s="39">
        <v>67.86</v>
      </c>
      <c r="CM7" s="39">
        <v>67.87</v>
      </c>
      <c r="CN7" s="39">
        <v>67.099999999999994</v>
      </c>
      <c r="CO7" s="39">
        <v>67.260000000000005</v>
      </c>
      <c r="CP7" s="39">
        <v>69.33</v>
      </c>
      <c r="CQ7" s="39">
        <v>62.1</v>
      </c>
      <c r="CR7" s="39">
        <v>62.38</v>
      </c>
      <c r="CS7" s="39">
        <v>62.83</v>
      </c>
      <c r="CT7" s="39">
        <v>62.05</v>
      </c>
      <c r="CU7" s="39">
        <v>63.23</v>
      </c>
      <c r="CV7" s="39">
        <v>60.69</v>
      </c>
      <c r="CW7" s="39">
        <v>94.99</v>
      </c>
      <c r="CX7" s="39">
        <v>95.27</v>
      </c>
      <c r="CY7" s="39">
        <v>95.76</v>
      </c>
      <c r="CZ7" s="39">
        <v>95.76</v>
      </c>
      <c r="DA7" s="39">
        <v>95.4</v>
      </c>
      <c r="DB7" s="39">
        <v>89.52</v>
      </c>
      <c r="DC7" s="39">
        <v>89.17</v>
      </c>
      <c r="DD7" s="39">
        <v>88.86</v>
      </c>
      <c r="DE7" s="39">
        <v>89.11</v>
      </c>
      <c r="DF7" s="39">
        <v>89.35</v>
      </c>
      <c r="DG7" s="39">
        <v>89.82</v>
      </c>
      <c r="DH7" s="39">
        <v>50.19</v>
      </c>
      <c r="DI7" s="39">
        <v>50.68</v>
      </c>
      <c r="DJ7" s="39">
        <v>51.17</v>
      </c>
      <c r="DK7" s="39">
        <v>51.38</v>
      </c>
      <c r="DL7" s="39">
        <v>52.1</v>
      </c>
      <c r="DM7" s="39">
        <v>46.58</v>
      </c>
      <c r="DN7" s="39">
        <v>46.99</v>
      </c>
      <c r="DO7" s="39">
        <v>47.89</v>
      </c>
      <c r="DP7" s="39">
        <v>48.69</v>
      </c>
      <c r="DQ7" s="39">
        <v>49.62</v>
      </c>
      <c r="DR7" s="39">
        <v>50.19</v>
      </c>
      <c r="DS7" s="39">
        <v>2.0699999999999998</v>
      </c>
      <c r="DT7" s="39">
        <v>2.27</v>
      </c>
      <c r="DU7" s="39">
        <v>2.72</v>
      </c>
      <c r="DV7" s="39">
        <v>3.23</v>
      </c>
      <c r="DW7" s="39">
        <v>3.91</v>
      </c>
      <c r="DX7" s="39">
        <v>14.45</v>
      </c>
      <c r="DY7" s="39">
        <v>15.83</v>
      </c>
      <c r="DZ7" s="39">
        <v>16.899999999999999</v>
      </c>
      <c r="EA7" s="39">
        <v>18.260000000000002</v>
      </c>
      <c r="EB7" s="39">
        <v>19.510000000000002</v>
      </c>
      <c r="EC7" s="39">
        <v>20.63</v>
      </c>
      <c r="ED7" s="39">
        <v>0.88</v>
      </c>
      <c r="EE7" s="39">
        <v>0.72</v>
      </c>
      <c r="EF7" s="39">
        <v>0.77</v>
      </c>
      <c r="EG7" s="39">
        <v>0.71</v>
      </c>
      <c r="EH7" s="39">
        <v>0.57999999999999996</v>
      </c>
      <c r="EI7" s="39">
        <v>0.74</v>
      </c>
      <c r="EJ7" s="39">
        <v>0.74</v>
      </c>
      <c r="EK7" s="39">
        <v>0.72</v>
      </c>
      <c r="EL7" s="39">
        <v>0.66</v>
      </c>
      <c r="EM7" s="39">
        <v>0.67</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丸山　敬</cp:lastModifiedBy>
  <cp:lastPrinted>2022-01-18T04:55:54Z</cp:lastPrinted>
  <dcterms:created xsi:type="dcterms:W3CDTF">2021-12-03T06:41:17Z</dcterms:created>
  <dcterms:modified xsi:type="dcterms:W3CDTF">2022-02-28T06:10:30Z</dcterms:modified>
  <cp:category/>
</cp:coreProperties>
</file>