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<sst xmlns="http://schemas.openxmlformats.org/spreadsheetml/2006/main" count="1097" uniqueCount="612">
  <si>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</si>
  <si>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</si>
  <si>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</si>
  <si>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</si>
  <si>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</si>
  <si>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</si>
  <si>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</si>
  <si>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</si>
  <si>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</si>
  <si>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</si>
  <si>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</si>
  <si>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</si>
  <si>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</si>
  <si>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</si>
  <si>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</si>
  <si>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</si>
  <si>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</si>
  <si>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</si>
  <si>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</si>
  <si>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</si>
  <si>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</si>
  <si>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</si>
  <si>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</si>
  <si>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</si>
  <si>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</si>
  <si>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</si>
  <si>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</si>
  <si>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</si>
  <si>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</si>
  <si>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</si>
  <si>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</si>
  <si>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</si>
  <si>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</si>
  <si>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</si>
  <si>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</si>
  <si>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</si>
  <si>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</si>
  <si>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</si>
  <si>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</si>
  <si>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</si>
  <si>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</si>
  <si>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</si>
  <si>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</si>
  <si>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</si>
  <si>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</si>
  <si>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</si>
  <si>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</si>
  <si>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</si>
  <si>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</si>
  <si>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</si>
  <si>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</si>
  <si>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</si>
  <si>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</si>
  <si>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</si>
  <si>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</si>
  <si>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</si>
  <si>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</si>
  <si>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</si>
  <si>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</si>
  <si>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</si>
  <si>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</si>
  <si>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</si>
  <si>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</si>
  <si>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</si>
  <si>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</si>
  <si>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</si>
  <si>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</si>
  <si>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</si>
  <si>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</si>
  <si>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</si>
  <si>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</si>
  <si>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</si>
  <si>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</si>
  <si>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</si>
  <si>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</si>
  <si>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</si>
  <si>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</si>
  <si>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</si>
  <si>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</si>
  <si>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</si>
  <si>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</si>
  <si>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</si>
  <si>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</si>
  <si>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</si>
  <si>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</si>
  <si>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</si>
  <si>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</si>
  <si>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</si>
  <si>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</si>
  <si>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</si>
  <si>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</si>
  <si>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</si>
  <si>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</si>
  <si>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</si>
  <si>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</si>
  <si>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</si>
  <si>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</si>
  <si>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</si>
  <si>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</si>
  <si>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</si>
  <si>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</si>
  <si>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</si>
  <si>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</si>
  <si>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</si>
  <si>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</si>
  <si>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</si>
  <si>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</si>
  <si>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</si>
  <si>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</si>
  <si>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</si>
  <si>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</si>
  <si>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</si>
  <si>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</si>
  <si>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</si>
  <si>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</si>
  <si>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</si>
  <si>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</si>
  <si>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</si>
  <si>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</si>
  <si>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</si>
  <si>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</si>
  <si>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</si>
  <si>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</si>
  <si>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</si>
  <si>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</si>
  <si>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</si>
  <si>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</si>
  <si>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</si>
  <si>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</si>
  <si>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</si>
  <si>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</si>
  <si>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</si>
  <si>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</si>
  <si>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</si>
  <si>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</si>
  <si>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</si>
  <si>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</si>
  <si>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</si>
  <si>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</si>
  <si>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</si>
  <si>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</si>
  <si>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</si>
  <si>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</si>
  <si>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</si>
  <si>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</si>
  <si>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</si>
  <si>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</si>
  <si>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</si>
  <si>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</si>
  <si>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</si>
  <si>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</si>
  <si>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病院事業会計</t>
    <phoneticPr fontId="5"/>
  </si>
  <si>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</si>
  <si>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</si>
  <si>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</si>
  <si>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</si>
  <si>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</si>
  <si>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</si>
  <si>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</si>
  <si>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</si>
  <si>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</si>
  <si>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</si>
  <si>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</si>
  <si>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</si>
  <si>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</si>
  <si>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</si>
  <si>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</si>
  <si>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</si>
  <si>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</si>
  <si>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</si>
  <si>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</si>
  <si>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</si>
  <si>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</si>
  <si>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</si>
  <si>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</si>
  <si>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</si>
  <si>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</si>
  <si>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</si>
  <si>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</si>
  <si>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</si>
  <si>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</si>
  <si>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</si>
  <si>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</si>
  <si>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</si>
  <si>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</si>
  <si>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</si>
  <si>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</si>
  <si>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</si>
  <si>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</si>
  <si>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</si>
  <si>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</si>
  <si>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</si>
  <si>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</si>
  <si>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</si>
  <si>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</si>
  <si>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</si>
  <si>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</si>
  <si>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</si>
  <si>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</si>
  <si>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</si>
  <si>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</si>
  <si>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</si>
  <si>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</si>
  <si>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</si>
  <si>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</si>
  <si>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</si>
  <si>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</si>
  <si>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</si>
  <si>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</si>
  <si>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</si>
  <si>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</si>
  <si>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</si>
  <si>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</si>
  <si>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</si>
  <si>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</si>
  <si>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</si>
  <si>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北海道江別市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</si>
  <si>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</si>
  <si>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</si>
  <si>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</si>
  <si>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</si>
  <si>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</si>
  <si>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</si>
  <si>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</si>
  <si>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</si>
  <si>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</si>
  <si>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</si>
  <si>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</si>
  <si>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</si>
  <si>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</si>
  <si>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</si>
  <si>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</si>
  <si>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</si>
  <si>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</si>
  <si>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</si>
  <si>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</si>
  <si>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</si>
  <si>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</si>
  <si>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</si>
  <si>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</si>
  <si>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</si>
  <si>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</si>
  <si>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</si>
  <si>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</si>
  <si>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</si>
  <si>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</si>
  <si>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</si>
  <si>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</si>
  <si>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</si>
  <si>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</si>
  <si>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</si>
  <si>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</si>
  <si>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</si>
  <si>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</si>
  <si>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</si>
  <si>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</si>
  <si>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</si>
  <si>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</si>
  <si>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</si>
  <si>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</si>
  <si>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</si>
  <si>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</si>
  <si>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</si>
  <si>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</si>
  <si>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</si>
  <si>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</si>
  <si>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</si>
  <si>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</si>
  <si>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</si>
  <si>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</si>
  <si>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</si>
  <si>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</si>
  <si>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</si>
  <si>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</si>
  <si>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</si>
  <si>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</si>
  <si>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</si>
  <si>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</si>
  <si>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</si>
  <si>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</si>
  <si>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</si>
  <si>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</si>
  <si>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</si>
  <si>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</si>
  <si>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</si>
  <si>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</si>
  <si>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</si>
  <si>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</si>
  <si>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</si>
  <si>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</si>
  <si>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</si>
  <si>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</si>
  <si>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</si>
  <si>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</si>
  <si>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</si>
  <si>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</si>
  <si>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</si>
  <si>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</si>
  <si>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</si>
  <si>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</si>
  <si>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</si>
  <si>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</si>
  <si>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</si>
  <si>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</si>
  <si>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</si>
  <si>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</si>
  <si>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</si>
  <si>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</si>
  <si>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</si>
  <si>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</si>
  <si>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</si>
  <si>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</si>
  <si>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</si>
  <si>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</si>
  <si>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</si>
  <si>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</si>
  <si>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</si>
  <si>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</si>
  <si>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</si>
  <si>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</si>
  <si>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</si>
  <si>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</si>
  <si>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</si>
  <si>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</si>
  <si>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</si>
  <si>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</si>
  <si>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</si>
  <si>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</si>
  <si>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</si>
  <si>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</si>
  <si>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</si>
  <si>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</si>
  <si>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</si>
  <si>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</si>
  <si>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</si>
  <si>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</si>
  <si>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</si>
  <si>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</si>
  <si>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</si>
  <si>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</si>
  <si>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</si>
  <si>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</si>
  <si>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</si>
  <si>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</si>
  <si>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</si>
  <si>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</si>
  <si>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</si>
  <si>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</si>
  <si>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</si>
  <si>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</si>
  <si>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</si>
  <si>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</si>
  <si>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</si>
  <si>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</si>
  <si>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</si>
  <si>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</si>
  <si>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</si>
  <si>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</si>
  <si>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</si>
  <si>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</si>
  <si>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</si>
  <si>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</si>
  <si>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</si>
  <si>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</si>
  <si>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</si>
  <si>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</si>
  <si>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北海道江別市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</si>
  <si>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</si>
  <si>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</si>
  <si>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</si>
  <si>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</si>
  <si>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</si>
  <si>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</si>
  <si>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</si>
  <si>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</si>
  <si>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</si>
  <si>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</si>
  <si>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</si>
  <si>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</si>
  <si>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</si>
  <si>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</si>
  <si>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</si>
  <si>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</si>
  <si>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</si>
  <si>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</si>
  <si>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</si>
  <si>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</si>
  <si>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</si>
  <si>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</si>
  <si>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</si>
  <si>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</si>
  <si>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</si>
  <si>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</si>
  <si>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</si>
  <si>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</si>
  <si>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</si>
  <si>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</si>
  <si>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</si>
  <si>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</si>
  <si>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</si>
  <si>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</si>
  <si>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</si>
  <si>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</si>
  <si>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</si>
  <si>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</si>
  <si>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</si>
  <si>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</si>
  <si>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</si>
  <si>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</si>
  <si>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</si>
  <si>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</si>
  <si>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</si>
  <si>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</si>
  <si>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</si>
  <si>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</si>
  <si>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</si>
  <si>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</si>
  <si>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</si>
  <si>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</si>
  <si>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</si>
  <si>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</si>
  <si>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</si>
  <si>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</si>
  <si>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</si>
  <si>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</si>
  <si>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</si>
  <si>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</si>
  <si>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</si>
  <si>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</si>
  <si>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</si>
  <si>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</si>
  <si>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</si>
  <si>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</si>
  <si>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</si>
  <si>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</si>
  <si>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</si>
  <si>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</si>
  <si>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</si>
  <si>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</si>
  <si>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</si>
  <si>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</si>
  <si>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</si>
  <si>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</si>
  <si>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</si>
  <si>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</si>
  <si>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</si>
  <si>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</si>
  <si>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</si>
  <si>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</si>
  <si>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</si>
  <si>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</si>
  <si>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</si>
  <si>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</si>
  <si>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</si>
  <si>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</si>
  <si>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</si>
  <si>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</si>
  <si>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</si>
  <si>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</si>
  <si>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</si>
  <si>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</si>
  <si>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</si>
  <si>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</si>
  <si>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</si>
  <si>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</si>
  <si>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</si>
  <si>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</si>
  <si>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</si>
  <si>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</si>
  <si>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</si>
  <si>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</si>
  <si>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</si>
  <si>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</si>
  <si>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</si>
  <si>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</si>
  <si>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</si>
  <si>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</si>
  <si>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</si>
  <si>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</si>
  <si>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</si>
  <si>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</si>
  <si>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</si>
  <si>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</si>
  <si>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</si>
  <si>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</si>
  <si>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</si>
  <si>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</si>
  <si>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</si>
  <si>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</si>
  <si>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</si>
  <si>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</si>
  <si>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</si>
  <si>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</si>
  <si>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</si>
  <si>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</si>
  <si>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</si>
  <si>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</si>
  <si>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</si>
  <si>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</si>
  <si>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</si>
  <si>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</si>
  <si>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</si>
  <si>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</si>
  <si>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</si>
  <si>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</si>
  <si>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</si>
  <si>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</si>
  <si>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</si>
  <si>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</si>
  <si>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</si>
  <si>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</si>
  <si>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</si>
  <si>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</si>
  <si>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</si>
  <si>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</si>
  <si>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</si>
  <si>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</si>
  <si>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</si>
  <si>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</si>
  <si>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</si>
  <si>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</si>
  <si>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</si>
  <si>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</si>
  <si>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</si>
  <si>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</si>
  <si>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</si>
  <si>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</si>
  <si>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</si>
  <si>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</si>
  <si>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</si>
  <si>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</si>
  <si>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</si>
  <si>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</si>
  <si>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</si>
  <si>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</si>
  <si>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</si>
  <si>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</si>
  <si>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</si>
  <si>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</si>
  <si>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</si>
  <si>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</si>
  <si>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</si>
  <si>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</si>
  <si>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</si>
  <si>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</si>
  <si>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</si>
  <si>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</si>
  <si>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</si>
  <si>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</si>
  <si>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</si>
  <si>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</si>
  <si>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</si>
  <si>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</si>
  <si>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</si>
  <si>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</si>
  <si>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</si>
  <si>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</si>
  <si>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</si>
  <si>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</si>
  <si>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</si>
  <si>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</si>
  <si>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</si>
  <si>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2.49</t>
  </si>
  <si>
    <t>▲ 0.62</t>
  </si>
  <si>
    <t>▲ 1.30</t>
  </si>
  <si>
    <t>病院事業会計</t>
  </si>
  <si>
    <t>▲ 1.05</t>
  </si>
  <si>
    <t>▲ 2.12</t>
  </si>
  <si>
    <t>水道事業会計</t>
  </si>
  <si>
    <t>一般会計</t>
  </si>
  <si>
    <t>下水道事業会計</t>
  </si>
  <si>
    <t>介護保険特別会計</t>
  </si>
  <si>
    <t>国民健康保険特別会計</t>
  </si>
  <si>
    <t>後期高齢者医療特別会計</t>
  </si>
  <si>
    <t>基本財産基金運用特別会計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</si>
  <si>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</si>
  <si>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</si>
  <si>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</si>
  <si>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</si>
  <si>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</si>
  <si>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</si>
  <si>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</si>
  <si>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</si>
  <si>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札幌広域圏組合一般会計</t>
    <rPh sb="0" eb="2">
      <t>サッポロ</t>
    </rPh>
    <rPh sb="2" eb="5">
      <t>コウイキケン</t>
    </rPh>
    <rPh sb="5" eb="7">
      <t>クミアイ</t>
    </rPh>
    <rPh sb="7" eb="9">
      <t>イッパン</t>
    </rPh>
    <rPh sb="9" eb="11">
      <t>カイケイ</t>
    </rPh>
    <phoneticPr fontId="2"/>
  </si>
  <si>
    <t>札幌広域圏組合札幌ふるさと市町村事業特別会計</t>
    <rPh sb="0" eb="2">
      <t>サッポロ</t>
    </rPh>
    <rPh sb="2" eb="5">
      <t>コウイキケン</t>
    </rPh>
    <rPh sb="5" eb="7">
      <t>クミアイ</t>
    </rPh>
    <rPh sb="7" eb="9">
      <t>サッポロ</t>
    </rPh>
    <rPh sb="13" eb="16">
      <t>シチョウソン</t>
    </rPh>
    <rPh sb="16" eb="18">
      <t>ジギョウ</t>
    </rPh>
    <rPh sb="18" eb="20">
      <t>トクベツ</t>
    </rPh>
    <rPh sb="20" eb="22">
      <t>カイケイ</t>
    </rPh>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</si>
  <si>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</si>
  <si>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t>
    <phoneticPr fontId="2"/>
  </si>
  <si>
    <t>江別振興公社</t>
    <rPh sb="0" eb="2">
      <t>エベツ</t>
    </rPh>
    <rPh sb="2" eb="4">
      <t>シンコウ</t>
    </rPh>
    <rPh sb="4" eb="6">
      <t>コウシャ</t>
    </rPh>
    <phoneticPr fontId="2"/>
  </si>
  <si>
    <t>江別市スポーツ振興財団</t>
    <rPh sb="0" eb="2">
      <t>エベツ</t>
    </rPh>
    <rPh sb="2" eb="3">
      <t>シ</t>
    </rPh>
    <rPh sb="7" eb="9">
      <t>シンコウ</t>
    </rPh>
    <rPh sb="9" eb="11">
      <t>ザイダン</t>
    </rPh>
    <phoneticPr fontId="2"/>
  </si>
  <si>
    <t>フラワーテクニカえべつ</t>
    <phoneticPr fontId="2"/>
  </si>
  <si>
    <t>庁舎整備基金</t>
    <rPh sb="0" eb="2">
      <t>チョウシャ</t>
    </rPh>
    <rPh sb="2" eb="4">
      <t>セイビ</t>
    </rPh>
    <rPh sb="4" eb="6">
      <t>キキン</t>
    </rPh>
    <phoneticPr fontId="2"/>
  </si>
  <si>
    <t>廃棄物処理施設整備基金</t>
    <rPh sb="0" eb="3">
      <t>ハイキブツ</t>
    </rPh>
    <rPh sb="3" eb="5">
      <t>ショリ</t>
    </rPh>
    <rPh sb="5" eb="7">
      <t>シセツ</t>
    </rPh>
    <rPh sb="7" eb="9">
      <t>セイビ</t>
    </rPh>
    <rPh sb="9" eb="11">
      <t>キキン</t>
    </rPh>
    <phoneticPr fontId="2"/>
  </si>
  <si>
    <t>ふるさとふれあい推進基金</t>
    <rPh sb="8" eb="10">
      <t>スイシン</t>
    </rPh>
    <rPh sb="10" eb="12">
      <t>キキン</t>
    </rPh>
    <phoneticPr fontId="2"/>
  </si>
  <si>
    <t>矢澤教育振興基金</t>
    <rPh sb="0" eb="2">
      <t>ヤザワ</t>
    </rPh>
    <rPh sb="2" eb="4">
      <t>キョウイク</t>
    </rPh>
    <rPh sb="4" eb="6">
      <t>シンコウ</t>
    </rPh>
    <rPh sb="6" eb="8">
      <t>キキン</t>
    </rPh>
    <phoneticPr fontId="2"/>
  </si>
  <si>
    <t>教育基金</t>
    <rPh sb="0" eb="2">
      <t>キョウイク</t>
    </rPh>
    <rPh sb="2" eb="4">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</si>
  <si>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</si>
  <si>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</si>
  <si>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</si>
  <si>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</si>
  <si>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</si>
  <si>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</si>
  <si>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</si>
  <si>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</si>
  <si>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</si>
  <si>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</si>
  <si>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</si>
  <si>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</si>
  <si>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</si>
  <si>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</si>
  <si>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</si>
  <si>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xml:space="preserve">
　類似団体同様、将来負担比率及び実質公債費比率は、地方債の償還終了や公営企業債等繰入見込額の減少等により改善傾向にある。
　今後、中心市街地の活性化事業や学校改築等の事業の完了に伴い起債額が減少する見込みとなっており、計画的な起債と償還計画を引き続き実施することで、健全な財政運営に努める。</t>
    <rPh sb="2" eb="4">
      <t>ルイジ</t>
    </rPh>
    <rPh sb="4" eb="6">
      <t>ダンタイ</t>
    </rPh>
    <rPh sb="6" eb="8">
      <t>ドウヨウ</t>
    </rPh>
    <rPh sb="9" eb="11">
      <t>ショウライ</t>
    </rPh>
    <rPh sb="11" eb="13">
      <t>フタン</t>
    </rPh>
    <rPh sb="13" eb="15">
      <t>ヒリツ</t>
    </rPh>
    <rPh sb="15" eb="16">
      <t>オヨ</t>
    </rPh>
    <rPh sb="17" eb="19">
      <t>ジッシツ</t>
    </rPh>
    <rPh sb="19" eb="22">
      <t>コウサイヒ</t>
    </rPh>
    <rPh sb="22" eb="24">
      <t>ヒリツ</t>
    </rPh>
    <rPh sb="26" eb="29">
      <t>チホウサイ</t>
    </rPh>
    <rPh sb="30" eb="32">
      <t>ショウカン</t>
    </rPh>
    <rPh sb="32" eb="34">
      <t>シュウリョウ</t>
    </rPh>
    <rPh sb="53" eb="55">
      <t>カイゼン</t>
    </rPh>
    <rPh sb="55" eb="57">
      <t>ケイコウ</t>
    </rPh>
    <rPh sb="94" eb="96">
      <t>キサイ</t>
    </rPh>
    <phoneticPr fontId="2"/>
  </si>
  <si>
    <t>　
　将来負担比率については、地方債残高や公営企業債等繰入見込額、退職手当負担見込額の減少等により改善傾向にあるが、類似団体と比較すると高い水準にある。
　有形固定資産減価償却率についても類似団体より高い水準にあるが、個別施設計画策定によって公共施設等の配置適正化を図り、老朽化した公共施設等の集約化・複合化や除却について検討する。</t>
    <rPh sb="15" eb="18">
      <t>チホウサイ</t>
    </rPh>
    <rPh sb="18" eb="20">
      <t>ザンダカ</t>
    </rPh>
    <rPh sb="163" eb="16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</si>
</sst>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3665-4878-BEC4-F4DCFDBF2E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57074</c:v>
                </c:pt>
                <c:pt idx="1">
                  <c:v>65692</c:v>
                </c:pt>
                <c:pt idx="2">
                  <c:v>58492</c:v>
                </c:pt>
                <c:pt idx="3">
                  <c:v>44856</c:v>
                </c:pt>
                <c:pt idx="4">
                  <c:v>34539</c:v>
                </c:pt>
              </c:numCache>
            </c:numRef>
          </c:val>
          <c:smooth val="0"/>
          <c:extLst xmlns:c16r2="http://schemas.microsoft.com/office/drawing/2015/06/chart">
            <c:ext xmlns:c16="http://schemas.microsoft.com/office/drawing/2014/chart" uri="{C3380CC4-5D6E-409C-BE32-E72D297353CC}">
              <c16:uniqueId val="{00000001-3665-4878-BEC4-F4DCFDBF2ED4}"/>
            </c:ext>
          </c:extLst>
        </c:ser>
        <c:dLbls>
          <c:showLegendKey val="0"/>
          <c:showVal val="0"/>
          <c:showCatName val="0"/>
          <c:showSerName val="0"/>
          <c:showPercent val="0"/>
          <c:showBubbleSize val="0"/>
        </c:dLbls>
        <c:marker val="1"/>
        <c:smooth val="0"/>
        <c:axId val="231764480"/>
        <c:axId val="229574336"/>
      </c:lineChart>
      <c:catAx>
        <c:axId val="23176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574336"/>
        <c:crosses val="autoZero"/>
        <c:auto val="1"/>
        <c:lblAlgn val="ctr"/>
        <c:lblOffset val="100"/>
        <c:tickLblSkip val="1"/>
        <c:tickMarkSkip val="1"/>
        <c:noMultiLvlLbl val="0"/>
      </c:catAx>
      <c:valAx>
        <c:axId val="2295743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76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2.68</c:v>
                </c:pt>
                <c:pt idx="1">
                  <c:v>2.76</c:v>
                </c:pt>
                <c:pt idx="2">
                  <c:v>1.75</c:v>
                </c:pt>
                <c:pt idx="3">
                  <c:v>2.52</c:v>
                </c:pt>
                <c:pt idx="4">
                  <c:v>3.4</c:v>
                </c:pt>
              </c:numCache>
            </c:numRef>
          </c:val>
          <c:extLst xmlns:c16r2="http://schemas.microsoft.com/office/drawing/2015/06/chart">
            <c:ext xmlns:c16="http://schemas.microsoft.com/office/drawing/2014/chart" uri="{C3380CC4-5D6E-409C-BE32-E72D297353CC}">
              <c16:uniqueId val="{00000000-C588-4311-AD87-D19615C64D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11.68</c:v>
                </c:pt>
                <c:pt idx="1">
                  <c:v>11.99</c:v>
                </c:pt>
                <c:pt idx="2">
                  <c:v>10.25</c:v>
                </c:pt>
                <c:pt idx="3">
                  <c:v>8.86</c:v>
                </c:pt>
                <c:pt idx="4">
                  <c:v>6.68</c:v>
                </c:pt>
              </c:numCache>
            </c:numRef>
          </c:val>
          <c:extLst xmlns:c16r2="http://schemas.microsoft.com/office/drawing/2015/06/chart">
            <c:ext xmlns:c16="http://schemas.microsoft.com/office/drawing/2014/chart" uri="{C3380CC4-5D6E-409C-BE32-E72D297353CC}">
              <c16:uniqueId val="{00000001-C588-4311-AD87-D19615C64D38}"/>
            </c:ext>
          </c:extLst>
        </c:ser>
        <c:dLbls>
          <c:showLegendKey val="0"/>
          <c:showVal val="0"/>
          <c:showCatName val="0"/>
          <c:showSerName val="0"/>
          <c:showPercent val="0"/>
          <c:showBubbleSize val="0"/>
        </c:dLbls>
        <c:gapWidth val="250"/>
        <c:overlap val="100"/>
        <c:axId val="243439104"/>
        <c:axId val="22957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0.56999999999999995</c:v>
                </c:pt>
                <c:pt idx="2">
                  <c:v>-2.4900000000000002</c:v>
                </c:pt>
                <c:pt idx="3">
                  <c:v>-0.62</c:v>
                </c:pt>
                <c:pt idx="4">
                  <c:v>-1.3</c:v>
                </c:pt>
              </c:numCache>
            </c:numRef>
          </c:val>
          <c:smooth val="0"/>
          <c:extLst xmlns:c16r2="http://schemas.microsoft.com/office/drawing/2015/06/chart">
            <c:ext xmlns:c16="http://schemas.microsoft.com/office/drawing/2014/chart" uri="{C3380CC4-5D6E-409C-BE32-E72D297353CC}">
              <c16:uniqueId val="{00000002-C588-4311-AD87-D19615C64D38}"/>
            </c:ext>
          </c:extLst>
        </c:ser>
        <c:dLbls>
          <c:showLegendKey val="0"/>
          <c:showVal val="0"/>
          <c:showCatName val="0"/>
          <c:showSerName val="0"/>
          <c:showPercent val="0"/>
          <c:showBubbleSize val="0"/>
        </c:dLbls>
        <c:marker val="1"/>
        <c:smooth val="0"/>
        <c:axId val="243439104"/>
        <c:axId val="229578368"/>
      </c:lineChart>
      <c:catAx>
        <c:axId val="24343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578368"/>
        <c:crosses val="autoZero"/>
        <c:auto val="1"/>
        <c:lblAlgn val="ctr"/>
        <c:lblOffset val="100"/>
        <c:tickLblSkip val="1"/>
        <c:tickMarkSkip val="1"/>
        <c:noMultiLvlLbl val="0"/>
      </c:catAx>
      <c:valAx>
        <c:axId val="22957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3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E73-4B95-A76E-433F98AAC1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73-4B95-A76E-433F98AAC185}"/>
            </c:ext>
          </c:extLst>
        </c:ser>
        <c:ser>
          <c:idx val="2"/>
          <c:order val="2"/>
          <c:tx>
            <c:strRef>
              <c:f>データシート!$A$29</c:f>
              <c:strCache>
                <c:ptCount val="1"/>
                <c:pt idx="0">
                  <c:v>基本財産基金運用特別会計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E73-4B95-A76E-433F98AAC1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1E73-4B95-A76E-433F98AAC18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1.61</c:v>
                </c:pt>
                <c:pt idx="2">
                  <c:v>#N/A</c:v>
                </c:pt>
                <c:pt idx="3">
                  <c:v>1.72</c:v>
                </c:pt>
                <c:pt idx="4">
                  <c:v>#N/A</c:v>
                </c:pt>
                <c:pt idx="5">
                  <c:v>1.32</c:v>
                </c:pt>
                <c:pt idx="6">
                  <c:v>#N/A</c:v>
                </c:pt>
                <c:pt idx="7">
                  <c:v>1.74</c:v>
                </c:pt>
                <c:pt idx="8">
                  <c:v>#N/A</c:v>
                </c:pt>
                <c:pt idx="9">
                  <c:v>0.78</c:v>
                </c:pt>
              </c:numCache>
            </c:numRef>
          </c:val>
          <c:extLst xmlns:c16r2="http://schemas.microsoft.com/office/drawing/2015/06/chart">
            <c:ext xmlns:c16="http://schemas.microsoft.com/office/drawing/2014/chart" uri="{C3380CC4-5D6E-409C-BE32-E72D297353CC}">
              <c16:uniqueId val="{00000004-1E73-4B95-A76E-433F98AAC18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0.37</c:v>
                </c:pt>
                <c:pt idx="2">
                  <c:v>#N/A</c:v>
                </c:pt>
                <c:pt idx="3">
                  <c:v>0.47</c:v>
                </c:pt>
                <c:pt idx="4">
                  <c:v>#N/A</c:v>
                </c:pt>
                <c:pt idx="5">
                  <c:v>1.27</c:v>
                </c:pt>
                <c:pt idx="6">
                  <c:v>#N/A</c:v>
                </c:pt>
                <c:pt idx="7">
                  <c:v>1.57</c:v>
                </c:pt>
                <c:pt idx="8">
                  <c:v>#N/A</c:v>
                </c:pt>
                <c:pt idx="9">
                  <c:v>1.54</c:v>
                </c:pt>
              </c:numCache>
            </c:numRef>
          </c:val>
          <c:extLst xmlns:c16r2="http://schemas.microsoft.com/office/drawing/2015/06/chart">
            <c:ext xmlns:c16="http://schemas.microsoft.com/office/drawing/2014/chart" uri="{C3380CC4-5D6E-409C-BE32-E72D297353CC}">
              <c16:uniqueId val="{00000005-1E73-4B95-A76E-433F98AAC18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4.49</c:v>
                </c:pt>
                <c:pt idx="2">
                  <c:v>#N/A</c:v>
                </c:pt>
                <c:pt idx="3">
                  <c:v>4.18</c:v>
                </c:pt>
                <c:pt idx="4">
                  <c:v>#N/A</c:v>
                </c:pt>
                <c:pt idx="5">
                  <c:v>3.47</c:v>
                </c:pt>
                <c:pt idx="6">
                  <c:v>#N/A</c:v>
                </c:pt>
                <c:pt idx="7">
                  <c:v>3.23</c:v>
                </c:pt>
                <c:pt idx="8">
                  <c:v>#N/A</c:v>
                </c:pt>
                <c:pt idx="9">
                  <c:v>2.41</c:v>
                </c:pt>
              </c:numCache>
            </c:numRef>
          </c:val>
          <c:extLst xmlns:c16r2="http://schemas.microsoft.com/office/drawing/2015/06/chart">
            <c:ext xmlns:c16="http://schemas.microsoft.com/office/drawing/2014/chart" uri="{C3380CC4-5D6E-409C-BE32-E72D297353CC}">
              <c16:uniqueId val="{00000006-1E73-4B95-A76E-433F98AAC18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2.68</c:v>
                </c:pt>
                <c:pt idx="2">
                  <c:v>#N/A</c:v>
                </c:pt>
                <c:pt idx="3">
                  <c:v>2.75</c:v>
                </c:pt>
                <c:pt idx="4">
                  <c:v>#N/A</c:v>
                </c:pt>
                <c:pt idx="5">
                  <c:v>1.74</c:v>
                </c:pt>
                <c:pt idx="6">
                  <c:v>#N/A</c:v>
                </c:pt>
                <c:pt idx="7">
                  <c:v>2.5099999999999998</c:v>
                </c:pt>
                <c:pt idx="8">
                  <c:v>#N/A</c:v>
                </c:pt>
                <c:pt idx="9">
                  <c:v>3.38</c:v>
                </c:pt>
              </c:numCache>
            </c:numRef>
          </c:val>
          <c:extLst xmlns:c16r2="http://schemas.microsoft.com/office/drawing/2015/06/chart">
            <c:ext xmlns:c16="http://schemas.microsoft.com/office/drawing/2014/chart" uri="{C3380CC4-5D6E-409C-BE32-E72D297353CC}">
              <c16:uniqueId val="{00000007-1E73-4B95-A76E-433F98AAC18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4.3600000000000003</c:v>
                </c:pt>
                <c:pt idx="2">
                  <c:v>#N/A</c:v>
                </c:pt>
                <c:pt idx="3">
                  <c:v>3.95</c:v>
                </c:pt>
                <c:pt idx="4">
                  <c:v>#N/A</c:v>
                </c:pt>
                <c:pt idx="5">
                  <c:v>4.58</c:v>
                </c:pt>
                <c:pt idx="6">
                  <c:v>#N/A</c:v>
                </c:pt>
                <c:pt idx="7">
                  <c:v>5.54</c:v>
                </c:pt>
                <c:pt idx="8">
                  <c:v>#N/A</c:v>
                </c:pt>
                <c:pt idx="9">
                  <c:v>6.41</c:v>
                </c:pt>
              </c:numCache>
            </c:numRef>
          </c:val>
          <c:extLst xmlns:c16r2="http://schemas.microsoft.com/office/drawing/2015/06/chart">
            <c:ext xmlns:c16="http://schemas.microsoft.com/office/drawing/2014/chart" uri="{C3380CC4-5D6E-409C-BE32-E72D297353CC}">
              <c16:uniqueId val="{00000008-1E73-4B95-A76E-433F98AAC1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0.26</c:v>
                </c:pt>
                <c:pt idx="4">
                  <c:v>#N/A</c:v>
                </c:pt>
                <c:pt idx="5">
                  <c:v>0</c:v>
                </c:pt>
                <c:pt idx="6">
                  <c:v>1.05</c:v>
                </c:pt>
                <c:pt idx="7">
                  <c:v>#N/A</c:v>
                </c:pt>
                <c:pt idx="8">
                  <c:v>2.12</c:v>
                </c:pt>
                <c:pt idx="9">
                  <c:v>#N/A</c:v>
                </c:pt>
              </c:numCache>
            </c:numRef>
          </c:val>
          <c:extLst xmlns:c16r2="http://schemas.microsoft.com/office/drawing/2015/06/chart">
            <c:ext xmlns:c16="http://schemas.microsoft.com/office/drawing/2014/chart" uri="{C3380CC4-5D6E-409C-BE32-E72D297353CC}">
              <c16:uniqueId val="{00000009-1E73-4B95-A76E-433F98AAC185}"/>
            </c:ext>
          </c:extLst>
        </c:ser>
        <c:dLbls>
          <c:showLegendKey val="0"/>
          <c:showVal val="0"/>
          <c:showCatName val="0"/>
          <c:showSerName val="0"/>
          <c:showPercent val="0"/>
          <c:showBubbleSize val="0"/>
        </c:dLbls>
        <c:gapWidth val="150"/>
        <c:overlap val="100"/>
        <c:axId val="243002368"/>
        <c:axId val="226189888"/>
      </c:barChart>
      <c:catAx>
        <c:axId val="2430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89888"/>
        <c:crosses val="autoZero"/>
        <c:auto val="1"/>
        <c:lblAlgn val="ctr"/>
        <c:lblOffset val="100"/>
        <c:tickLblSkip val="1"/>
        <c:tickMarkSkip val="1"/>
        <c:noMultiLvlLbl val="0"/>
      </c:catAx>
      <c:valAx>
        <c:axId val="22618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00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4156</c:v>
                </c:pt>
                <c:pt idx="5">
                  <c:v>3897</c:v>
                </c:pt>
                <c:pt idx="8">
                  <c:v>3966</c:v>
                </c:pt>
                <c:pt idx="11">
                  <c:v>3757</c:v>
                </c:pt>
                <c:pt idx="14">
                  <c:v>3628</c:v>
                </c:pt>
              </c:numCache>
            </c:numRef>
          </c:val>
          <c:extLst xmlns:c16r2="http://schemas.microsoft.com/office/drawing/2015/06/chart">
            <c:ext xmlns:c16="http://schemas.microsoft.com/office/drawing/2014/chart" uri="{C3380CC4-5D6E-409C-BE32-E72D297353CC}">
              <c16:uniqueId val="{00000000-1874-437D-BAD9-3F7BBD06C0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874-437D-BAD9-3F7BBD06C0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132</c:v>
                </c:pt>
                <c:pt idx="3">
                  <c:v>133</c:v>
                </c:pt>
                <c:pt idx="6">
                  <c:v>99</c:v>
                </c:pt>
                <c:pt idx="9">
                  <c:v>81</c:v>
                </c:pt>
                <c:pt idx="12">
                  <c:v>80</c:v>
                </c:pt>
              </c:numCache>
            </c:numRef>
          </c:val>
          <c:extLst xmlns:c16r2="http://schemas.microsoft.com/office/drawing/2015/06/chart">
            <c:ext xmlns:c16="http://schemas.microsoft.com/office/drawing/2014/chart" uri="{C3380CC4-5D6E-409C-BE32-E72D297353CC}">
              <c16:uniqueId val="{00000002-1874-437D-BAD9-3F7BBD06C0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8</c:v>
                </c:pt>
                <c:pt idx="6">
                  <c:v>31</c:v>
                </c:pt>
                <c:pt idx="9">
                  <c:v>29</c:v>
                </c:pt>
                <c:pt idx="12">
                  <c:v>31</c:v>
                </c:pt>
              </c:numCache>
            </c:numRef>
          </c:val>
          <c:extLst xmlns:c16r2="http://schemas.microsoft.com/office/drawing/2015/06/chart">
            <c:ext xmlns:c16="http://schemas.microsoft.com/office/drawing/2014/chart" uri="{C3380CC4-5D6E-409C-BE32-E72D297353CC}">
              <c16:uniqueId val="{00000003-1874-437D-BAD9-3F7BBD06C0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1453</c:v>
                </c:pt>
                <c:pt idx="3">
                  <c:v>1465</c:v>
                </c:pt>
                <c:pt idx="6">
                  <c:v>1384</c:v>
                </c:pt>
                <c:pt idx="9">
                  <c:v>1383</c:v>
                </c:pt>
                <c:pt idx="12">
                  <c:v>1329</c:v>
                </c:pt>
              </c:numCache>
            </c:numRef>
          </c:val>
          <c:extLst xmlns:c16r2="http://schemas.microsoft.com/office/drawing/2015/06/chart">
            <c:ext xmlns:c16="http://schemas.microsoft.com/office/drawing/2014/chart" uri="{C3380CC4-5D6E-409C-BE32-E72D297353CC}">
              <c16:uniqueId val="{00000004-1874-437D-BAD9-3F7BBD06C0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874-437D-BAD9-3F7BBD06C0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874-437D-BAD9-3F7BBD06C0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4665</c:v>
                </c:pt>
                <c:pt idx="3">
                  <c:v>4234</c:v>
                </c:pt>
                <c:pt idx="6">
                  <c:v>4367</c:v>
                </c:pt>
                <c:pt idx="9">
                  <c:v>3939</c:v>
                </c:pt>
                <c:pt idx="12">
                  <c:v>3776</c:v>
                </c:pt>
              </c:numCache>
            </c:numRef>
          </c:val>
          <c:extLst xmlns:c16r2="http://schemas.microsoft.com/office/drawing/2015/06/chart">
            <c:ext xmlns:c16="http://schemas.microsoft.com/office/drawing/2014/chart" uri="{C3380CC4-5D6E-409C-BE32-E72D297353CC}">
              <c16:uniqueId val="{00000007-1874-437D-BAD9-3F7BBD06C0AF}"/>
            </c:ext>
          </c:extLst>
        </c:ser>
        <c:dLbls>
          <c:showLegendKey val="0"/>
          <c:showVal val="0"/>
          <c:showCatName val="0"/>
          <c:showSerName val="0"/>
          <c:showPercent val="0"/>
          <c:showBubbleSize val="0"/>
        </c:dLbls>
        <c:gapWidth val="100"/>
        <c:overlap val="100"/>
        <c:axId val="225843200"/>
        <c:axId val="22619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2094</c:v>
                </c:pt>
                <c:pt idx="2">
                  <c:v>#N/A</c:v>
                </c:pt>
                <c:pt idx="3">
                  <c:v>#N/A</c:v>
                </c:pt>
                <c:pt idx="4">
                  <c:v>1943</c:v>
                </c:pt>
                <c:pt idx="5">
                  <c:v>#N/A</c:v>
                </c:pt>
                <c:pt idx="6">
                  <c:v>#N/A</c:v>
                </c:pt>
                <c:pt idx="7">
                  <c:v>1915</c:v>
                </c:pt>
                <c:pt idx="8">
                  <c:v>#N/A</c:v>
                </c:pt>
                <c:pt idx="9">
                  <c:v>#N/A</c:v>
                </c:pt>
                <c:pt idx="10">
                  <c:v>1675</c:v>
                </c:pt>
                <c:pt idx="11">
                  <c:v>#N/A</c:v>
                </c:pt>
                <c:pt idx="12">
                  <c:v>#N/A</c:v>
                </c:pt>
                <c:pt idx="13">
                  <c:v>1588</c:v>
                </c:pt>
                <c:pt idx="14">
                  <c:v>#N/A</c:v>
                </c:pt>
              </c:numCache>
            </c:numRef>
          </c:val>
          <c:smooth val="0"/>
          <c:extLst xmlns:c16r2="http://schemas.microsoft.com/office/drawing/2015/06/chart">
            <c:ext xmlns:c16="http://schemas.microsoft.com/office/drawing/2014/chart" uri="{C3380CC4-5D6E-409C-BE32-E72D297353CC}">
              <c16:uniqueId val="{00000008-1874-437D-BAD9-3F7BBD06C0AF}"/>
            </c:ext>
          </c:extLst>
        </c:ser>
        <c:dLbls>
          <c:showLegendKey val="0"/>
          <c:showVal val="0"/>
          <c:showCatName val="0"/>
          <c:showSerName val="0"/>
          <c:showPercent val="0"/>
          <c:showBubbleSize val="0"/>
        </c:dLbls>
        <c:marker val="1"/>
        <c:smooth val="0"/>
        <c:axId val="225843200"/>
        <c:axId val="226192768"/>
      </c:lineChart>
      <c:catAx>
        <c:axId val="2258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92768"/>
        <c:crosses val="autoZero"/>
        <c:auto val="1"/>
        <c:lblAlgn val="ctr"/>
        <c:lblOffset val="100"/>
        <c:tickLblSkip val="1"/>
        <c:tickMarkSkip val="1"/>
        <c:noMultiLvlLbl val="0"/>
      </c:catAx>
      <c:valAx>
        <c:axId val="22619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34120</c:v>
                </c:pt>
                <c:pt idx="5">
                  <c:v>34751</c:v>
                </c:pt>
                <c:pt idx="8">
                  <c:v>34655</c:v>
                </c:pt>
                <c:pt idx="11">
                  <c:v>33887</c:v>
                </c:pt>
                <c:pt idx="14">
                  <c:v>33200</c:v>
                </c:pt>
              </c:numCache>
            </c:numRef>
          </c:val>
          <c:extLst xmlns:c16r2="http://schemas.microsoft.com/office/drawing/2015/06/chart">
            <c:ext xmlns:c16="http://schemas.microsoft.com/office/drawing/2014/chart" uri="{C3380CC4-5D6E-409C-BE32-E72D297353CC}">
              <c16:uniqueId val="{00000000-05ED-4C2A-A36F-BA5B0B5C7A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7457</c:v>
                </c:pt>
                <c:pt idx="5">
                  <c:v>7555</c:v>
                </c:pt>
                <c:pt idx="8">
                  <c:v>7502</c:v>
                </c:pt>
                <c:pt idx="11">
                  <c:v>7525</c:v>
                </c:pt>
                <c:pt idx="14">
                  <c:v>7764</c:v>
                </c:pt>
              </c:numCache>
            </c:numRef>
          </c:val>
          <c:extLst xmlns:c16r2="http://schemas.microsoft.com/office/drawing/2015/06/chart">
            <c:ext xmlns:c16="http://schemas.microsoft.com/office/drawing/2014/chart" uri="{C3380CC4-5D6E-409C-BE32-E72D297353CC}">
              <c16:uniqueId val="{00000001-05ED-4C2A-A36F-BA5B0B5C7A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8291</c:v>
                </c:pt>
                <c:pt idx="5">
                  <c:v>7634</c:v>
                </c:pt>
                <c:pt idx="8">
                  <c:v>7249</c:v>
                </c:pt>
                <c:pt idx="11">
                  <c:v>7101</c:v>
                </c:pt>
                <c:pt idx="14">
                  <c:v>6630</c:v>
                </c:pt>
              </c:numCache>
            </c:numRef>
          </c:val>
          <c:extLst xmlns:c16r2="http://schemas.microsoft.com/office/drawing/2015/06/chart">
            <c:ext xmlns:c16="http://schemas.microsoft.com/office/drawing/2014/chart" uri="{C3380CC4-5D6E-409C-BE32-E72D297353CC}">
              <c16:uniqueId val="{00000002-05ED-4C2A-A36F-BA5B0B5C7A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ED-4C2A-A36F-BA5B0B5C7A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ED-4C2A-A36F-BA5B0B5C7A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ED-4C2A-A36F-BA5B0B5C7A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5313</c:v>
                </c:pt>
                <c:pt idx="3">
                  <c:v>4953</c:v>
                </c:pt>
                <c:pt idx="6">
                  <c:v>4638</c:v>
                </c:pt>
                <c:pt idx="9">
                  <c:v>4266</c:v>
                </c:pt>
                <c:pt idx="12">
                  <c:v>3987</c:v>
                </c:pt>
              </c:numCache>
            </c:numRef>
          </c:val>
          <c:extLst xmlns:c16r2="http://schemas.microsoft.com/office/drawing/2015/06/chart">
            <c:ext xmlns:c16="http://schemas.microsoft.com/office/drawing/2014/chart" uri="{C3380CC4-5D6E-409C-BE32-E72D297353CC}">
              <c16:uniqueId val="{00000006-05ED-4C2A-A36F-BA5B0B5C7A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5ED-4C2A-A36F-BA5B0B5C7A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14513</c:v>
                </c:pt>
                <c:pt idx="3">
                  <c:v>13285</c:v>
                </c:pt>
                <c:pt idx="6">
                  <c:v>11940</c:v>
                </c:pt>
                <c:pt idx="9">
                  <c:v>11172</c:v>
                </c:pt>
                <c:pt idx="12">
                  <c:v>10493</c:v>
                </c:pt>
              </c:numCache>
            </c:numRef>
          </c:val>
          <c:extLst xmlns:c16r2="http://schemas.microsoft.com/office/drawing/2015/06/chart">
            <c:ext xmlns:c16="http://schemas.microsoft.com/office/drawing/2014/chart" uri="{C3380CC4-5D6E-409C-BE32-E72D297353CC}">
              <c16:uniqueId val="{00000008-05ED-4C2A-A36F-BA5B0B5C7A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1451</c:v>
                </c:pt>
                <c:pt idx="3">
                  <c:v>1249</c:v>
                </c:pt>
                <c:pt idx="6">
                  <c:v>1082</c:v>
                </c:pt>
                <c:pt idx="9">
                  <c:v>1024</c:v>
                </c:pt>
                <c:pt idx="12">
                  <c:v>865</c:v>
                </c:pt>
              </c:numCache>
            </c:numRef>
          </c:val>
          <c:extLst xmlns:c16r2="http://schemas.microsoft.com/office/drawing/2015/06/chart">
            <c:ext xmlns:c16="http://schemas.microsoft.com/office/drawing/2014/chart" uri="{C3380CC4-5D6E-409C-BE32-E72D297353CC}">
              <c16:uniqueId val="{00000009-05ED-4C2A-A36F-BA5B0B5C7A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35799</c:v>
                </c:pt>
                <c:pt idx="3">
                  <c:v>37748</c:v>
                </c:pt>
                <c:pt idx="6">
                  <c:v>38426</c:v>
                </c:pt>
                <c:pt idx="9">
                  <c:v>38637</c:v>
                </c:pt>
                <c:pt idx="12">
                  <c:v>38539</c:v>
                </c:pt>
              </c:numCache>
            </c:numRef>
          </c:val>
          <c:extLst xmlns:c16r2="http://schemas.microsoft.com/office/drawing/2015/06/chart">
            <c:ext xmlns:c16="http://schemas.microsoft.com/office/drawing/2014/chart" uri="{C3380CC4-5D6E-409C-BE32-E72D297353CC}">
              <c16:uniqueId val="{0000000A-05ED-4C2A-A36F-BA5B0B5C7A07}"/>
            </c:ext>
          </c:extLst>
        </c:ser>
        <c:dLbls>
          <c:showLegendKey val="0"/>
          <c:showVal val="0"/>
          <c:showCatName val="0"/>
          <c:showSerName val="0"/>
          <c:showPercent val="0"/>
          <c:showBubbleSize val="0"/>
        </c:dLbls>
        <c:gapWidth val="100"/>
        <c:overlap val="100"/>
        <c:axId val="243685888"/>
        <c:axId val="22619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7209</c:v>
                </c:pt>
                <c:pt idx="2">
                  <c:v>#N/A</c:v>
                </c:pt>
                <c:pt idx="3">
                  <c:v>#N/A</c:v>
                </c:pt>
                <c:pt idx="4">
                  <c:v>7295</c:v>
                </c:pt>
                <c:pt idx="5">
                  <c:v>#N/A</c:v>
                </c:pt>
                <c:pt idx="6">
                  <c:v>#N/A</c:v>
                </c:pt>
                <c:pt idx="7">
                  <c:v>6680</c:v>
                </c:pt>
                <c:pt idx="8">
                  <c:v>#N/A</c:v>
                </c:pt>
                <c:pt idx="9">
                  <c:v>#N/A</c:v>
                </c:pt>
                <c:pt idx="10">
                  <c:v>6587</c:v>
                </c:pt>
                <c:pt idx="11">
                  <c:v>#N/A</c:v>
                </c:pt>
                <c:pt idx="12">
                  <c:v>#N/A</c:v>
                </c:pt>
                <c:pt idx="13">
                  <c:v>6291</c:v>
                </c:pt>
                <c:pt idx="14">
                  <c:v>#N/A</c:v>
                </c:pt>
              </c:numCache>
            </c:numRef>
          </c:val>
          <c:smooth val="0"/>
          <c:extLst xmlns:c16r2="http://schemas.microsoft.com/office/drawing/2015/06/chart">
            <c:ext xmlns:c16="http://schemas.microsoft.com/office/drawing/2014/chart" uri="{C3380CC4-5D6E-409C-BE32-E72D297353CC}">
              <c16:uniqueId val="{0000000B-05ED-4C2A-A36F-BA5B0B5C7A07}"/>
            </c:ext>
          </c:extLst>
        </c:ser>
        <c:dLbls>
          <c:showLegendKey val="0"/>
          <c:showVal val="0"/>
          <c:showCatName val="0"/>
          <c:showSerName val="0"/>
          <c:showPercent val="0"/>
          <c:showBubbleSize val="0"/>
        </c:dLbls>
        <c:marker val="1"/>
        <c:smooth val="0"/>
        <c:axId val="243685888"/>
        <c:axId val="226195648"/>
      </c:lineChart>
      <c:catAx>
        <c:axId val="24368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195648"/>
        <c:crosses val="autoZero"/>
        <c:auto val="1"/>
        <c:lblAlgn val="ctr"/>
        <c:lblOffset val="100"/>
        <c:tickLblSkip val="1"/>
        <c:tickMarkSkip val="1"/>
        <c:noMultiLvlLbl val="0"/>
      </c:catAx>
      <c:valAx>
        <c:axId val="22619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8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2500</c:v>
                </c:pt>
                <c:pt idx="1">
                  <c:v>2162</c:v>
                </c:pt>
                <c:pt idx="2">
                  <c:v>1631</c:v>
                </c:pt>
              </c:numCache>
            </c:numRef>
          </c:val>
          <c:extLst xmlns:c16r2="http://schemas.microsoft.com/office/drawing/2015/06/chart">
            <c:ext xmlns:c16="http://schemas.microsoft.com/office/drawing/2014/chart" uri="{C3380CC4-5D6E-409C-BE32-E72D297353CC}">
              <c16:uniqueId val="{00000000-B619-44E8-A789-6B6B07EB0F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1352</c:v>
                </c:pt>
                <c:pt idx="1">
                  <c:v>1287</c:v>
                </c:pt>
                <c:pt idx="2">
                  <c:v>1078</c:v>
                </c:pt>
              </c:numCache>
            </c:numRef>
          </c:val>
          <c:extLst xmlns:c16r2="http://schemas.microsoft.com/office/drawing/2015/06/chart">
            <c:ext xmlns:c16="http://schemas.microsoft.com/office/drawing/2014/chart" uri="{C3380CC4-5D6E-409C-BE32-E72D297353CC}">
              <c16:uniqueId val="{00000001-B619-44E8-A789-6B6B07EB0F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2021</c:v>
                </c:pt>
                <c:pt idx="1">
                  <c:v>1990</c:v>
                </c:pt>
                <c:pt idx="2">
                  <c:v>1960</c:v>
                </c:pt>
              </c:numCache>
            </c:numRef>
          </c:val>
          <c:extLst xmlns:c16r2="http://schemas.microsoft.com/office/drawing/2015/06/chart">
            <c:ext xmlns:c16="http://schemas.microsoft.com/office/drawing/2014/chart" uri="{C3380CC4-5D6E-409C-BE32-E72D297353CC}">
              <c16:uniqueId val="{00000002-B619-44E8-A789-6B6B07EB0F64}"/>
            </c:ext>
          </c:extLst>
        </c:ser>
        <c:dLbls>
          <c:showLegendKey val="0"/>
          <c:showVal val="0"/>
          <c:showCatName val="0"/>
          <c:showSerName val="0"/>
          <c:showPercent val="0"/>
          <c:showBubbleSize val="0"/>
        </c:dLbls>
        <c:gapWidth val="120"/>
        <c:overlap val="100"/>
        <c:axId val="244282368"/>
        <c:axId val="243730688"/>
      </c:barChart>
      <c:catAx>
        <c:axId val="24428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730688"/>
        <c:crosses val="autoZero"/>
        <c:auto val="1"/>
        <c:lblAlgn val="ctr"/>
        <c:lblOffset val="100"/>
        <c:tickLblSkip val="1"/>
        <c:tickMarkSkip val="1"/>
        <c:noMultiLvlLbl val="0"/>
      </c:catAx>
      <c:valAx>
        <c:axId val="243730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428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{4B10E8AE-D246-40AB-BF40-DAAC47D19A49}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1F-4DD4-85EB-1B486F2C33E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{2A048B47-A17B-47C9-93A7-6FD46DC2DEF8}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1F-4DD4-85EB-1B486F2C33E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{D72EE560-71E6-4C16-9483-2B1C749BB539}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1F-4DD4-85EB-1B486F2C33E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{24F47788-34A2-4534-8BD4-00F888EB3C81}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1F-4DD4-85EB-1B486F2C33E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{F5E1547F-7F46-4210-9A22-0EADFDCC1195}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1F-4DD4-85EB-1B486F2C33E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{C17D8263-7437-40FA-ACF8-518E6AB88E12}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1F-4DD4-85EB-1B486F2C33EB}"/>
                </c:ext>
              </c:extLst>
            </c:dLbl>
            <c:dLbl>
              <c:idx val="16"/>
              <c:layout>
                <c:manualLayout>
                  <c:x val="-2.839006361242753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{5D896A2F-1685-440F-96B2-E932D5AFF07A}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1F-4DD4-85EB-1B486F2C33EB}"/>
                </c:ext>
              </c:extLst>
            </c:dLbl>
            <c:dLbl>
              <c:idx val="24"/>
              <c:layout>
                <c:manualLayout>
                  <c:x val="-3.5900337326717074E-2"/>
                  <c:y val="-6.7658506659334719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{C12B5DA9-D79B-4EE2-82DA-A219F80642AE}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1F-4DD4-85EB-1B486F2C33EB}"/>
                </c:ext>
              </c:extLst>
            </c:dLbl>
            <c:dLbl>
              <c:idx val="32"/>
              <c:layout>
                <c:manualLayout>
                  <c:x val="-3.2145200469572303E-2"/>
                  <c:y val="-6.1819577552395678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{F44C7ED8-0D4F-4BD9-A906-D28AF2252D6C}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1F-4DD4-85EB-1B486F2C33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81.599999999999994</c:v>
                </c:pt>
                <c:pt idx="24">
                  <c:v>81</c:v>
                </c:pt>
                <c:pt idx="32">
                  <c:v>80.8</c:v>
                </c:pt>
              </c:numCache>
            </c:numRef>
          </c:xVal>
          <c:yVal>
            <c:numRef>
              <c:f>公会計指標分析・財政指標組合せ分析表!$BP$51:$DC$51</c:f>
              <c:numCache>
                <c:formatCode>#,##0.0;"▲ "#,##0.0</c:formatCode>
                <c:ptCount val="40"/>
                <c:pt idx="16">
                  <c:v>31.5</c:v>
                </c:pt>
                <c:pt idx="24">
                  <c:v>30.9</c:v>
                </c:pt>
                <c:pt idx="32">
                  <c:v>29.4</c:v>
                </c:pt>
              </c:numCache>
            </c:numRef>
          </c:yVal>
          <c:smooth val="0"/>
          <c:extLst xmlns:c16r2="http://schemas.microsoft.com/office/drawing/2015/06/chart">
            <c:ext xmlns:c16="http://schemas.microsoft.com/office/drawing/2014/chart" uri="{C3380CC4-5D6E-409C-BE32-E72D297353CC}">
              <c16:uniqueId val="{00000009-C01F-4DD4-85EB-1B486F2C33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{8D12B99C-F50A-4CFC-9EF0-16A7EEC3DB5E}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1F-4DD4-85EB-1B486F2C33E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{C0A7DB9F-2D6F-42EE-91A3-0179935F1BEF}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1F-4DD4-85EB-1B486F2C33E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{564CE051-0523-45B9-A553-148A5540597B}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1F-4DD4-85EB-1B486F2C33E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{6A0F0659-7671-4750-A2B9-974B8209821E}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1F-4DD4-85EB-1B486F2C33E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{5387AC6C-3ABF-409B-9B96-DE3C4D4967F1}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1F-4DD4-85EB-1B486F2C33E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{BDB665E3-21F7-4BDA-9C46-568C8F2D36E4}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1F-4DD4-85EB-1B486F2C33E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{4740E772-E7F2-4061-A4CC-E77EA6ADA5C2}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1F-4DD4-85EB-1B486F2C33EB}"/>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{B1C3CFFB-4CAA-4C24-BF07-B22B90232F40}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1F-4DD4-85EB-1B486F2C33EB}"/>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{236A75A7-E444-49F9-9201-C15FE7541C9A}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1F-4DD4-85EB-1B486F2C33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C01F-4DD4-85EB-1B486F2C33EB}"/>
            </c:ext>
          </c:extLst>
        </c:ser>
        <c:dLbls>
          <c:showLegendKey val="0"/>
          <c:showVal val="1"/>
          <c:showCatName val="0"/>
          <c:showSerName val="0"/>
          <c:showPercent val="0"/>
          <c:showBubbleSize val="0"/>
        </c:dLbls>
        <c:axId val="243735296"/>
        <c:axId val="243735872"/>
      </c:scatterChart>
      <c:valAx>
        <c:axId val="243735296"/>
        <c:scaling>
          <c:orientation val="minMax"/>
          <c:max val="8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735872"/>
        <c:crosses val="autoZero"/>
        <c:crossBetween val="midCat"/>
      </c:valAx>
      <c:valAx>
        <c:axId val="243735872"/>
        <c:scaling>
          <c:orientation val="minMax"/>
          <c:max val="3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735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{E3645B8E-1ECF-4B8D-83EC-E697EE6A338E}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3CB-4E63-BC70-AD1B6AC6714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{C5301722-BB2D-4B13-A07D-826CC4A00938}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CB-4E63-BC70-AD1B6AC6714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{58D7A21B-5F02-475D-894F-A3BD7C6A4DCD}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CB-4E63-BC70-AD1B6AC6714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{FEF89DE4-C7AC-4E38-89B9-9E675D51D672}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CB-4E63-BC70-AD1B6AC6714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{F6BD11A3-19AE-4851-A290-6EE634D04E68}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CB-4E63-BC70-AD1B6AC6714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{56E80E4E-D862-41D9-A80D-D03AC4373BBD}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3CB-4E63-BC70-AD1B6AC6714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{60C808B9-E80E-4BCA-9DE7-B4D18A1D2289}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3CB-4E63-BC70-AD1B6AC6714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{45A40EDE-8051-4AB8-9E9E-6958ABDA50F9}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3CB-4E63-BC70-AD1B6AC6714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{A12FBC63-D1BA-4BCB-9AC0-BC594F003D7A}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3CB-4E63-BC70-AD1B6AC671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10.199999999999999</c:v>
                </c:pt>
                <c:pt idx="16">
                  <c:v>9.4</c:v>
                </c:pt>
                <c:pt idx="24">
                  <c:v>8.6</c:v>
                </c:pt>
                <c:pt idx="32">
                  <c:v>8.1</c:v>
                </c:pt>
              </c:numCache>
            </c:numRef>
          </c:xVal>
          <c:yVal>
            <c:numRef>
              <c:f>公会計指標分析・財政指標組合せ分析表!$BP$73:$DC$73</c:f>
              <c:numCache>
                <c:formatCode>#,##0.0;"▲ "#,##0.0</c:formatCode>
                <c:ptCount val="40"/>
                <c:pt idx="0">
                  <c:v>34.6</c:v>
                </c:pt>
                <c:pt idx="8">
                  <c:v>34.200000000000003</c:v>
                </c:pt>
                <c:pt idx="16">
                  <c:v>31.5</c:v>
                </c:pt>
                <c:pt idx="24">
                  <c:v>30.9</c:v>
                </c:pt>
                <c:pt idx="32">
                  <c:v>29.4</c:v>
                </c:pt>
              </c:numCache>
            </c:numRef>
          </c:yVal>
          <c:smooth val="0"/>
          <c:extLst xmlns:c16r2="http://schemas.microsoft.com/office/drawing/2015/06/chart">
            <c:ext xmlns:c16="http://schemas.microsoft.com/office/drawing/2014/chart" uri="{C3380CC4-5D6E-409C-BE32-E72D297353CC}">
              <c16:uniqueId val="{00000009-73CB-4E63-BC70-AD1B6AC671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{B3832904-967C-4C1A-8ADC-3607112A4E28}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3CB-4E63-BC70-AD1B6AC671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{21CFC4B3-4FD6-4BA2-B99D-C39A46F55A75}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CB-4E63-BC70-AD1B6AC6714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{60BE430D-6CAF-4062-A81A-9CBB79C6933B}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CB-4E63-BC70-AD1B6AC6714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{523D2809-8A9B-4537-9ACE-6F10FBA50298}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CB-4E63-BC70-AD1B6AC6714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{BCFFC931-F1F6-4AC2-9DB2-846B3DAFA94B}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CB-4E63-BC70-AD1B6AC67148}"/>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{E87D3FC2-3B3F-4147-8F4E-B73CA2A87554}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3CB-4E63-BC70-AD1B6AC67148}"/>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{FD2AB1A0-231F-4F5E-8115-3FA146A37CE5}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3CB-4E63-BC70-AD1B6AC67148}"/>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{DDE01B08-E3AD-49A5-AF3F-85503B79C601}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3CB-4E63-BC70-AD1B6AC67148}"/>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{89C89CB3-DB09-4F25-9025-3FF71A1E5D92}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3CB-4E63-BC70-AD1B6AC671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73CB-4E63-BC70-AD1B6AC67148}"/>
            </c:ext>
          </c:extLst>
        </c:ser>
        <c:dLbls>
          <c:showLegendKey val="0"/>
          <c:showVal val="1"/>
          <c:showCatName val="0"/>
          <c:showSerName val="0"/>
          <c:showPercent val="0"/>
          <c:showBubbleSize val="0"/>
        </c:dLbls>
        <c:axId val="244336320"/>
        <c:axId val="244336896"/>
      </c:scatterChart>
      <c:valAx>
        <c:axId val="244336320"/>
        <c:scaling>
          <c:orientation val="minMax"/>
          <c:max val="11.7"/>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336896"/>
        <c:crosses val="autoZero"/>
        <c:crossBetween val="midCat"/>
      </c:valAx>
      <c:valAx>
        <c:axId val="244336896"/>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336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118,985
118,379
187.38
45,001,004
44,151,347
828,923
24,413,805
38,539,464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企業立地が少ないことなどの影響で、歳入全体のうち固定資産税・法人市民税を含む市税の占める割合が</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と少なく（人口一人当たりの市税は</a:t>
          </a:r>
          <a:r>
            <a:rPr kumimoji="1" lang="en-US" altLang="ja-JP" sz="1300">
              <a:latin typeface="ＭＳ Ｐゴシック" panose="020B0600070205080204" pitchFamily="50" charset="-128"/>
              <a:ea typeface="ＭＳ Ｐゴシック" panose="020B0600070205080204" pitchFamily="50" charset="-128"/>
            </a:rPr>
            <a:t>104,923</a:t>
          </a:r>
          <a:r>
            <a:rPr kumimoji="1" lang="ja-JP" altLang="en-US" sz="1300">
              <a:latin typeface="ＭＳ Ｐゴシック" panose="020B0600070205080204" pitchFamily="50" charset="-128"/>
              <a:ea typeface="ＭＳ Ｐゴシック" panose="020B0600070205080204" pitchFamily="50" charset="-128"/>
            </a:rPr>
            <a:t>円）、財政力指数は改善傾向にあるものの類似団体と比較して低い水準となっている。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子育て施策や教育関係施策等により人口減少対策に取り組むほか、税等徴収業務の強化、積極的な企業誘致等、歳入確保に努める。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135467</xdr:rowOff>
    </xdr:to>
    <xdr:cxnSp macro="">
      <xdr:nvCxnSpPr>
        <xdr:cNvPr id="75" name="直線コネクタ 74"/>
        <xdr:cNvCxnSpPr/>
      </xdr:nvCxnSpPr>
      <xdr:spPr>
        <a:xfrm flipV="1">
          <a:off x="2336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8" name="直線コネクタ 77"/>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年度にかけては、歳入経常一般財源総額の増加により数値は改善したが、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年度は除排雪経費を含む維持補修費、扶助費などの経常充当一般財源が増加（</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）したことなどにより数値が大きく悪化した。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年度は、市税は増加傾向にあるものの、多雪による除排雪経費の増加や、扶助費の増加により数値は横ばいとなっている。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予算編成時の歳出削減率目標の設定や、事業の統廃合等の見直しにより経常経費の削減を図るとともに、市税等の自主財源確保に努める。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62</xdr:row>
      <xdr:rowOff>121666</xdr:rowOff>
    </xdr:to>
    <xdr:cxnSp macro="">
      <xdr:nvCxnSpPr>
        <xdr:cNvPr id="130" name="直線コネクタ 129"/>
        <xdr:cNvCxnSpPr/>
      </xdr:nvCxnSpPr>
      <xdr:spPr>
        <a:xfrm>
          <a:off x="4114800" y="107370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62</xdr:row>
      <xdr:rowOff>116840</xdr:rowOff>
    </xdr:to>
    <xdr:cxnSp macro="">
      <xdr:nvCxnSpPr>
        <xdr:cNvPr id="133" name="直線コネクタ 132"/>
        <xdr:cNvCxnSpPr/>
      </xdr:nvCxnSpPr>
      <xdr:spPr>
        <a:xfrm flipV="1">
          <a:off x="3225800" y="1073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116840</xdr:rowOff>
    </xdr:to>
    <xdr:cxnSp macro="">
      <xdr:nvCxnSpPr>
        <xdr:cNvPr id="136" name="直線コネクタ 135"/>
        <xdr:cNvCxnSpPr/>
      </xdr:nvCxnSpPr>
      <xdr:spPr>
        <a:xfrm>
          <a:off x="2336800" y="105440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62</xdr:row>
      <xdr:rowOff>58928</xdr:rowOff>
    </xdr:to>
    <xdr:cxnSp macro="">
      <xdr:nvCxnSpPr>
        <xdr:cNvPr id="139" name="直線コネクタ 138"/>
        <xdr:cNvCxnSpPr/>
      </xdr:nvCxnSpPr>
      <xdr:spPr>
        <a:xfrm flipV="1">
          <a:off x="1447800" y="105440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9" name="楕円 148"/>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42943</xdr:rowOff>
    </xdr:from>
    <xdr:ext cx="762000" cy="259045"/>
    <xdr:sp macro="" textlink="">
      <xdr:nvSpPr>
        <xdr:cNvPr id="150" name="財政構造の弾力性該当値テキスト"/>
        <xdr:cNvSpPr txBox="1"/>
      </xdr:nvSpPr>
      <xdr:spPr>
        <a:xfrm>
          <a:off x="5041900" y="1067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2" name="テキスト ボックス 151"/>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7" name="楕円 156"/>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58" name="テキスト ボックス 157"/>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需用費の節減や委託業務の見直し等により、物件費は類似団体平均よりも低い水準を維持している一方で、除排雪経費を含む維持補修費が高い数値となっている。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対策をはじめとした市が担う業務の多様化により、職員数削減が頭打ちになってきたことや、老朽化した施設等の維持補修費の増加が想定されるため、人口一人当たり人件費・物件費等決算額は増加していくことが予想されるが、業務の効率化や公共施設の統廃合等により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109071</xdr:rowOff>
    </xdr:from>
    <xdr:to>
      <xdr:col>23</xdr:col>
      <xdr:colOff>133350</xdr:colOff>
      <xdr:row>83</xdr:row>
      <xdr:rowOff>139325</xdr:rowOff>
    </xdr:to>
    <xdr:cxnSp macro="">
      <xdr:nvCxnSpPr>
        <xdr:cNvPr id="195" name="直線コネクタ 194"/>
        <xdr:cNvCxnSpPr/>
      </xdr:nvCxnSpPr>
      <xdr:spPr>
        <a:xfrm>
          <a:off x="4114800" y="14339421"/>
          <a:ext cx="838200" cy="3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87629</xdr:rowOff>
    </xdr:from>
    <xdr:to>
      <xdr:col>19</xdr:col>
      <xdr:colOff>133350</xdr:colOff>
      <xdr:row>83</xdr:row>
      <xdr:rowOff>109071</xdr:rowOff>
    </xdr:to>
    <xdr:cxnSp macro="">
      <xdr:nvCxnSpPr>
        <xdr:cNvPr id="198" name="直線コネクタ 197"/>
        <xdr:cNvCxnSpPr/>
      </xdr:nvCxnSpPr>
      <xdr:spPr>
        <a:xfrm>
          <a:off x="3225800" y="14317979"/>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70577</xdr:rowOff>
    </xdr:from>
    <xdr:to>
      <xdr:col>15</xdr:col>
      <xdr:colOff>82550</xdr:colOff>
      <xdr:row>83</xdr:row>
      <xdr:rowOff>87629</xdr:rowOff>
    </xdr:to>
    <xdr:cxnSp macro="">
      <xdr:nvCxnSpPr>
        <xdr:cNvPr id="201" name="直線コネクタ 200"/>
        <xdr:cNvCxnSpPr/>
      </xdr:nvCxnSpPr>
      <xdr:spPr>
        <a:xfrm>
          <a:off x="2336800" y="14300927"/>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53950</xdr:rowOff>
    </xdr:from>
    <xdr:to>
      <xdr:col>11</xdr:col>
      <xdr:colOff>31750</xdr:colOff>
      <xdr:row>83</xdr:row>
      <xdr:rowOff>70577</xdr:rowOff>
    </xdr:to>
    <xdr:cxnSp macro="">
      <xdr:nvCxnSpPr>
        <xdr:cNvPr id="204" name="直線コネクタ 203"/>
        <xdr:cNvCxnSpPr/>
      </xdr:nvCxnSpPr>
      <xdr:spPr>
        <a:xfrm>
          <a:off x="1447800" y="14284300"/>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88525</xdr:rowOff>
    </xdr:from>
    <xdr:to>
      <xdr:col>23</xdr:col>
      <xdr:colOff>184150</xdr:colOff>
      <xdr:row>84</xdr:row>
      <xdr:rowOff>18675</xdr:rowOff>
    </xdr:to>
    <xdr:sp macro="" textlink="">
      <xdr:nvSpPr>
        <xdr:cNvPr id="214" name="楕円 213"/>
        <xdr:cNvSpPr/>
      </xdr:nvSpPr>
      <xdr:spPr>
        <a:xfrm>
          <a:off x="4902200" y="143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60602</xdr:rowOff>
    </xdr:from>
    <xdr:ext cx="762000" cy="259045"/>
    <xdr:sp macro="" textlink="">
      <xdr:nvSpPr>
        <xdr:cNvPr id="215" name="人件費・物件費等の状況該当値テキスト"/>
        <xdr:cNvSpPr txBox="1"/>
      </xdr:nvSpPr>
      <xdr:spPr>
        <a:xfrm>
          <a:off x="5041900" y="1429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58271</xdr:rowOff>
    </xdr:from>
    <xdr:to>
      <xdr:col>19</xdr:col>
      <xdr:colOff>184150</xdr:colOff>
      <xdr:row>83</xdr:row>
      <xdr:rowOff>159871</xdr:rowOff>
    </xdr:to>
    <xdr:sp macro="" textlink="">
      <xdr:nvSpPr>
        <xdr:cNvPr id="216" name="楕円 215"/>
        <xdr:cNvSpPr/>
      </xdr:nvSpPr>
      <xdr:spPr>
        <a:xfrm>
          <a:off x="4064000" y="142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17" name="テキスト ボックス 216"/>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36829</xdr:rowOff>
    </xdr:from>
    <xdr:to>
      <xdr:col>15</xdr:col>
      <xdr:colOff>133350</xdr:colOff>
      <xdr:row>83</xdr:row>
      <xdr:rowOff>138429</xdr:rowOff>
    </xdr:to>
    <xdr:sp macro="" textlink="">
      <xdr:nvSpPr>
        <xdr:cNvPr id="218" name="楕円 217"/>
        <xdr:cNvSpPr/>
      </xdr:nvSpPr>
      <xdr:spPr>
        <a:xfrm>
          <a:off x="3175000" y="142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123206</xdr:rowOff>
    </xdr:from>
    <xdr:ext cx="762000" cy="259045"/>
    <xdr:sp macro="" textlink="">
      <xdr:nvSpPr>
        <xdr:cNvPr id="219" name="テキスト ボックス 218"/>
        <xdr:cNvSpPr txBox="1"/>
      </xdr:nvSpPr>
      <xdr:spPr>
        <a:xfrm>
          <a:off x="2844800" y="143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19777</xdr:rowOff>
    </xdr:from>
    <xdr:to>
      <xdr:col>11</xdr:col>
      <xdr:colOff>82550</xdr:colOff>
      <xdr:row>83</xdr:row>
      <xdr:rowOff>121377</xdr:rowOff>
    </xdr:to>
    <xdr:sp macro="" textlink="">
      <xdr:nvSpPr>
        <xdr:cNvPr id="220" name="楕円 219"/>
        <xdr:cNvSpPr/>
      </xdr:nvSpPr>
      <xdr:spPr>
        <a:xfrm>
          <a:off x="2286000" y="14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106154</xdr:rowOff>
    </xdr:from>
    <xdr:ext cx="762000" cy="259045"/>
    <xdr:sp macro="" textlink="">
      <xdr:nvSpPr>
        <xdr:cNvPr id="221" name="テキスト ボックス 220"/>
        <xdr:cNvSpPr txBox="1"/>
      </xdr:nvSpPr>
      <xdr:spPr>
        <a:xfrm>
          <a:off x="1955800" y="1433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3150</xdr:rowOff>
    </xdr:from>
    <xdr:to>
      <xdr:col>7</xdr:col>
      <xdr:colOff>31750</xdr:colOff>
      <xdr:row>83</xdr:row>
      <xdr:rowOff>104750</xdr:rowOff>
    </xdr:to>
    <xdr:sp macro="" textlink="">
      <xdr:nvSpPr>
        <xdr:cNvPr id="222" name="楕円 221"/>
        <xdr:cNvSpPr/>
      </xdr:nvSpPr>
      <xdr:spPr>
        <a:xfrm>
          <a:off x="1397000" y="142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114927</xdr:rowOff>
    </xdr:from>
    <xdr:ext cx="762000" cy="259045"/>
    <xdr:sp macro="" textlink="">
      <xdr:nvSpPr>
        <xdr:cNvPr id="223" name="テキスト ボックス 222"/>
        <xdr:cNvSpPr txBox="1"/>
      </xdr:nvSpPr>
      <xdr:spPr>
        <a:xfrm>
          <a:off x="1066800" y="140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退職者の増加と、これに伴う新規採用のため給与水準が低下したことにより、類似団体平均と比較するとラスパイレス指数は低い。</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今後も国家公務員や民間給与の状況を踏まえながら、人事評価制度を有効に活用するなどして給与の適正化に努める。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128411</xdr:rowOff>
    </xdr:to>
    <xdr:cxnSp macro="">
      <xdr:nvCxnSpPr>
        <xdr:cNvPr id="257" name="直線コネクタ 256"/>
        <xdr:cNvCxnSpPr/>
      </xdr:nvCxnSpPr>
      <xdr:spPr>
        <a:xfrm>
          <a:off x="16179800" y="1485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168628</xdr:rowOff>
    </xdr:to>
    <xdr:cxnSp macro="">
      <xdr:nvCxnSpPr>
        <xdr:cNvPr id="260" name="直線コネクタ 259"/>
        <xdr:cNvCxnSpPr/>
      </xdr:nvCxnSpPr>
      <xdr:spPr>
        <a:xfrm flipV="1">
          <a:off x="15290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23989</xdr:rowOff>
    </xdr:to>
    <xdr:cxnSp macro="">
      <xdr:nvCxnSpPr>
        <xdr:cNvPr id="263" name="直線コネクタ 262"/>
        <xdr:cNvCxnSpPr/>
      </xdr:nvCxnSpPr>
      <xdr:spPr>
        <a:xfrm flipV="1">
          <a:off x="14401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23989</xdr:rowOff>
    </xdr:to>
    <xdr:cxnSp macro="">
      <xdr:nvCxnSpPr>
        <xdr:cNvPr id="266" name="直線コネクタ 265"/>
        <xdr:cNvCxnSpPr/>
      </xdr:nvCxnSpPr>
      <xdr:spPr>
        <a:xfrm>
          <a:off x="13512800" y="1494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68" name="テキスト ボックス 267"/>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6" name="楕円 275"/>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94138</xdr:rowOff>
    </xdr:from>
    <xdr:ext cx="762000" cy="259045"/>
    <xdr:sp macro="" textlink="">
      <xdr:nvSpPr>
        <xdr:cNvPr id="277" name="給与水準   （国との比較）該当値テキスト"/>
        <xdr:cNvSpPr txBox="1"/>
      </xdr:nvSpPr>
      <xdr:spPr>
        <a:xfrm>
          <a:off x="171069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79" name="テキスト ボックス 278"/>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0" name="楕円 279"/>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58155</xdr:rowOff>
    </xdr:from>
    <xdr:ext cx="762000" cy="259045"/>
    <xdr:sp macro="" textlink="">
      <xdr:nvSpPr>
        <xdr:cNvPr id="281" name="テキスト ボックス 280"/>
        <xdr:cNvSpPr txBox="1"/>
      </xdr:nvSpPr>
      <xdr:spPr>
        <a:xfrm>
          <a:off x="14909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2" name="楕円 281"/>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84966</xdr:rowOff>
    </xdr:from>
    <xdr:ext cx="762000" cy="259045"/>
    <xdr:sp macro="" textlink="">
      <xdr:nvSpPr>
        <xdr:cNvPr id="283" name="テキスト ボックス 282"/>
        <xdr:cNvSpPr txBox="1"/>
      </xdr:nvSpPr>
      <xdr:spPr>
        <a:xfrm>
          <a:off x="14020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4" name="楕円 283"/>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84966</xdr:rowOff>
    </xdr:from>
    <xdr:ext cx="762000" cy="259045"/>
    <xdr:sp macro="" textlink="">
      <xdr:nvSpPr>
        <xdr:cNvPr id="285" name="テキスト ボックス 284"/>
        <xdr:cNvSpPr txBox="1"/>
      </xdr:nvSpPr>
      <xdr:spPr>
        <a:xfrm>
          <a:off x="13131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組織の簡素化や業務の見直しなどによる人員削減（対平成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日現在）の結果、人口千人当たり職員数は類似団体平均と比較して低い水準を維持している。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今後も簡素で効率的な組織体制の構築を図り、適正な定員管理に努める。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62</xdr:row>
      <xdr:rowOff>161079</xdr:rowOff>
    </xdr:to>
    <xdr:cxnSp macro="">
      <xdr:nvCxnSpPr>
        <xdr:cNvPr id="320" name="直線コネクタ 319"/>
        <xdr:cNvCxnSpPr/>
      </xdr:nvCxnSpPr>
      <xdr:spPr>
        <a:xfrm>
          <a:off x="16179800" y="1077489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144992</xdr:rowOff>
    </xdr:to>
    <xdr:cxnSp macro="">
      <xdr:nvCxnSpPr>
        <xdr:cNvPr id="323" name="直線コネクタ 322"/>
        <xdr:cNvCxnSpPr/>
      </xdr:nvCxnSpPr>
      <xdr:spPr>
        <a:xfrm>
          <a:off x="15290800" y="107708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138959</xdr:rowOff>
    </xdr:from>
    <xdr:to>
      <xdr:col>72</xdr:col>
      <xdr:colOff>203200</xdr:colOff>
      <xdr:row>62</xdr:row>
      <xdr:rowOff>140970</xdr:rowOff>
    </xdr:to>
    <xdr:cxnSp macro="">
      <xdr:nvCxnSpPr>
        <xdr:cNvPr id="326" name="直線コネクタ 325"/>
        <xdr:cNvCxnSpPr/>
      </xdr:nvCxnSpPr>
      <xdr:spPr>
        <a:xfrm>
          <a:off x="14401800" y="107688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126894</xdr:rowOff>
    </xdr:from>
    <xdr:to>
      <xdr:col>68</xdr:col>
      <xdr:colOff>152400</xdr:colOff>
      <xdr:row>62</xdr:row>
      <xdr:rowOff>138959</xdr:rowOff>
    </xdr:to>
    <xdr:cxnSp macro="">
      <xdr:nvCxnSpPr>
        <xdr:cNvPr id="329" name="直線コネクタ 328"/>
        <xdr:cNvCxnSpPr/>
      </xdr:nvCxnSpPr>
      <xdr:spPr>
        <a:xfrm>
          <a:off x="13512800" y="107567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9" name="楕円 338"/>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126806</xdr:rowOff>
    </xdr:from>
    <xdr:ext cx="762000" cy="259045"/>
    <xdr:sp macro="" textlink="">
      <xdr:nvSpPr>
        <xdr:cNvPr id="340" name="定員管理の状況該当値テキスト"/>
        <xdr:cNvSpPr txBox="1"/>
      </xdr:nvSpPr>
      <xdr:spPr>
        <a:xfrm>
          <a:off x="17106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1" name="楕円 340"/>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42" name="テキスト ボックス 341"/>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3" name="楕円 342"/>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30497</xdr:rowOff>
    </xdr:from>
    <xdr:ext cx="762000" cy="259045"/>
    <xdr:sp macro="" textlink="">
      <xdr:nvSpPr>
        <xdr:cNvPr id="344" name="テキスト ボックス 343"/>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88159</xdr:rowOff>
    </xdr:from>
    <xdr:to>
      <xdr:col>68</xdr:col>
      <xdr:colOff>203200</xdr:colOff>
      <xdr:row>63</xdr:row>
      <xdr:rowOff>18309</xdr:rowOff>
    </xdr:to>
    <xdr:sp macro="" textlink="">
      <xdr:nvSpPr>
        <xdr:cNvPr id="345" name="楕円 344"/>
        <xdr:cNvSpPr/>
      </xdr:nvSpPr>
      <xdr:spPr>
        <a:xfrm>
          <a:off x="14351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28486</xdr:rowOff>
    </xdr:from>
    <xdr:ext cx="762000" cy="259045"/>
    <xdr:sp macro="" textlink="">
      <xdr:nvSpPr>
        <xdr:cNvPr id="346" name="テキスト ボックス 345"/>
        <xdr:cNvSpPr txBox="1"/>
      </xdr:nvSpPr>
      <xdr:spPr>
        <a:xfrm>
          <a:off x="14020800" y="104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76094</xdr:rowOff>
    </xdr:from>
    <xdr:to>
      <xdr:col>64</xdr:col>
      <xdr:colOff>152400</xdr:colOff>
      <xdr:row>63</xdr:row>
      <xdr:rowOff>6244</xdr:rowOff>
    </xdr:to>
    <xdr:sp macro="" textlink="">
      <xdr:nvSpPr>
        <xdr:cNvPr id="347" name="楕円 346"/>
        <xdr:cNvSpPr/>
      </xdr:nvSpPr>
      <xdr:spPr>
        <a:xfrm>
          <a:off x="13462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16421</xdr:rowOff>
    </xdr:from>
    <xdr:ext cx="762000" cy="259045"/>
    <xdr:sp macro="" textlink="">
      <xdr:nvSpPr>
        <xdr:cNvPr id="348" name="テキスト ボックス 347"/>
        <xdr:cNvSpPr txBox="1"/>
      </xdr:nvSpPr>
      <xdr:spPr>
        <a:xfrm>
          <a:off x="13131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道路やごみ処理施設等の起債の償還終了等により、数値は改善傾向にある。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今後、中心市街地の活性化事業等の完了に伴い起債額が減少する見込みとなっており、計画的な起債と償還計画を引き続き実施することで、健全な財政運営に努める。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73660</xdr:rowOff>
    </xdr:to>
    <xdr:cxnSp macro="">
      <xdr:nvCxnSpPr>
        <xdr:cNvPr id="381" name="直線コネクタ 380"/>
        <xdr:cNvCxnSpPr/>
      </xdr:nvCxnSpPr>
      <xdr:spPr>
        <a:xfrm flipV="1">
          <a:off x="16179800" y="723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138006</xdr:rowOff>
    </xdr:to>
    <xdr:cxnSp macro="">
      <xdr:nvCxnSpPr>
        <xdr:cNvPr id="384" name="直線コネクタ 383"/>
        <xdr:cNvCxnSpPr/>
      </xdr:nvCxnSpPr>
      <xdr:spPr>
        <a:xfrm flipV="1">
          <a:off x="15290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43</xdr:row>
      <xdr:rowOff>30904</xdr:rowOff>
    </xdr:to>
    <xdr:cxnSp macro="">
      <xdr:nvCxnSpPr>
        <xdr:cNvPr id="387" name="直線コネクタ 386"/>
        <xdr:cNvCxnSpPr/>
      </xdr:nvCxnSpPr>
      <xdr:spPr>
        <a:xfrm flipV="1">
          <a:off x="14401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103294</xdr:rowOff>
    </xdr:to>
    <xdr:cxnSp macro="">
      <xdr:nvCxnSpPr>
        <xdr:cNvPr id="390" name="直線コネクタ 389"/>
        <xdr:cNvCxnSpPr/>
      </xdr:nvCxnSpPr>
      <xdr:spPr>
        <a:xfrm flipV="1">
          <a:off x="13512800" y="7403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0" name="楕円 399"/>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1"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4" name="楕円 403"/>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5" name="テキスト ボックス 404"/>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6" name="楕円 405"/>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7" name="テキスト ボックス 406"/>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8" name="楕円 407"/>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9" name="テキスト ボックス 408"/>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公営企業債繰入見込額や債務負担支出予定額等の減少により、数値は改善傾向にあるが、充当可能基金の減少が改善幅を縮めていることもあり、類似団体平均と比較しても依然高い水準にある。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今後、中心市街地の活性化事業等の完了に伴い起債額が減少する見込みとなっており、計画的な起債と基金残高の確保によって健全な財政運営に努める。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16</xdr:row>
      <xdr:rowOff>41698</xdr:rowOff>
    </xdr:to>
    <xdr:cxnSp macro="">
      <xdr:nvCxnSpPr>
        <xdr:cNvPr id="443" name="直線コネクタ 442"/>
        <xdr:cNvCxnSpPr/>
      </xdr:nvCxnSpPr>
      <xdr:spPr>
        <a:xfrm flipV="1">
          <a:off x="16179800" y="276479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41698</xdr:rowOff>
    </xdr:from>
    <xdr:to>
      <xdr:col>77</xdr:col>
      <xdr:colOff>44450</xdr:colOff>
      <xdr:row>16</xdr:row>
      <xdr:rowOff>49742</xdr:rowOff>
    </xdr:to>
    <xdr:cxnSp macro="">
      <xdr:nvCxnSpPr>
        <xdr:cNvPr id="446" name="直線コネクタ 445"/>
        <xdr:cNvCxnSpPr/>
      </xdr:nvCxnSpPr>
      <xdr:spPr>
        <a:xfrm flipV="1">
          <a:off x="15290800" y="278489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49742</xdr:rowOff>
    </xdr:from>
    <xdr:to>
      <xdr:col>72</xdr:col>
      <xdr:colOff>203200</xdr:colOff>
      <xdr:row>16</xdr:row>
      <xdr:rowOff>85937</xdr:rowOff>
    </xdr:to>
    <xdr:cxnSp macro="">
      <xdr:nvCxnSpPr>
        <xdr:cNvPr id="449" name="直線コネクタ 448"/>
        <xdr:cNvCxnSpPr/>
      </xdr:nvCxnSpPr>
      <xdr:spPr>
        <a:xfrm flipV="1">
          <a:off x="14401800" y="279294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85937</xdr:rowOff>
    </xdr:from>
    <xdr:to>
      <xdr:col>68</xdr:col>
      <xdr:colOff>152400</xdr:colOff>
      <xdr:row>16</xdr:row>
      <xdr:rowOff>91299</xdr:rowOff>
    </xdr:to>
    <xdr:cxnSp macro="">
      <xdr:nvCxnSpPr>
        <xdr:cNvPr id="452" name="直線コネクタ 451"/>
        <xdr:cNvCxnSpPr/>
      </xdr:nvCxnSpPr>
      <xdr:spPr>
        <a:xfrm flipV="1">
          <a:off x="13512800" y="2829137"/>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62" name="楕円 461"/>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63" name="将来負担の状況該当値テキスト"/>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162348</xdr:rowOff>
    </xdr:from>
    <xdr:to>
      <xdr:col>77</xdr:col>
      <xdr:colOff>95250</xdr:colOff>
      <xdr:row>16</xdr:row>
      <xdr:rowOff>92498</xdr:rowOff>
    </xdr:to>
    <xdr:sp macro="" textlink="">
      <xdr:nvSpPr>
        <xdr:cNvPr id="464" name="楕円 463"/>
        <xdr:cNvSpPr/>
      </xdr:nvSpPr>
      <xdr:spPr>
        <a:xfrm>
          <a:off x="16129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77275</xdr:rowOff>
    </xdr:from>
    <xdr:ext cx="736600" cy="259045"/>
    <xdr:sp macro="" textlink="">
      <xdr:nvSpPr>
        <xdr:cNvPr id="465" name="テキスト ボックス 464"/>
        <xdr:cNvSpPr txBox="1"/>
      </xdr:nvSpPr>
      <xdr:spPr>
        <a:xfrm>
          <a:off x="15798800" y="282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170392</xdr:rowOff>
    </xdr:from>
    <xdr:to>
      <xdr:col>73</xdr:col>
      <xdr:colOff>44450</xdr:colOff>
      <xdr:row>16</xdr:row>
      <xdr:rowOff>100542</xdr:rowOff>
    </xdr:to>
    <xdr:sp macro="" textlink="">
      <xdr:nvSpPr>
        <xdr:cNvPr id="466" name="楕円 465"/>
        <xdr:cNvSpPr/>
      </xdr:nvSpPr>
      <xdr:spPr>
        <a:xfrm>
          <a:off x="15240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85319</xdr:rowOff>
    </xdr:from>
    <xdr:ext cx="762000" cy="259045"/>
    <xdr:sp macro="" textlink="">
      <xdr:nvSpPr>
        <xdr:cNvPr id="467" name="テキスト ボックス 466"/>
        <xdr:cNvSpPr txBox="1"/>
      </xdr:nvSpPr>
      <xdr:spPr>
        <a:xfrm>
          <a:off x="14909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68" name="楕円 467"/>
        <xdr:cNvSpPr/>
      </xdr:nvSpPr>
      <xdr:spPr>
        <a:xfrm>
          <a:off x="14351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69" name="テキスト ボックス 468"/>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40499</xdr:rowOff>
    </xdr:from>
    <xdr:to>
      <xdr:col>64</xdr:col>
      <xdr:colOff>152400</xdr:colOff>
      <xdr:row>16</xdr:row>
      <xdr:rowOff>142099</xdr:rowOff>
    </xdr:to>
    <xdr:sp macro="" textlink="">
      <xdr:nvSpPr>
        <xdr:cNvPr id="470" name="楕円 469"/>
        <xdr:cNvSpPr/>
      </xdr:nvSpPr>
      <xdr:spPr>
        <a:xfrm>
          <a:off x="13462000" y="27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126876</xdr:rowOff>
    </xdr:from>
    <xdr:ext cx="762000" cy="259045"/>
    <xdr:sp macro="" textlink="">
      <xdr:nvSpPr>
        <xdr:cNvPr id="471" name="テキスト ボックス 470"/>
        <xdr:cNvSpPr txBox="1"/>
      </xdr:nvSpPr>
      <xdr:spPr>
        <a:xfrm>
          <a:off x="13131800" y="287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118,985
118,379
187.38
45,001,004
44,151,347
828,923
24,413,805
38,539,464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組織の簡素化、業務の見直し、指定管理者制度導入などによる人件費削減（対平成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月１日現在）、給与制度改革等による給与費適正化等で人件費を抑制しており、類似団体平均よりも低い数値となっている。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今後も、簡素で効率的な組織体制の構築を図り、適正な定員管理に努めるとともに、国家公務員や民間企業の給与水準等を踏まえて人件費の適正化に努める。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157480</xdr:rowOff>
    </xdr:to>
    <xdr:cxnSp macro="">
      <xdr:nvCxnSpPr>
        <xdr:cNvPr id="66" name="直線コネクタ 65"/>
        <xdr:cNvCxnSpPr/>
      </xdr:nvCxnSpPr>
      <xdr:spPr>
        <a:xfrm>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9" name="直線コネクタ 68"/>
        <xdr:cNvCxnSpPr/>
      </xdr:nvCxnSpPr>
      <xdr:spPr>
        <a:xfrm>
          <a:off x="3098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127000</xdr:rowOff>
    </xdr:to>
    <xdr:cxnSp macro="">
      <xdr:nvCxnSpPr>
        <xdr:cNvPr id="72" name="直線コネクタ 71"/>
        <xdr:cNvCxnSpPr/>
      </xdr:nvCxnSpPr>
      <xdr:spPr>
        <a:xfrm>
          <a:off x="2209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111760</xdr:rowOff>
    </xdr:to>
    <xdr:cxnSp macro="">
      <xdr:nvCxnSpPr>
        <xdr:cNvPr id="75" name="直線コネクタ 74"/>
        <xdr:cNvCxnSpPr/>
      </xdr:nvCxnSpPr>
      <xdr:spPr>
        <a:xfrm flipV="1">
          <a:off x="1320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従前より徹底した歳出削減を実施してきたところであるが、建築資材の高騰や物価、最低賃金の上昇等の影響により委託料が増加傾向にある。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今後もこの傾向は続くと考えられるため、引き続き歳出削減を徹底する。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130810</xdr:rowOff>
    </xdr:to>
    <xdr:cxnSp macro="">
      <xdr:nvCxnSpPr>
        <xdr:cNvPr id="127" name="直線コネクタ 126"/>
        <xdr:cNvCxnSpPr/>
      </xdr:nvCxnSpPr>
      <xdr:spPr>
        <a:xfrm>
          <a:off x="15671800" y="268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123190</xdr:rowOff>
    </xdr:to>
    <xdr:cxnSp macro="">
      <xdr:nvCxnSpPr>
        <xdr:cNvPr id="130" name="直線コネクタ 129"/>
        <xdr:cNvCxnSpPr/>
      </xdr:nvCxnSpPr>
      <xdr:spPr>
        <a:xfrm flipV="1">
          <a:off x="14782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123190</xdr:rowOff>
    </xdr:to>
    <xdr:cxnSp macro="">
      <xdr:nvCxnSpPr>
        <xdr:cNvPr id="133" name="直線コネクタ 132"/>
        <xdr:cNvCxnSpPr/>
      </xdr:nvCxnSpPr>
      <xdr:spPr>
        <a:xfrm>
          <a:off x="13893800" y="263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77470</xdr:rowOff>
    </xdr:to>
    <xdr:cxnSp macro="">
      <xdr:nvCxnSpPr>
        <xdr:cNvPr id="136" name="直線コネクタ 135"/>
        <xdr:cNvCxnSpPr/>
      </xdr:nvCxnSpPr>
      <xdr:spPr>
        <a:xfrm flipV="1">
          <a:off x="13004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8" name="楕円 147"/>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9" name="テキスト ボックス 148"/>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2" name="楕円 151"/>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3" name="テキスト ボックス 152"/>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4" name="楕円 153"/>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5" name="テキスト ボックス 154"/>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幼児教育の無償化による教育保育施設等給付費や、高齢化による医療費等が増加しており、全国的な増加傾向は今後も続くと見込まれる。</a:t>
          </a:r>
        </a:p>
        <a:p>
          <a:r>
            <a:rPr kumimoji="1" lang="ja-JP" altLang="en-US" sz="1300">
              <a:latin typeface="ＭＳ Ｐゴシック" panose="020B0600070205080204" pitchFamily="50" charset="-128"/>
              <a:ea typeface="ＭＳ Ｐゴシック" panose="020B0600070205080204" pitchFamily="50" charset="-128"/>
            </a:rPr>
            <a:t>　健康都市宣言に基づく健康寿命の延伸のための各種施策（成人検診・国保特定健診の受診勧奨や、介護予防、健康づくり事業等）に取り組み、社会保障関係経費の急激な増加の抑制に努める。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20865</xdr:rowOff>
    </xdr:to>
    <xdr:cxnSp macro="">
      <xdr:nvCxnSpPr>
        <xdr:cNvPr id="190" name="直線コネクタ 189"/>
        <xdr:cNvCxnSpPr/>
      </xdr:nvCxnSpPr>
      <xdr:spPr>
        <a:xfrm flipV="1">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20865</xdr:rowOff>
    </xdr:to>
    <xdr:cxnSp macro="">
      <xdr:nvCxnSpPr>
        <xdr:cNvPr id="193" name="直線コネクタ 192"/>
        <xdr:cNvCxnSpPr/>
      </xdr:nvCxnSpPr>
      <xdr:spPr>
        <a:xfrm>
          <a:off x="3098800" y="9374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116115</xdr:rowOff>
    </xdr:to>
    <xdr:cxnSp macro="">
      <xdr:nvCxnSpPr>
        <xdr:cNvPr id="196" name="直線コネクタ 195"/>
        <xdr:cNvCxnSpPr/>
      </xdr:nvCxnSpPr>
      <xdr:spPr>
        <a:xfrm>
          <a:off x="2209800" y="9287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29028</xdr:rowOff>
    </xdr:to>
    <xdr:cxnSp macro="">
      <xdr:nvCxnSpPr>
        <xdr:cNvPr id="199" name="直線コネクタ 198"/>
        <xdr:cNvCxnSpPr/>
      </xdr:nvCxnSpPr>
      <xdr:spPr>
        <a:xfrm>
          <a:off x="1320800" y="9265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9" name="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3" name="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7" name="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維持補修費のうち、除排雪経費が大きな割合を占めるため、類似団体平均より数値が高い傾向にある。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今後は老朽化した施設の修繕費等の増加が見込まれるが、公共施設の統廃合等によりコストの低減を図っていく。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24130</xdr:rowOff>
    </xdr:to>
    <xdr:cxnSp macro="">
      <xdr:nvCxnSpPr>
        <xdr:cNvPr id="251" name="直線コネクタ 250"/>
        <xdr:cNvCxnSpPr/>
      </xdr:nvCxnSpPr>
      <xdr:spPr>
        <a:xfrm>
          <a:off x="15671800" y="1009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149860</xdr:rowOff>
    </xdr:to>
    <xdr:cxnSp macro="">
      <xdr:nvCxnSpPr>
        <xdr:cNvPr id="254" name="直線コネクタ 253"/>
        <xdr:cNvCxnSpPr/>
      </xdr:nvCxnSpPr>
      <xdr:spPr>
        <a:xfrm>
          <a:off x="14782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88900</xdr:rowOff>
    </xdr:to>
    <xdr:cxnSp macro="">
      <xdr:nvCxnSpPr>
        <xdr:cNvPr id="257" name="直線コネクタ 256"/>
        <xdr:cNvCxnSpPr/>
      </xdr:nvCxnSpPr>
      <xdr:spPr>
        <a:xfrm>
          <a:off x="13893800" y="9941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168910</xdr:rowOff>
    </xdr:to>
    <xdr:cxnSp macro="">
      <xdr:nvCxnSpPr>
        <xdr:cNvPr id="260" name="直線コネクタ 259"/>
        <xdr:cNvCxnSpPr/>
      </xdr:nvCxnSpPr>
      <xdr:spPr>
        <a:xfrm>
          <a:off x="13004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70" name="楕円 269"/>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71"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2" name="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6" name="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a:t>
          </a:r>
          <a:r>
            <a:rPr kumimoji="1" lang="en-US" altLang="ja-JP" sz="1300">
              <a:latin typeface="ＭＳ Ｐゴシック" panose="020B0600070205080204" pitchFamily="50" charset="-128"/>
              <a:ea typeface="ＭＳ Ｐゴシック" panose="020B0600070205080204" pitchFamily="50" charset="-128"/>
            </a:rPr>
            <a:t>54.7</a:t>
          </a:r>
          <a:r>
            <a:rPr kumimoji="1" lang="ja-JP" altLang="en-US" sz="1300">
              <a:latin typeface="ＭＳ Ｐゴシック" panose="020B0600070205080204" pitchFamily="50" charset="-128"/>
              <a:ea typeface="ＭＳ Ｐゴシック" panose="020B0600070205080204" pitchFamily="50" charset="-128"/>
            </a:rPr>
            <a:t>％を占める病院・上下水道への補助については、下水道事業債の償還減などにより、今後減少していく見込みである。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86178</xdr:rowOff>
    </xdr:to>
    <xdr:cxnSp macro="">
      <xdr:nvCxnSpPr>
        <xdr:cNvPr id="314" name="直線コネクタ 313"/>
        <xdr:cNvCxnSpPr/>
      </xdr:nvCxnSpPr>
      <xdr:spPr>
        <a:xfrm>
          <a:off x="15671800" y="608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107950</xdr:rowOff>
    </xdr:to>
    <xdr:cxnSp macro="">
      <xdr:nvCxnSpPr>
        <xdr:cNvPr id="317" name="直線コネクタ 316"/>
        <xdr:cNvCxnSpPr/>
      </xdr:nvCxnSpPr>
      <xdr:spPr>
        <a:xfrm flipV="1">
          <a:off x="14782800" y="608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75293</xdr:rowOff>
    </xdr:from>
    <xdr:to>
      <xdr:col>73</xdr:col>
      <xdr:colOff>180975</xdr:colOff>
      <xdr:row>35</xdr:row>
      <xdr:rowOff>107950</xdr:rowOff>
    </xdr:to>
    <xdr:cxnSp macro="">
      <xdr:nvCxnSpPr>
        <xdr:cNvPr id="320" name="直線コネクタ 319"/>
        <xdr:cNvCxnSpPr/>
      </xdr:nvCxnSpPr>
      <xdr:spPr>
        <a:xfrm>
          <a:off x="13893800" y="607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75293</xdr:rowOff>
    </xdr:from>
    <xdr:to>
      <xdr:col>69</xdr:col>
      <xdr:colOff>92075</xdr:colOff>
      <xdr:row>35</xdr:row>
      <xdr:rowOff>118836</xdr:rowOff>
    </xdr:to>
    <xdr:cxnSp macro="">
      <xdr:nvCxnSpPr>
        <xdr:cNvPr id="323" name="直線コネクタ 322"/>
        <xdr:cNvCxnSpPr/>
      </xdr:nvCxnSpPr>
      <xdr:spPr>
        <a:xfrm flipV="1">
          <a:off x="13004800" y="6076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3" name="楕円 332"/>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4"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5" name="楕円 334"/>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6" name="テキスト ボックス 335"/>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7" name="楕円 336"/>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8" name="テキスト ボックス 337"/>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24493</xdr:rowOff>
    </xdr:from>
    <xdr:to>
      <xdr:col>69</xdr:col>
      <xdr:colOff>142875</xdr:colOff>
      <xdr:row>35</xdr:row>
      <xdr:rowOff>126093</xdr:rowOff>
    </xdr:to>
    <xdr:sp macro="" textlink="">
      <xdr:nvSpPr>
        <xdr:cNvPr id="339" name="楕円 338"/>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136270</xdr:rowOff>
    </xdr:from>
    <xdr:ext cx="762000" cy="259045"/>
    <xdr:sp macro="" textlink="">
      <xdr:nvSpPr>
        <xdr:cNvPr id="340" name="テキスト ボックス 339"/>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41" name="楕円 340"/>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42" name="テキスト ボックス 341"/>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借入利率の低下に伴う公債償還利子の減等により、数値は改善傾向にある。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今後も既発分の元利償還金は減少する見込みではあるが、減少幅はこれまでより小さくなることが見込まれるため、引き続き適正な償還計画のもとで数値の改善を図る。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107950</xdr:rowOff>
    </xdr:to>
    <xdr:cxnSp macro="">
      <xdr:nvCxnSpPr>
        <xdr:cNvPr id="375" name="直線コネクタ 374"/>
        <xdr:cNvCxnSpPr/>
      </xdr:nvCxnSpPr>
      <xdr:spPr>
        <a:xfrm flipV="1">
          <a:off x="3987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43180</xdr:rowOff>
    </xdr:to>
    <xdr:cxnSp macro="">
      <xdr:nvCxnSpPr>
        <xdr:cNvPr id="378" name="直線コネクタ 377"/>
        <xdr:cNvCxnSpPr/>
      </xdr:nvCxnSpPr>
      <xdr:spPr>
        <a:xfrm flipV="1">
          <a:off x="3098800" y="1330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43180</xdr:rowOff>
    </xdr:to>
    <xdr:cxnSp macro="">
      <xdr:nvCxnSpPr>
        <xdr:cNvPr id="381" name="直線コネクタ 380"/>
        <xdr:cNvCxnSpPr/>
      </xdr:nvCxnSpPr>
      <xdr:spPr>
        <a:xfrm>
          <a:off x="2209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79</xdr:row>
      <xdr:rowOff>8889</xdr:rowOff>
    </xdr:to>
    <xdr:cxnSp macro="">
      <xdr:nvCxnSpPr>
        <xdr:cNvPr id="384" name="直線コネクタ 383"/>
        <xdr:cNvCxnSpPr/>
      </xdr:nvCxnSpPr>
      <xdr:spPr>
        <a:xfrm flipV="1">
          <a:off x="1320800" y="13393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4" name="楕円 393"/>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5"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6" name="楕円 395"/>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7" name="テキスト ボックス 396"/>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8" name="楕円 397"/>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9" name="テキスト ボックス 398"/>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400" name="楕円 399"/>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401" name="テキスト ボックス 400"/>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402" name="楕円 401"/>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403" name="テキスト ボックス 402"/>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全体的に類似団体と同水準で推移している。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今後も各種経費の見直しにより財政の弾力性確保に努める。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144145</xdr:rowOff>
    </xdr:from>
    <xdr:to>
      <xdr:col>82</xdr:col>
      <xdr:colOff>107950</xdr:colOff>
      <xdr:row>77</xdr:row>
      <xdr:rowOff>24130</xdr:rowOff>
    </xdr:to>
    <xdr:cxnSp macro="">
      <xdr:nvCxnSpPr>
        <xdr:cNvPr id="432" name="直線コネクタ 431"/>
        <xdr:cNvCxnSpPr/>
      </xdr:nvCxnSpPr>
      <xdr:spPr>
        <a:xfrm>
          <a:off x="15671800" y="131743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76</xdr:row>
      <xdr:rowOff>144145</xdr:rowOff>
    </xdr:to>
    <xdr:cxnSp macro="">
      <xdr:nvCxnSpPr>
        <xdr:cNvPr id="435" name="直線コネクタ 434"/>
        <xdr:cNvCxnSpPr/>
      </xdr:nvCxnSpPr>
      <xdr:spPr>
        <a:xfrm>
          <a:off x="14782800" y="131057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75564</xdr:rowOff>
    </xdr:to>
    <xdr:cxnSp macro="">
      <xdr:nvCxnSpPr>
        <xdr:cNvPr id="438" name="直線コネクタ 437"/>
        <xdr:cNvCxnSpPr/>
      </xdr:nvCxnSpPr>
      <xdr:spPr>
        <a:xfrm>
          <a:off x="13893800" y="12882880"/>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75565</xdr:rowOff>
    </xdr:to>
    <xdr:cxnSp macro="">
      <xdr:nvCxnSpPr>
        <xdr:cNvPr id="441" name="直線コネクタ 440"/>
        <xdr:cNvCxnSpPr/>
      </xdr:nvCxnSpPr>
      <xdr:spPr>
        <a:xfrm flipV="1">
          <a:off x="13004800" y="12882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116857</xdr:rowOff>
    </xdr:from>
    <xdr:ext cx="762000" cy="259045"/>
    <xdr:sp macro="" textlink="">
      <xdr:nvSpPr>
        <xdr:cNvPr id="445" name="テキスト ボックス 444"/>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2"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93345</xdr:rowOff>
    </xdr:from>
    <xdr:to>
      <xdr:col>78</xdr:col>
      <xdr:colOff>120650</xdr:colOff>
      <xdr:row>77</xdr:row>
      <xdr:rowOff>23495</xdr:rowOff>
    </xdr:to>
    <xdr:sp macro="" textlink="">
      <xdr:nvSpPr>
        <xdr:cNvPr id="453" name="楕円 452"/>
        <xdr:cNvSpPr/>
      </xdr:nvSpPr>
      <xdr:spPr>
        <a:xfrm>
          <a:off x="15621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33672</xdr:rowOff>
    </xdr:from>
    <xdr:ext cx="736600" cy="259045"/>
    <xdr:sp macro="" textlink="">
      <xdr:nvSpPr>
        <xdr:cNvPr id="454" name="テキスト ボックス 453"/>
        <xdr:cNvSpPr txBox="1"/>
      </xdr:nvSpPr>
      <xdr:spPr>
        <a:xfrm>
          <a:off x="15290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24764</xdr:rowOff>
    </xdr:from>
    <xdr:to>
      <xdr:col>74</xdr:col>
      <xdr:colOff>31750</xdr:colOff>
      <xdr:row>76</xdr:row>
      <xdr:rowOff>126364</xdr:rowOff>
    </xdr:to>
    <xdr:sp macro="" textlink="">
      <xdr:nvSpPr>
        <xdr:cNvPr id="455" name="楕円 454"/>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56" name="テキスト ボックス 455"/>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7" name="楕円 456"/>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8" name="テキスト ボックス 457"/>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24765</xdr:rowOff>
    </xdr:from>
    <xdr:to>
      <xdr:col>65</xdr:col>
      <xdr:colOff>53975</xdr:colOff>
      <xdr:row>75</xdr:row>
      <xdr:rowOff>126365</xdr:rowOff>
    </xdr:to>
    <xdr:sp macro="" textlink="">
      <xdr:nvSpPr>
        <xdr:cNvPr id="459" name="楕円 458"/>
        <xdr:cNvSpPr/>
      </xdr:nvSpPr>
      <xdr:spPr>
        <a:xfrm>
          <a:off x="12954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136542</xdr:rowOff>
    </xdr:from>
    <xdr:ext cx="762000" cy="259045"/>
    <xdr:sp macro="" textlink="">
      <xdr:nvSpPr>
        <xdr:cNvPr id="460" name="テキスト ボックス 459"/>
        <xdr:cNvSpPr txBox="1"/>
      </xdr:nvSpPr>
      <xdr:spPr>
        <a:xfrm>
          <a:off x="12623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109082</xdr:rowOff>
    </xdr:from>
    <xdr:to>
      <xdr:col>29</xdr:col>
      <xdr:colOff>127000</xdr:colOff>
      <xdr:row>17</xdr:row>
      <xdr:rowOff>131583</xdr:rowOff>
    </xdr:to>
    <xdr:cxnSp macro="">
      <xdr:nvCxnSpPr>
        <xdr:cNvPr id="52" name="直線コネクタ 51"/>
        <xdr:cNvCxnSpPr/>
      </xdr:nvCxnSpPr>
      <xdr:spPr bwMode="auto">
        <a:xfrm flipV="1">
          <a:off x="5003800" y="3071357"/>
          <a:ext cx="6477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131583</xdr:rowOff>
    </xdr:from>
    <xdr:to>
      <xdr:col>26</xdr:col>
      <xdr:colOff>50800</xdr:colOff>
      <xdr:row>17</xdr:row>
      <xdr:rowOff>148565</xdr:rowOff>
    </xdr:to>
    <xdr:cxnSp macro="">
      <xdr:nvCxnSpPr>
        <xdr:cNvPr id="55" name="直線コネクタ 54"/>
        <xdr:cNvCxnSpPr/>
      </xdr:nvCxnSpPr>
      <xdr:spPr bwMode="auto">
        <a:xfrm flipV="1">
          <a:off x="4305300" y="3093858"/>
          <a:ext cx="698500" cy="1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143340</xdr:rowOff>
    </xdr:from>
    <xdr:to>
      <xdr:col>22</xdr:col>
      <xdr:colOff>114300</xdr:colOff>
      <xdr:row>17</xdr:row>
      <xdr:rowOff>148565</xdr:rowOff>
    </xdr:to>
    <xdr:cxnSp macro="">
      <xdr:nvCxnSpPr>
        <xdr:cNvPr id="58" name="直線コネクタ 57"/>
        <xdr:cNvCxnSpPr/>
      </xdr:nvCxnSpPr>
      <xdr:spPr bwMode="auto">
        <a:xfrm>
          <a:off x="3606800" y="3105615"/>
          <a:ext cx="698500" cy="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143340</xdr:rowOff>
    </xdr:from>
    <xdr:to>
      <xdr:col>18</xdr:col>
      <xdr:colOff>177800</xdr:colOff>
      <xdr:row>18</xdr:row>
      <xdr:rowOff>7094</xdr:rowOff>
    </xdr:to>
    <xdr:cxnSp macro="">
      <xdr:nvCxnSpPr>
        <xdr:cNvPr id="61" name="直線コネクタ 60"/>
        <xdr:cNvCxnSpPr/>
      </xdr:nvCxnSpPr>
      <xdr:spPr bwMode="auto">
        <a:xfrm flipV="1">
          <a:off x="2908300" y="3105615"/>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58282</xdr:rowOff>
    </xdr:from>
    <xdr:to>
      <xdr:col>29</xdr:col>
      <xdr:colOff>177800</xdr:colOff>
      <xdr:row>17</xdr:row>
      <xdr:rowOff>159882</xdr:rowOff>
    </xdr:to>
    <xdr:sp macro="" textlink="">
      <xdr:nvSpPr>
        <xdr:cNvPr id="71" name="楕円 70"/>
        <xdr:cNvSpPr/>
      </xdr:nvSpPr>
      <xdr:spPr bwMode="auto">
        <a:xfrm>
          <a:off x="5600700" y="302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30359</xdr:rowOff>
    </xdr:from>
    <xdr:ext cx="762000" cy="259045"/>
    <xdr:sp macro="" textlink="">
      <xdr:nvSpPr>
        <xdr:cNvPr id="72" name="人口1人当たり決算額の推移該当値テキスト130"/>
        <xdr:cNvSpPr txBox="1"/>
      </xdr:nvSpPr>
      <xdr:spPr>
        <a:xfrm>
          <a:off x="5740400" y="299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80783</xdr:rowOff>
    </xdr:from>
    <xdr:to>
      <xdr:col>26</xdr:col>
      <xdr:colOff>101600</xdr:colOff>
      <xdr:row>18</xdr:row>
      <xdr:rowOff>10933</xdr:rowOff>
    </xdr:to>
    <xdr:sp macro="" textlink="">
      <xdr:nvSpPr>
        <xdr:cNvPr id="73" name="楕円 72"/>
        <xdr:cNvSpPr/>
      </xdr:nvSpPr>
      <xdr:spPr bwMode="auto">
        <a:xfrm>
          <a:off x="4953000" y="304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167160</xdr:rowOff>
    </xdr:from>
    <xdr:ext cx="736600" cy="259045"/>
    <xdr:sp macro="" textlink="">
      <xdr:nvSpPr>
        <xdr:cNvPr id="74" name="テキスト ボックス 73"/>
        <xdr:cNvSpPr txBox="1"/>
      </xdr:nvSpPr>
      <xdr:spPr>
        <a:xfrm>
          <a:off x="4622800" y="3129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97765</xdr:rowOff>
    </xdr:from>
    <xdr:to>
      <xdr:col>22</xdr:col>
      <xdr:colOff>165100</xdr:colOff>
      <xdr:row>18</xdr:row>
      <xdr:rowOff>27915</xdr:rowOff>
    </xdr:to>
    <xdr:sp macro="" textlink="">
      <xdr:nvSpPr>
        <xdr:cNvPr id="75" name="楕円 74"/>
        <xdr:cNvSpPr/>
      </xdr:nvSpPr>
      <xdr:spPr bwMode="auto">
        <a:xfrm>
          <a:off x="4254500" y="30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12692</xdr:rowOff>
    </xdr:from>
    <xdr:ext cx="762000" cy="259045"/>
    <xdr:sp macro="" textlink="">
      <xdr:nvSpPr>
        <xdr:cNvPr id="76" name="テキスト ボックス 75"/>
        <xdr:cNvSpPr txBox="1"/>
      </xdr:nvSpPr>
      <xdr:spPr>
        <a:xfrm>
          <a:off x="3924300" y="314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92540</xdr:rowOff>
    </xdr:from>
    <xdr:to>
      <xdr:col>19</xdr:col>
      <xdr:colOff>38100</xdr:colOff>
      <xdr:row>18</xdr:row>
      <xdr:rowOff>22690</xdr:rowOff>
    </xdr:to>
    <xdr:sp macro="" textlink="">
      <xdr:nvSpPr>
        <xdr:cNvPr id="77" name="楕円 76"/>
        <xdr:cNvSpPr/>
      </xdr:nvSpPr>
      <xdr:spPr bwMode="auto">
        <a:xfrm>
          <a:off x="3556000" y="305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7467</xdr:rowOff>
    </xdr:from>
    <xdr:ext cx="762000" cy="259045"/>
    <xdr:sp macro="" textlink="">
      <xdr:nvSpPr>
        <xdr:cNvPr id="78" name="テキスト ボックス 77"/>
        <xdr:cNvSpPr txBox="1"/>
      </xdr:nvSpPr>
      <xdr:spPr>
        <a:xfrm>
          <a:off x="3225800" y="31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127744</xdr:rowOff>
    </xdr:from>
    <xdr:to>
      <xdr:col>15</xdr:col>
      <xdr:colOff>101600</xdr:colOff>
      <xdr:row>18</xdr:row>
      <xdr:rowOff>57894</xdr:rowOff>
    </xdr:to>
    <xdr:sp macro="" textlink="">
      <xdr:nvSpPr>
        <xdr:cNvPr id="79" name="楕円 78"/>
        <xdr:cNvSpPr/>
      </xdr:nvSpPr>
      <xdr:spPr bwMode="auto">
        <a:xfrm>
          <a:off x="2857500" y="309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42671</xdr:rowOff>
    </xdr:from>
    <xdr:ext cx="762000" cy="259045"/>
    <xdr:sp macro="" textlink="">
      <xdr:nvSpPr>
        <xdr:cNvPr id="80" name="テキスト ボックス 79"/>
        <xdr:cNvSpPr txBox="1"/>
      </xdr:nvSpPr>
      <xdr:spPr>
        <a:xfrm>
          <a:off x="2527300" y="317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28664</xdr:rowOff>
    </xdr:from>
    <xdr:to>
      <xdr:col>29</xdr:col>
      <xdr:colOff>127000</xdr:colOff>
      <xdr:row>35</xdr:row>
      <xdr:rowOff>57048</xdr:rowOff>
    </xdr:to>
    <xdr:cxnSp macro="">
      <xdr:nvCxnSpPr>
        <xdr:cNvPr id="113" name="直線コネクタ 112"/>
        <xdr:cNvCxnSpPr/>
      </xdr:nvCxnSpPr>
      <xdr:spPr bwMode="auto">
        <a:xfrm>
          <a:off x="5003800" y="6639014"/>
          <a:ext cx="6477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295745</xdr:rowOff>
    </xdr:from>
    <xdr:to>
      <xdr:col>26</xdr:col>
      <xdr:colOff>50800</xdr:colOff>
      <xdr:row>35</xdr:row>
      <xdr:rowOff>28664</xdr:rowOff>
    </xdr:to>
    <xdr:cxnSp macro="">
      <xdr:nvCxnSpPr>
        <xdr:cNvPr id="116" name="直線コネクタ 115"/>
        <xdr:cNvCxnSpPr/>
      </xdr:nvCxnSpPr>
      <xdr:spPr bwMode="auto">
        <a:xfrm>
          <a:off x="4305300" y="6563195"/>
          <a:ext cx="698500" cy="7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288392</xdr:rowOff>
    </xdr:from>
    <xdr:to>
      <xdr:col>22</xdr:col>
      <xdr:colOff>114300</xdr:colOff>
      <xdr:row>34</xdr:row>
      <xdr:rowOff>295745</xdr:rowOff>
    </xdr:to>
    <xdr:cxnSp macro="">
      <xdr:nvCxnSpPr>
        <xdr:cNvPr id="119" name="直線コネクタ 118"/>
        <xdr:cNvCxnSpPr/>
      </xdr:nvCxnSpPr>
      <xdr:spPr bwMode="auto">
        <a:xfrm>
          <a:off x="3606800" y="6555842"/>
          <a:ext cx="6985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244577</xdr:rowOff>
    </xdr:from>
    <xdr:to>
      <xdr:col>18</xdr:col>
      <xdr:colOff>177800</xdr:colOff>
      <xdr:row>34</xdr:row>
      <xdr:rowOff>288392</xdr:rowOff>
    </xdr:to>
    <xdr:cxnSp macro="">
      <xdr:nvCxnSpPr>
        <xdr:cNvPr id="122" name="直線コネクタ 121"/>
        <xdr:cNvCxnSpPr/>
      </xdr:nvCxnSpPr>
      <xdr:spPr bwMode="auto">
        <a:xfrm>
          <a:off x="2908300" y="6512027"/>
          <a:ext cx="698500" cy="4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6248</xdr:rowOff>
    </xdr:from>
    <xdr:to>
      <xdr:col>29</xdr:col>
      <xdr:colOff>177800</xdr:colOff>
      <xdr:row>35</xdr:row>
      <xdr:rowOff>107848</xdr:rowOff>
    </xdr:to>
    <xdr:sp macro="" textlink="">
      <xdr:nvSpPr>
        <xdr:cNvPr id="132" name="楕円 131"/>
        <xdr:cNvSpPr/>
      </xdr:nvSpPr>
      <xdr:spPr bwMode="auto">
        <a:xfrm>
          <a:off x="5600700" y="661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194225</xdr:rowOff>
    </xdr:from>
    <xdr:ext cx="762000" cy="259045"/>
    <xdr:sp macro="" textlink="">
      <xdr:nvSpPr>
        <xdr:cNvPr id="133" name="人口1人当たり決算額の推移該当値テキスト445"/>
        <xdr:cNvSpPr txBox="1"/>
      </xdr:nvSpPr>
      <xdr:spPr>
        <a:xfrm>
          <a:off x="5740400" y="64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320764</xdr:rowOff>
    </xdr:from>
    <xdr:to>
      <xdr:col>26</xdr:col>
      <xdr:colOff>101600</xdr:colOff>
      <xdr:row>35</xdr:row>
      <xdr:rowOff>79464</xdr:rowOff>
    </xdr:to>
    <xdr:sp macro="" textlink="">
      <xdr:nvSpPr>
        <xdr:cNvPr id="134" name="楕円 133"/>
        <xdr:cNvSpPr/>
      </xdr:nvSpPr>
      <xdr:spPr bwMode="auto">
        <a:xfrm>
          <a:off x="4953000" y="658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89641</xdr:rowOff>
    </xdr:from>
    <xdr:ext cx="736600" cy="259045"/>
    <xdr:sp macro="" textlink="">
      <xdr:nvSpPr>
        <xdr:cNvPr id="135" name="テキスト ボックス 134"/>
        <xdr:cNvSpPr txBox="1"/>
      </xdr:nvSpPr>
      <xdr:spPr>
        <a:xfrm>
          <a:off x="4622800" y="635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244945</xdr:rowOff>
    </xdr:from>
    <xdr:to>
      <xdr:col>22</xdr:col>
      <xdr:colOff>165100</xdr:colOff>
      <xdr:row>35</xdr:row>
      <xdr:rowOff>3645</xdr:rowOff>
    </xdr:to>
    <xdr:sp macro="" textlink="">
      <xdr:nvSpPr>
        <xdr:cNvPr id="136" name="楕円 135"/>
        <xdr:cNvSpPr/>
      </xdr:nvSpPr>
      <xdr:spPr bwMode="auto">
        <a:xfrm>
          <a:off x="4254500" y="651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13822</xdr:rowOff>
    </xdr:from>
    <xdr:ext cx="762000" cy="259045"/>
    <xdr:sp macro="" textlink="">
      <xdr:nvSpPr>
        <xdr:cNvPr id="137" name="テキスト ボックス 136"/>
        <xdr:cNvSpPr txBox="1"/>
      </xdr:nvSpPr>
      <xdr:spPr>
        <a:xfrm>
          <a:off x="3924300" y="628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237592</xdr:rowOff>
    </xdr:from>
    <xdr:to>
      <xdr:col>19</xdr:col>
      <xdr:colOff>38100</xdr:colOff>
      <xdr:row>34</xdr:row>
      <xdr:rowOff>339192</xdr:rowOff>
    </xdr:to>
    <xdr:sp macro="" textlink="">
      <xdr:nvSpPr>
        <xdr:cNvPr id="138" name="楕円 137"/>
        <xdr:cNvSpPr/>
      </xdr:nvSpPr>
      <xdr:spPr bwMode="auto">
        <a:xfrm>
          <a:off x="3556000" y="650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6469</xdr:rowOff>
    </xdr:from>
    <xdr:ext cx="762000" cy="259045"/>
    <xdr:sp macro="" textlink="">
      <xdr:nvSpPr>
        <xdr:cNvPr id="139" name="テキスト ボックス 138"/>
        <xdr:cNvSpPr txBox="1"/>
      </xdr:nvSpPr>
      <xdr:spPr>
        <a:xfrm>
          <a:off x="3225800" y="627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193777</xdr:rowOff>
    </xdr:from>
    <xdr:to>
      <xdr:col>15</xdr:col>
      <xdr:colOff>101600</xdr:colOff>
      <xdr:row>34</xdr:row>
      <xdr:rowOff>295377</xdr:rowOff>
    </xdr:to>
    <xdr:sp macro="" textlink="">
      <xdr:nvSpPr>
        <xdr:cNvPr id="140" name="楕円 139"/>
        <xdr:cNvSpPr/>
      </xdr:nvSpPr>
      <xdr:spPr bwMode="auto">
        <a:xfrm>
          <a:off x="2857500" y="64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305554</xdr:rowOff>
    </xdr:from>
    <xdr:ext cx="762000" cy="259045"/>
    <xdr:sp macro="" textlink="">
      <xdr:nvSpPr>
        <xdr:cNvPr id="141" name="テキスト ボックス 140"/>
        <xdr:cNvSpPr txBox="1"/>
      </xdr:nvSpPr>
      <xdr:spPr>
        <a:xfrm>
          <a:off x="2527300" y="623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118,985
118,379
187.38
45,001,004
44,151,347
828,923
24,413,805
38,539,464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110472</xdr:rowOff>
    </xdr:from>
    <xdr:to>
      <xdr:col>24</xdr:col>
      <xdr:colOff>63500</xdr:colOff>
      <xdr:row>34</xdr:row>
      <xdr:rowOff>144729</xdr:rowOff>
    </xdr:to>
    <xdr:cxnSp macro="">
      <xdr:nvCxnSpPr>
        <xdr:cNvPr id="63" name="直線コネクタ 62"/>
        <xdr:cNvCxnSpPr/>
      </xdr:nvCxnSpPr>
      <xdr:spPr>
        <a:xfrm flipV="1">
          <a:off x="3797300" y="5939772"/>
          <a:ext cx="8382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144729</xdr:rowOff>
    </xdr:from>
    <xdr:to>
      <xdr:col>19</xdr:col>
      <xdr:colOff>177800</xdr:colOff>
      <xdr:row>34</xdr:row>
      <xdr:rowOff>158347</xdr:rowOff>
    </xdr:to>
    <xdr:cxnSp macro="">
      <xdr:nvCxnSpPr>
        <xdr:cNvPr id="66" name="直線コネクタ 65"/>
        <xdr:cNvCxnSpPr/>
      </xdr:nvCxnSpPr>
      <xdr:spPr>
        <a:xfrm flipV="1">
          <a:off x="2908300" y="5974029"/>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158347</xdr:rowOff>
    </xdr:from>
    <xdr:to>
      <xdr:col>15</xdr:col>
      <xdr:colOff>50800</xdr:colOff>
      <xdr:row>34</xdr:row>
      <xdr:rowOff>169777</xdr:rowOff>
    </xdr:to>
    <xdr:cxnSp macro="">
      <xdr:nvCxnSpPr>
        <xdr:cNvPr id="69" name="直線コネクタ 68"/>
        <xdr:cNvCxnSpPr/>
      </xdr:nvCxnSpPr>
      <xdr:spPr>
        <a:xfrm flipV="1">
          <a:off x="2019300" y="59876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169777</xdr:rowOff>
    </xdr:from>
    <xdr:to>
      <xdr:col>10</xdr:col>
      <xdr:colOff>114300</xdr:colOff>
      <xdr:row>35</xdr:row>
      <xdr:rowOff>11815</xdr:rowOff>
    </xdr:to>
    <xdr:cxnSp macro="">
      <xdr:nvCxnSpPr>
        <xdr:cNvPr id="72" name="直線コネクタ 71"/>
        <xdr:cNvCxnSpPr/>
      </xdr:nvCxnSpPr>
      <xdr:spPr>
        <a:xfrm flipV="1">
          <a:off x="1130300" y="599907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59672</xdr:rowOff>
    </xdr:from>
    <xdr:to>
      <xdr:col>24</xdr:col>
      <xdr:colOff>114300</xdr:colOff>
      <xdr:row>34</xdr:row>
      <xdr:rowOff>161272</xdr:rowOff>
    </xdr:to>
    <xdr:sp macro="" textlink="">
      <xdr:nvSpPr>
        <xdr:cNvPr id="82" name="楕円 81"/>
        <xdr:cNvSpPr/>
      </xdr:nvSpPr>
      <xdr:spPr>
        <a:xfrm>
          <a:off x="4584700" y="58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38099</xdr:rowOff>
    </xdr:from>
    <xdr:ext cx="534377" cy="259045"/>
    <xdr:sp macro="" textlink="">
      <xdr:nvSpPr>
        <xdr:cNvPr id="83" name="人件費該当値テキスト"/>
        <xdr:cNvSpPr txBox="1"/>
      </xdr:nvSpPr>
      <xdr:spPr>
        <a:xfrm>
          <a:off x="4686300" y="58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93929</xdr:rowOff>
    </xdr:from>
    <xdr:to>
      <xdr:col>20</xdr:col>
      <xdr:colOff>38100</xdr:colOff>
      <xdr:row>35</xdr:row>
      <xdr:rowOff>24079</xdr:rowOff>
    </xdr:to>
    <xdr:sp macro="" textlink="">
      <xdr:nvSpPr>
        <xdr:cNvPr id="84" name="楕円 83"/>
        <xdr:cNvSpPr/>
      </xdr:nvSpPr>
      <xdr:spPr>
        <a:xfrm>
          <a:off x="3746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15206</xdr:rowOff>
    </xdr:from>
    <xdr:ext cx="534377" cy="259045"/>
    <xdr:sp macro="" textlink="">
      <xdr:nvSpPr>
        <xdr:cNvPr id="85" name="テキスト ボックス 84"/>
        <xdr:cNvSpPr txBox="1"/>
      </xdr:nvSpPr>
      <xdr:spPr>
        <a:xfrm>
          <a:off x="3530111" y="60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107547</xdr:rowOff>
    </xdr:from>
    <xdr:to>
      <xdr:col>15</xdr:col>
      <xdr:colOff>101600</xdr:colOff>
      <xdr:row>35</xdr:row>
      <xdr:rowOff>37697</xdr:rowOff>
    </xdr:to>
    <xdr:sp macro="" textlink="">
      <xdr:nvSpPr>
        <xdr:cNvPr id="86" name="楕円 85"/>
        <xdr:cNvSpPr/>
      </xdr:nvSpPr>
      <xdr:spPr>
        <a:xfrm>
          <a:off x="2857500" y="59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28824</xdr:rowOff>
    </xdr:from>
    <xdr:ext cx="534377" cy="259045"/>
    <xdr:sp macro="" textlink="">
      <xdr:nvSpPr>
        <xdr:cNvPr id="87" name="テキスト ボックス 86"/>
        <xdr:cNvSpPr txBox="1"/>
      </xdr:nvSpPr>
      <xdr:spPr>
        <a:xfrm>
          <a:off x="2641111" y="60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118977</xdr:rowOff>
    </xdr:from>
    <xdr:to>
      <xdr:col>10</xdr:col>
      <xdr:colOff>165100</xdr:colOff>
      <xdr:row>35</xdr:row>
      <xdr:rowOff>49127</xdr:rowOff>
    </xdr:to>
    <xdr:sp macro="" textlink="">
      <xdr:nvSpPr>
        <xdr:cNvPr id="88" name="楕円 87"/>
        <xdr:cNvSpPr/>
      </xdr:nvSpPr>
      <xdr:spPr>
        <a:xfrm>
          <a:off x="1968500" y="59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40254</xdr:rowOff>
    </xdr:from>
    <xdr:ext cx="534377" cy="259045"/>
    <xdr:sp macro="" textlink="">
      <xdr:nvSpPr>
        <xdr:cNvPr id="89" name="テキスト ボックス 88"/>
        <xdr:cNvSpPr txBox="1"/>
      </xdr:nvSpPr>
      <xdr:spPr>
        <a:xfrm>
          <a:off x="1752111" y="60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132465</xdr:rowOff>
    </xdr:from>
    <xdr:to>
      <xdr:col>6</xdr:col>
      <xdr:colOff>38100</xdr:colOff>
      <xdr:row>35</xdr:row>
      <xdr:rowOff>62615</xdr:rowOff>
    </xdr:to>
    <xdr:sp macro="" textlink="">
      <xdr:nvSpPr>
        <xdr:cNvPr id="90" name="楕円 89"/>
        <xdr:cNvSpPr/>
      </xdr:nvSpPr>
      <xdr:spPr>
        <a:xfrm>
          <a:off x="1079500" y="59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53742</xdr:rowOff>
    </xdr:from>
    <xdr:ext cx="534377" cy="259045"/>
    <xdr:sp macro="" textlink="">
      <xdr:nvSpPr>
        <xdr:cNvPr id="91" name="テキスト ボックス 90"/>
        <xdr:cNvSpPr txBox="1"/>
      </xdr:nvSpPr>
      <xdr:spPr>
        <a:xfrm>
          <a:off x="863111" y="605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162598</xdr:rowOff>
    </xdr:from>
    <xdr:to>
      <xdr:col>24</xdr:col>
      <xdr:colOff>63500</xdr:colOff>
      <xdr:row>57</xdr:row>
      <xdr:rowOff>163233</xdr:rowOff>
    </xdr:to>
    <xdr:cxnSp macro="">
      <xdr:nvCxnSpPr>
        <xdr:cNvPr id="121" name="直線コネクタ 120"/>
        <xdr:cNvCxnSpPr/>
      </xdr:nvCxnSpPr>
      <xdr:spPr>
        <a:xfrm>
          <a:off x="3797300" y="9935248"/>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162598</xdr:rowOff>
    </xdr:from>
    <xdr:to>
      <xdr:col>19</xdr:col>
      <xdr:colOff>177800</xdr:colOff>
      <xdr:row>57</xdr:row>
      <xdr:rowOff>167030</xdr:rowOff>
    </xdr:to>
    <xdr:cxnSp macro="">
      <xdr:nvCxnSpPr>
        <xdr:cNvPr id="124" name="直線コネクタ 123"/>
        <xdr:cNvCxnSpPr/>
      </xdr:nvCxnSpPr>
      <xdr:spPr>
        <a:xfrm flipV="1">
          <a:off x="2908300" y="9935248"/>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166205</xdr:rowOff>
    </xdr:from>
    <xdr:to>
      <xdr:col>15</xdr:col>
      <xdr:colOff>50800</xdr:colOff>
      <xdr:row>57</xdr:row>
      <xdr:rowOff>167030</xdr:rowOff>
    </xdr:to>
    <xdr:cxnSp macro="">
      <xdr:nvCxnSpPr>
        <xdr:cNvPr id="127" name="直線コネクタ 126"/>
        <xdr:cNvCxnSpPr/>
      </xdr:nvCxnSpPr>
      <xdr:spPr>
        <a:xfrm>
          <a:off x="2019300" y="9938855"/>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166205</xdr:rowOff>
    </xdr:from>
    <xdr:to>
      <xdr:col>10</xdr:col>
      <xdr:colOff>114300</xdr:colOff>
      <xdr:row>58</xdr:row>
      <xdr:rowOff>9030</xdr:rowOff>
    </xdr:to>
    <xdr:cxnSp macro="">
      <xdr:nvCxnSpPr>
        <xdr:cNvPr id="130" name="直線コネクタ 129"/>
        <xdr:cNvCxnSpPr/>
      </xdr:nvCxnSpPr>
      <xdr:spPr>
        <a:xfrm flipV="1">
          <a:off x="1130300" y="9938855"/>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112433</xdr:rowOff>
    </xdr:from>
    <xdr:to>
      <xdr:col>24</xdr:col>
      <xdr:colOff>114300</xdr:colOff>
      <xdr:row>58</xdr:row>
      <xdr:rowOff>42583</xdr:rowOff>
    </xdr:to>
    <xdr:sp macro="" textlink="">
      <xdr:nvSpPr>
        <xdr:cNvPr id="140" name="楕円 139"/>
        <xdr:cNvSpPr/>
      </xdr:nvSpPr>
      <xdr:spPr>
        <a:xfrm>
          <a:off x="4584700" y="98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90860</xdr:rowOff>
    </xdr:from>
    <xdr:ext cx="534377" cy="259045"/>
    <xdr:sp macro="" textlink="">
      <xdr:nvSpPr>
        <xdr:cNvPr id="141" name="物件費該当値テキスト"/>
        <xdr:cNvSpPr txBox="1"/>
      </xdr:nvSpPr>
      <xdr:spPr>
        <a:xfrm>
          <a:off x="4686300" y="98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111798</xdr:rowOff>
    </xdr:from>
    <xdr:to>
      <xdr:col>20</xdr:col>
      <xdr:colOff>38100</xdr:colOff>
      <xdr:row>58</xdr:row>
      <xdr:rowOff>41948</xdr:rowOff>
    </xdr:to>
    <xdr:sp macro="" textlink="">
      <xdr:nvSpPr>
        <xdr:cNvPr id="142" name="楕円 141"/>
        <xdr:cNvSpPr/>
      </xdr:nvSpPr>
      <xdr:spPr>
        <a:xfrm>
          <a:off x="3746500" y="98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33075</xdr:rowOff>
    </xdr:from>
    <xdr:ext cx="534377" cy="259045"/>
    <xdr:sp macro="" textlink="">
      <xdr:nvSpPr>
        <xdr:cNvPr id="143" name="テキスト ボックス 142"/>
        <xdr:cNvSpPr txBox="1"/>
      </xdr:nvSpPr>
      <xdr:spPr>
        <a:xfrm>
          <a:off x="3530111" y="99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116230</xdr:rowOff>
    </xdr:from>
    <xdr:to>
      <xdr:col>15</xdr:col>
      <xdr:colOff>101600</xdr:colOff>
      <xdr:row>58</xdr:row>
      <xdr:rowOff>46380</xdr:rowOff>
    </xdr:to>
    <xdr:sp macro="" textlink="">
      <xdr:nvSpPr>
        <xdr:cNvPr id="144" name="楕円 143"/>
        <xdr:cNvSpPr/>
      </xdr:nvSpPr>
      <xdr:spPr>
        <a:xfrm>
          <a:off x="2857500" y="98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37507</xdr:rowOff>
    </xdr:from>
    <xdr:ext cx="534377" cy="259045"/>
    <xdr:sp macro="" textlink="">
      <xdr:nvSpPr>
        <xdr:cNvPr id="145" name="テキスト ボックス 144"/>
        <xdr:cNvSpPr txBox="1"/>
      </xdr:nvSpPr>
      <xdr:spPr>
        <a:xfrm>
          <a:off x="2641111" y="99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115405</xdr:rowOff>
    </xdr:from>
    <xdr:to>
      <xdr:col>10</xdr:col>
      <xdr:colOff>165100</xdr:colOff>
      <xdr:row>58</xdr:row>
      <xdr:rowOff>45555</xdr:rowOff>
    </xdr:to>
    <xdr:sp macro="" textlink="">
      <xdr:nvSpPr>
        <xdr:cNvPr id="146" name="楕円 145"/>
        <xdr:cNvSpPr/>
      </xdr:nvSpPr>
      <xdr:spPr>
        <a:xfrm>
          <a:off x="1968500" y="98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36682</xdr:rowOff>
    </xdr:from>
    <xdr:ext cx="534377" cy="259045"/>
    <xdr:sp macro="" textlink="">
      <xdr:nvSpPr>
        <xdr:cNvPr id="147" name="テキスト ボックス 146"/>
        <xdr:cNvSpPr txBox="1"/>
      </xdr:nvSpPr>
      <xdr:spPr>
        <a:xfrm>
          <a:off x="1752111" y="99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129680</xdr:rowOff>
    </xdr:from>
    <xdr:to>
      <xdr:col>6</xdr:col>
      <xdr:colOff>38100</xdr:colOff>
      <xdr:row>58</xdr:row>
      <xdr:rowOff>59830</xdr:rowOff>
    </xdr:to>
    <xdr:sp macro="" textlink="">
      <xdr:nvSpPr>
        <xdr:cNvPr id="148" name="楕円 147"/>
        <xdr:cNvSpPr/>
      </xdr:nvSpPr>
      <xdr:spPr>
        <a:xfrm>
          <a:off x="1079500" y="9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50957</xdr:rowOff>
    </xdr:from>
    <xdr:ext cx="534377" cy="259045"/>
    <xdr:sp macro="" textlink="">
      <xdr:nvSpPr>
        <xdr:cNvPr id="149" name="テキスト ボックス 148"/>
        <xdr:cNvSpPr txBox="1"/>
      </xdr:nvSpPr>
      <xdr:spPr>
        <a:xfrm>
          <a:off x="863111" y="99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22108</xdr:rowOff>
    </xdr:from>
    <xdr:to>
      <xdr:col>24</xdr:col>
      <xdr:colOff>63500</xdr:colOff>
      <xdr:row>72</xdr:row>
      <xdr:rowOff>16073</xdr:rowOff>
    </xdr:to>
    <xdr:cxnSp macro="">
      <xdr:nvCxnSpPr>
        <xdr:cNvPr id="176" name="直線コネクタ 175"/>
        <xdr:cNvCxnSpPr/>
      </xdr:nvCxnSpPr>
      <xdr:spPr>
        <a:xfrm flipV="1">
          <a:off x="3797300" y="12195058"/>
          <a:ext cx="838200" cy="16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16073</xdr:rowOff>
    </xdr:from>
    <xdr:to>
      <xdr:col>19</xdr:col>
      <xdr:colOff>177800</xdr:colOff>
      <xdr:row>72</xdr:row>
      <xdr:rowOff>116932</xdr:rowOff>
    </xdr:to>
    <xdr:cxnSp macro="">
      <xdr:nvCxnSpPr>
        <xdr:cNvPr id="179" name="直線コネクタ 178"/>
        <xdr:cNvCxnSpPr/>
      </xdr:nvCxnSpPr>
      <xdr:spPr>
        <a:xfrm flipV="1">
          <a:off x="2908300" y="12360473"/>
          <a:ext cx="889000" cy="10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116932</xdr:rowOff>
    </xdr:from>
    <xdr:to>
      <xdr:col>15</xdr:col>
      <xdr:colOff>50800</xdr:colOff>
      <xdr:row>73</xdr:row>
      <xdr:rowOff>75418</xdr:rowOff>
    </xdr:to>
    <xdr:cxnSp macro="">
      <xdr:nvCxnSpPr>
        <xdr:cNvPr id="182" name="直線コネクタ 181"/>
        <xdr:cNvCxnSpPr/>
      </xdr:nvCxnSpPr>
      <xdr:spPr>
        <a:xfrm flipV="1">
          <a:off x="2019300" y="12461332"/>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17170</xdr:rowOff>
    </xdr:from>
    <xdr:to>
      <xdr:col>10</xdr:col>
      <xdr:colOff>114300</xdr:colOff>
      <xdr:row>73</xdr:row>
      <xdr:rowOff>75418</xdr:rowOff>
    </xdr:to>
    <xdr:cxnSp macro="">
      <xdr:nvCxnSpPr>
        <xdr:cNvPr id="185" name="直線コネクタ 184"/>
        <xdr:cNvCxnSpPr/>
      </xdr:nvCxnSpPr>
      <xdr:spPr>
        <a:xfrm>
          <a:off x="1130300" y="12533020"/>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161510</xdr:rowOff>
    </xdr:from>
    <xdr:ext cx="469744" cy="259045"/>
    <xdr:sp macro="" textlink="">
      <xdr:nvSpPr>
        <xdr:cNvPr id="189" name="テキスト ボックス 188"/>
        <xdr:cNvSpPr txBox="1"/>
      </xdr:nvSpPr>
      <xdr:spPr>
        <a:xfrm>
          <a:off x="895428" y="131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142758</xdr:rowOff>
    </xdr:from>
    <xdr:to>
      <xdr:col>24</xdr:col>
      <xdr:colOff>114300</xdr:colOff>
      <xdr:row>71</xdr:row>
      <xdr:rowOff>72908</xdr:rowOff>
    </xdr:to>
    <xdr:sp macro="" textlink="">
      <xdr:nvSpPr>
        <xdr:cNvPr id="195" name="楕円 194"/>
        <xdr:cNvSpPr/>
      </xdr:nvSpPr>
      <xdr:spPr>
        <a:xfrm>
          <a:off x="4584700" y="121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165635</xdr:rowOff>
    </xdr:from>
    <xdr:ext cx="534377" cy="259045"/>
    <xdr:sp macro="" textlink="">
      <xdr:nvSpPr>
        <xdr:cNvPr id="196" name="維持補修費該当値テキスト"/>
        <xdr:cNvSpPr txBox="1"/>
      </xdr:nvSpPr>
      <xdr:spPr>
        <a:xfrm>
          <a:off x="4686300" y="119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136723</xdr:rowOff>
    </xdr:from>
    <xdr:to>
      <xdr:col>20</xdr:col>
      <xdr:colOff>38100</xdr:colOff>
      <xdr:row>72</xdr:row>
      <xdr:rowOff>66873</xdr:rowOff>
    </xdr:to>
    <xdr:sp macro="" textlink="">
      <xdr:nvSpPr>
        <xdr:cNvPr id="197" name="楕円 196"/>
        <xdr:cNvSpPr/>
      </xdr:nvSpPr>
      <xdr:spPr>
        <a:xfrm>
          <a:off x="3746500" y="123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83400</xdr:rowOff>
    </xdr:from>
    <xdr:ext cx="534377" cy="259045"/>
    <xdr:sp macro="" textlink="">
      <xdr:nvSpPr>
        <xdr:cNvPr id="198" name="テキスト ボックス 197"/>
        <xdr:cNvSpPr txBox="1"/>
      </xdr:nvSpPr>
      <xdr:spPr>
        <a:xfrm>
          <a:off x="3530111" y="120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66132</xdr:rowOff>
    </xdr:from>
    <xdr:to>
      <xdr:col>15</xdr:col>
      <xdr:colOff>101600</xdr:colOff>
      <xdr:row>72</xdr:row>
      <xdr:rowOff>167732</xdr:rowOff>
    </xdr:to>
    <xdr:sp macro="" textlink="">
      <xdr:nvSpPr>
        <xdr:cNvPr id="199" name="楕円 198"/>
        <xdr:cNvSpPr/>
      </xdr:nvSpPr>
      <xdr:spPr>
        <a:xfrm>
          <a:off x="2857500" y="124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12809</xdr:rowOff>
    </xdr:from>
    <xdr:ext cx="534377" cy="259045"/>
    <xdr:sp macro="" textlink="">
      <xdr:nvSpPr>
        <xdr:cNvPr id="200" name="テキスト ボックス 199"/>
        <xdr:cNvSpPr txBox="1"/>
      </xdr:nvSpPr>
      <xdr:spPr>
        <a:xfrm>
          <a:off x="2641111" y="121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24618</xdr:rowOff>
    </xdr:from>
    <xdr:to>
      <xdr:col>10</xdr:col>
      <xdr:colOff>165100</xdr:colOff>
      <xdr:row>73</xdr:row>
      <xdr:rowOff>126218</xdr:rowOff>
    </xdr:to>
    <xdr:sp macro="" textlink="">
      <xdr:nvSpPr>
        <xdr:cNvPr id="201" name="楕円 200"/>
        <xdr:cNvSpPr/>
      </xdr:nvSpPr>
      <xdr:spPr>
        <a:xfrm>
          <a:off x="1968500" y="125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142745</xdr:rowOff>
    </xdr:from>
    <xdr:ext cx="534377" cy="259045"/>
    <xdr:sp macro="" textlink="">
      <xdr:nvSpPr>
        <xdr:cNvPr id="202" name="テキスト ボックス 201"/>
        <xdr:cNvSpPr txBox="1"/>
      </xdr:nvSpPr>
      <xdr:spPr>
        <a:xfrm>
          <a:off x="1752111" y="1231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137820</xdr:rowOff>
    </xdr:from>
    <xdr:to>
      <xdr:col>6</xdr:col>
      <xdr:colOff>38100</xdr:colOff>
      <xdr:row>73</xdr:row>
      <xdr:rowOff>67970</xdr:rowOff>
    </xdr:to>
    <xdr:sp macro="" textlink="">
      <xdr:nvSpPr>
        <xdr:cNvPr id="203" name="楕円 202"/>
        <xdr:cNvSpPr/>
      </xdr:nvSpPr>
      <xdr:spPr>
        <a:xfrm>
          <a:off x="1079500" y="124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84497</xdr:rowOff>
    </xdr:from>
    <xdr:ext cx="534377" cy="259045"/>
    <xdr:sp macro="" textlink="">
      <xdr:nvSpPr>
        <xdr:cNvPr id="204" name="テキスト ボックス 203"/>
        <xdr:cNvSpPr txBox="1"/>
      </xdr:nvSpPr>
      <xdr:spPr>
        <a:xfrm>
          <a:off x="863111" y="122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124040</xdr:rowOff>
    </xdr:from>
    <xdr:to>
      <xdr:col>24</xdr:col>
      <xdr:colOff>63500</xdr:colOff>
      <xdr:row>96</xdr:row>
      <xdr:rowOff>161213</xdr:rowOff>
    </xdr:to>
    <xdr:cxnSp macro="">
      <xdr:nvCxnSpPr>
        <xdr:cNvPr id="234" name="直線コネクタ 233"/>
        <xdr:cNvCxnSpPr/>
      </xdr:nvCxnSpPr>
      <xdr:spPr>
        <a:xfrm flipV="1">
          <a:off x="3797300" y="16583240"/>
          <a:ext cx="8382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137998</xdr:rowOff>
    </xdr:from>
    <xdr:to>
      <xdr:col>19</xdr:col>
      <xdr:colOff>177800</xdr:colOff>
      <xdr:row>96</xdr:row>
      <xdr:rowOff>161213</xdr:rowOff>
    </xdr:to>
    <xdr:cxnSp macro="">
      <xdr:nvCxnSpPr>
        <xdr:cNvPr id="237" name="直線コネクタ 236"/>
        <xdr:cNvCxnSpPr/>
      </xdr:nvCxnSpPr>
      <xdr:spPr>
        <a:xfrm>
          <a:off x="2908300" y="16597198"/>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137998</xdr:rowOff>
    </xdr:from>
    <xdr:to>
      <xdr:col>15</xdr:col>
      <xdr:colOff>50800</xdr:colOff>
      <xdr:row>97</xdr:row>
      <xdr:rowOff>83579</xdr:rowOff>
    </xdr:to>
    <xdr:cxnSp macro="">
      <xdr:nvCxnSpPr>
        <xdr:cNvPr id="240" name="直線コネクタ 239"/>
        <xdr:cNvCxnSpPr/>
      </xdr:nvCxnSpPr>
      <xdr:spPr>
        <a:xfrm flipV="1">
          <a:off x="2019300" y="16597198"/>
          <a:ext cx="889000" cy="1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83579</xdr:rowOff>
    </xdr:from>
    <xdr:to>
      <xdr:col>10</xdr:col>
      <xdr:colOff>114300</xdr:colOff>
      <xdr:row>97</xdr:row>
      <xdr:rowOff>121679</xdr:rowOff>
    </xdr:to>
    <xdr:cxnSp macro="">
      <xdr:nvCxnSpPr>
        <xdr:cNvPr id="243" name="直線コネクタ 242"/>
        <xdr:cNvCxnSpPr/>
      </xdr:nvCxnSpPr>
      <xdr:spPr>
        <a:xfrm flipV="1">
          <a:off x="1130300" y="1671422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73240</xdr:rowOff>
    </xdr:from>
    <xdr:to>
      <xdr:col>24</xdr:col>
      <xdr:colOff>114300</xdr:colOff>
      <xdr:row>97</xdr:row>
      <xdr:rowOff>3390</xdr:rowOff>
    </xdr:to>
    <xdr:sp macro="" textlink="">
      <xdr:nvSpPr>
        <xdr:cNvPr id="253" name="楕円 252"/>
        <xdr:cNvSpPr/>
      </xdr:nvSpPr>
      <xdr:spPr>
        <a:xfrm>
          <a:off x="45847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51667</xdr:rowOff>
    </xdr:from>
    <xdr:ext cx="534377" cy="259045"/>
    <xdr:sp macro="" textlink="">
      <xdr:nvSpPr>
        <xdr:cNvPr id="254" name="扶助費該当値テキスト"/>
        <xdr:cNvSpPr txBox="1"/>
      </xdr:nvSpPr>
      <xdr:spPr>
        <a:xfrm>
          <a:off x="4686300" y="165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110413</xdr:rowOff>
    </xdr:from>
    <xdr:to>
      <xdr:col>20</xdr:col>
      <xdr:colOff>38100</xdr:colOff>
      <xdr:row>97</xdr:row>
      <xdr:rowOff>40563</xdr:rowOff>
    </xdr:to>
    <xdr:sp macro="" textlink="">
      <xdr:nvSpPr>
        <xdr:cNvPr id="255" name="楕円 254"/>
        <xdr:cNvSpPr/>
      </xdr:nvSpPr>
      <xdr:spPr>
        <a:xfrm>
          <a:off x="3746500" y="165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31690</xdr:rowOff>
    </xdr:from>
    <xdr:ext cx="534377" cy="259045"/>
    <xdr:sp macro="" textlink="">
      <xdr:nvSpPr>
        <xdr:cNvPr id="256" name="テキスト ボックス 255"/>
        <xdr:cNvSpPr txBox="1"/>
      </xdr:nvSpPr>
      <xdr:spPr>
        <a:xfrm>
          <a:off x="3530111" y="166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87198</xdr:rowOff>
    </xdr:from>
    <xdr:to>
      <xdr:col>15</xdr:col>
      <xdr:colOff>101600</xdr:colOff>
      <xdr:row>97</xdr:row>
      <xdr:rowOff>17348</xdr:rowOff>
    </xdr:to>
    <xdr:sp macro="" textlink="">
      <xdr:nvSpPr>
        <xdr:cNvPr id="257" name="楕円 256"/>
        <xdr:cNvSpPr/>
      </xdr:nvSpPr>
      <xdr:spPr>
        <a:xfrm>
          <a:off x="2857500" y="165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8475</xdr:rowOff>
    </xdr:from>
    <xdr:ext cx="534377" cy="259045"/>
    <xdr:sp macro="" textlink="">
      <xdr:nvSpPr>
        <xdr:cNvPr id="258" name="テキスト ボックス 257"/>
        <xdr:cNvSpPr txBox="1"/>
      </xdr:nvSpPr>
      <xdr:spPr>
        <a:xfrm>
          <a:off x="2641111" y="166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32779</xdr:rowOff>
    </xdr:from>
    <xdr:to>
      <xdr:col>10</xdr:col>
      <xdr:colOff>165100</xdr:colOff>
      <xdr:row>97</xdr:row>
      <xdr:rowOff>134379</xdr:rowOff>
    </xdr:to>
    <xdr:sp macro="" textlink="">
      <xdr:nvSpPr>
        <xdr:cNvPr id="259" name="楕円 258"/>
        <xdr:cNvSpPr/>
      </xdr:nvSpPr>
      <xdr:spPr>
        <a:xfrm>
          <a:off x="1968500" y="166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125506</xdr:rowOff>
    </xdr:from>
    <xdr:ext cx="534377" cy="259045"/>
    <xdr:sp macro="" textlink="">
      <xdr:nvSpPr>
        <xdr:cNvPr id="260" name="テキスト ボックス 259"/>
        <xdr:cNvSpPr txBox="1"/>
      </xdr:nvSpPr>
      <xdr:spPr>
        <a:xfrm>
          <a:off x="1752111" y="167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70879</xdr:rowOff>
    </xdr:from>
    <xdr:to>
      <xdr:col>6</xdr:col>
      <xdr:colOff>38100</xdr:colOff>
      <xdr:row>98</xdr:row>
      <xdr:rowOff>1029</xdr:rowOff>
    </xdr:to>
    <xdr:sp macro="" textlink="">
      <xdr:nvSpPr>
        <xdr:cNvPr id="261" name="楕円 260"/>
        <xdr:cNvSpPr/>
      </xdr:nvSpPr>
      <xdr:spPr>
        <a:xfrm>
          <a:off x="1079500" y="167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163606</xdr:rowOff>
    </xdr:from>
    <xdr:ext cx="534377" cy="259045"/>
    <xdr:sp macro="" textlink="">
      <xdr:nvSpPr>
        <xdr:cNvPr id="262" name="テキスト ボックス 261"/>
        <xdr:cNvSpPr txBox="1"/>
      </xdr:nvSpPr>
      <xdr:spPr>
        <a:xfrm>
          <a:off x="863111" y="1679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7400</xdr:rowOff>
    </xdr:from>
    <xdr:to>
      <xdr:col>55</xdr:col>
      <xdr:colOff>0</xdr:colOff>
      <xdr:row>38</xdr:row>
      <xdr:rowOff>9051</xdr:rowOff>
    </xdr:to>
    <xdr:cxnSp macro="">
      <xdr:nvCxnSpPr>
        <xdr:cNvPr id="289" name="直線コネクタ 288"/>
        <xdr:cNvCxnSpPr/>
      </xdr:nvCxnSpPr>
      <xdr:spPr>
        <a:xfrm>
          <a:off x="9639300" y="6522500"/>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7400</xdr:rowOff>
    </xdr:from>
    <xdr:to>
      <xdr:col>50</xdr:col>
      <xdr:colOff>114300</xdr:colOff>
      <xdr:row>38</xdr:row>
      <xdr:rowOff>8379</xdr:rowOff>
    </xdr:to>
    <xdr:cxnSp macro="">
      <xdr:nvCxnSpPr>
        <xdr:cNvPr id="292" name="直線コネクタ 291"/>
        <xdr:cNvCxnSpPr/>
      </xdr:nvCxnSpPr>
      <xdr:spPr>
        <a:xfrm flipV="1">
          <a:off x="8750300" y="652250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169080</xdr:rowOff>
    </xdr:from>
    <xdr:to>
      <xdr:col>45</xdr:col>
      <xdr:colOff>177800</xdr:colOff>
      <xdr:row>38</xdr:row>
      <xdr:rowOff>8379</xdr:rowOff>
    </xdr:to>
    <xdr:cxnSp macro="">
      <xdr:nvCxnSpPr>
        <xdr:cNvPr id="295" name="直線コネクタ 294"/>
        <xdr:cNvCxnSpPr/>
      </xdr:nvCxnSpPr>
      <xdr:spPr>
        <a:xfrm>
          <a:off x="7861300" y="6512730"/>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169080</xdr:rowOff>
    </xdr:from>
    <xdr:to>
      <xdr:col>41</xdr:col>
      <xdr:colOff>50800</xdr:colOff>
      <xdr:row>38</xdr:row>
      <xdr:rowOff>12356</xdr:rowOff>
    </xdr:to>
    <xdr:cxnSp macro="">
      <xdr:nvCxnSpPr>
        <xdr:cNvPr id="298" name="直線コネクタ 297"/>
        <xdr:cNvCxnSpPr/>
      </xdr:nvCxnSpPr>
      <xdr:spPr>
        <a:xfrm flipV="1">
          <a:off x="6972300" y="6512730"/>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129701</xdr:rowOff>
    </xdr:from>
    <xdr:to>
      <xdr:col>55</xdr:col>
      <xdr:colOff>50800</xdr:colOff>
      <xdr:row>38</xdr:row>
      <xdr:rowOff>59851</xdr:rowOff>
    </xdr:to>
    <xdr:sp macro="" textlink="">
      <xdr:nvSpPr>
        <xdr:cNvPr id="308" name="楕円 307"/>
        <xdr:cNvSpPr/>
      </xdr:nvSpPr>
      <xdr:spPr>
        <a:xfrm>
          <a:off x="10426700" y="64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75946</xdr:rowOff>
    </xdr:from>
    <xdr:ext cx="534377" cy="259045"/>
    <xdr:sp macro="" textlink="">
      <xdr:nvSpPr>
        <xdr:cNvPr id="309" name="補助費等該当値テキスト"/>
        <xdr:cNvSpPr txBox="1"/>
      </xdr:nvSpPr>
      <xdr:spPr>
        <a:xfrm>
          <a:off x="10528300" y="64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128050</xdr:rowOff>
    </xdr:from>
    <xdr:to>
      <xdr:col>50</xdr:col>
      <xdr:colOff>165100</xdr:colOff>
      <xdr:row>38</xdr:row>
      <xdr:rowOff>58200</xdr:rowOff>
    </xdr:to>
    <xdr:sp macro="" textlink="">
      <xdr:nvSpPr>
        <xdr:cNvPr id="310" name="楕円 309"/>
        <xdr:cNvSpPr/>
      </xdr:nvSpPr>
      <xdr:spPr>
        <a:xfrm>
          <a:off x="9588500" y="64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49327</xdr:rowOff>
    </xdr:from>
    <xdr:ext cx="534377" cy="259045"/>
    <xdr:sp macro="" textlink="">
      <xdr:nvSpPr>
        <xdr:cNvPr id="311" name="テキスト ボックス 310"/>
        <xdr:cNvSpPr txBox="1"/>
      </xdr:nvSpPr>
      <xdr:spPr>
        <a:xfrm>
          <a:off x="9372111" y="65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129029</xdr:rowOff>
    </xdr:from>
    <xdr:to>
      <xdr:col>46</xdr:col>
      <xdr:colOff>38100</xdr:colOff>
      <xdr:row>38</xdr:row>
      <xdr:rowOff>59179</xdr:rowOff>
    </xdr:to>
    <xdr:sp macro="" textlink="">
      <xdr:nvSpPr>
        <xdr:cNvPr id="312" name="楕円 311"/>
        <xdr:cNvSpPr/>
      </xdr:nvSpPr>
      <xdr:spPr>
        <a:xfrm>
          <a:off x="8699500" y="647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50306</xdr:rowOff>
    </xdr:from>
    <xdr:ext cx="534377" cy="259045"/>
    <xdr:sp macro="" textlink="">
      <xdr:nvSpPr>
        <xdr:cNvPr id="313" name="テキスト ボックス 312"/>
        <xdr:cNvSpPr txBox="1"/>
      </xdr:nvSpPr>
      <xdr:spPr>
        <a:xfrm>
          <a:off x="8483111" y="65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118280</xdr:rowOff>
    </xdr:from>
    <xdr:to>
      <xdr:col>41</xdr:col>
      <xdr:colOff>101600</xdr:colOff>
      <xdr:row>38</xdr:row>
      <xdr:rowOff>48430</xdr:rowOff>
    </xdr:to>
    <xdr:sp macro="" textlink="">
      <xdr:nvSpPr>
        <xdr:cNvPr id="314" name="楕円 313"/>
        <xdr:cNvSpPr/>
      </xdr:nvSpPr>
      <xdr:spPr>
        <a:xfrm>
          <a:off x="7810500" y="64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64957</xdr:rowOff>
    </xdr:from>
    <xdr:ext cx="534377" cy="259045"/>
    <xdr:sp macro="" textlink="">
      <xdr:nvSpPr>
        <xdr:cNvPr id="315" name="テキスト ボックス 314"/>
        <xdr:cNvSpPr txBox="1"/>
      </xdr:nvSpPr>
      <xdr:spPr>
        <a:xfrm>
          <a:off x="7594111" y="62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133006</xdr:rowOff>
    </xdr:from>
    <xdr:to>
      <xdr:col>36</xdr:col>
      <xdr:colOff>165100</xdr:colOff>
      <xdr:row>38</xdr:row>
      <xdr:rowOff>63156</xdr:rowOff>
    </xdr:to>
    <xdr:sp macro="" textlink="">
      <xdr:nvSpPr>
        <xdr:cNvPr id="316" name="楕円 315"/>
        <xdr:cNvSpPr/>
      </xdr:nvSpPr>
      <xdr:spPr>
        <a:xfrm>
          <a:off x="6921500" y="64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54283</xdr:rowOff>
    </xdr:from>
    <xdr:ext cx="534377" cy="259045"/>
    <xdr:sp macro="" textlink="">
      <xdr:nvSpPr>
        <xdr:cNvPr id="317" name="テキスト ボックス 316"/>
        <xdr:cNvSpPr txBox="1"/>
      </xdr:nvSpPr>
      <xdr:spPr>
        <a:xfrm>
          <a:off x="6705111" y="6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45548</xdr:rowOff>
    </xdr:from>
    <xdr:to>
      <xdr:col>55</xdr:col>
      <xdr:colOff>0</xdr:colOff>
      <xdr:row>57</xdr:row>
      <xdr:rowOff>124163</xdr:rowOff>
    </xdr:to>
    <xdr:cxnSp macro="">
      <xdr:nvCxnSpPr>
        <xdr:cNvPr id="346" name="直線コネクタ 345"/>
        <xdr:cNvCxnSpPr/>
      </xdr:nvCxnSpPr>
      <xdr:spPr>
        <a:xfrm>
          <a:off x="9639300" y="9818198"/>
          <a:ext cx="838200" cy="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113091</xdr:rowOff>
    </xdr:from>
    <xdr:to>
      <xdr:col>50</xdr:col>
      <xdr:colOff>114300</xdr:colOff>
      <xdr:row>57</xdr:row>
      <xdr:rowOff>45548</xdr:rowOff>
    </xdr:to>
    <xdr:cxnSp macro="">
      <xdr:nvCxnSpPr>
        <xdr:cNvPr id="349" name="直線コネクタ 348"/>
        <xdr:cNvCxnSpPr/>
      </xdr:nvCxnSpPr>
      <xdr:spPr>
        <a:xfrm>
          <a:off x="8750300" y="9714291"/>
          <a:ext cx="889000" cy="10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58227</xdr:rowOff>
    </xdr:from>
    <xdr:to>
      <xdr:col>45</xdr:col>
      <xdr:colOff>177800</xdr:colOff>
      <xdr:row>56</xdr:row>
      <xdr:rowOff>113091</xdr:rowOff>
    </xdr:to>
    <xdr:cxnSp macro="">
      <xdr:nvCxnSpPr>
        <xdr:cNvPr id="352" name="直線コネクタ 351"/>
        <xdr:cNvCxnSpPr/>
      </xdr:nvCxnSpPr>
      <xdr:spPr>
        <a:xfrm>
          <a:off x="7861300" y="9659427"/>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58227</xdr:rowOff>
    </xdr:from>
    <xdr:to>
      <xdr:col>41</xdr:col>
      <xdr:colOff>50800</xdr:colOff>
      <xdr:row>56</xdr:row>
      <xdr:rowOff>123896</xdr:rowOff>
    </xdr:to>
    <xdr:cxnSp macro="">
      <xdr:nvCxnSpPr>
        <xdr:cNvPr id="355" name="直線コネクタ 354"/>
        <xdr:cNvCxnSpPr/>
      </xdr:nvCxnSpPr>
      <xdr:spPr>
        <a:xfrm flipV="1">
          <a:off x="6972300" y="9659427"/>
          <a:ext cx="8890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91963</xdr:rowOff>
    </xdr:from>
    <xdr:ext cx="534377" cy="259045"/>
    <xdr:sp macro="" textlink="">
      <xdr:nvSpPr>
        <xdr:cNvPr id="357" name="テキスト ボックス 356"/>
        <xdr:cNvSpPr txBox="1"/>
      </xdr:nvSpPr>
      <xdr:spPr>
        <a:xfrm>
          <a:off x="7594111" y="9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73363</xdr:rowOff>
    </xdr:from>
    <xdr:to>
      <xdr:col>55</xdr:col>
      <xdr:colOff>50800</xdr:colOff>
      <xdr:row>58</xdr:row>
      <xdr:rowOff>3513</xdr:rowOff>
    </xdr:to>
    <xdr:sp macro="" textlink="">
      <xdr:nvSpPr>
        <xdr:cNvPr id="365" name="楕円 364"/>
        <xdr:cNvSpPr/>
      </xdr:nvSpPr>
      <xdr:spPr>
        <a:xfrm>
          <a:off x="10426700" y="98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51790</xdr:rowOff>
    </xdr:from>
    <xdr:ext cx="534377" cy="259045"/>
    <xdr:sp macro="" textlink="">
      <xdr:nvSpPr>
        <xdr:cNvPr id="366" name="普通建設事業費該当値テキスト"/>
        <xdr:cNvSpPr txBox="1"/>
      </xdr:nvSpPr>
      <xdr:spPr>
        <a:xfrm>
          <a:off x="10528300" y="982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166198</xdr:rowOff>
    </xdr:from>
    <xdr:to>
      <xdr:col>50</xdr:col>
      <xdr:colOff>165100</xdr:colOff>
      <xdr:row>57</xdr:row>
      <xdr:rowOff>96348</xdr:rowOff>
    </xdr:to>
    <xdr:sp macro="" textlink="">
      <xdr:nvSpPr>
        <xdr:cNvPr id="367" name="楕円 366"/>
        <xdr:cNvSpPr/>
      </xdr:nvSpPr>
      <xdr:spPr>
        <a:xfrm>
          <a:off x="9588500" y="97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112875</xdr:rowOff>
    </xdr:from>
    <xdr:ext cx="534377" cy="259045"/>
    <xdr:sp macro="" textlink="">
      <xdr:nvSpPr>
        <xdr:cNvPr id="368" name="テキスト ボックス 367"/>
        <xdr:cNvSpPr txBox="1"/>
      </xdr:nvSpPr>
      <xdr:spPr>
        <a:xfrm>
          <a:off x="9372111" y="95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62291</xdr:rowOff>
    </xdr:from>
    <xdr:to>
      <xdr:col>46</xdr:col>
      <xdr:colOff>38100</xdr:colOff>
      <xdr:row>56</xdr:row>
      <xdr:rowOff>163891</xdr:rowOff>
    </xdr:to>
    <xdr:sp macro="" textlink="">
      <xdr:nvSpPr>
        <xdr:cNvPr id="369" name="楕円 368"/>
        <xdr:cNvSpPr/>
      </xdr:nvSpPr>
      <xdr:spPr>
        <a:xfrm>
          <a:off x="8699500" y="96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8968</xdr:rowOff>
    </xdr:from>
    <xdr:ext cx="534377" cy="259045"/>
    <xdr:sp macro="" textlink="">
      <xdr:nvSpPr>
        <xdr:cNvPr id="370" name="テキスト ボックス 369"/>
        <xdr:cNvSpPr txBox="1"/>
      </xdr:nvSpPr>
      <xdr:spPr>
        <a:xfrm>
          <a:off x="8483111" y="94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7427</xdr:rowOff>
    </xdr:from>
    <xdr:to>
      <xdr:col>41</xdr:col>
      <xdr:colOff>101600</xdr:colOff>
      <xdr:row>56</xdr:row>
      <xdr:rowOff>109027</xdr:rowOff>
    </xdr:to>
    <xdr:sp macro="" textlink="">
      <xdr:nvSpPr>
        <xdr:cNvPr id="371" name="楕円 370"/>
        <xdr:cNvSpPr/>
      </xdr:nvSpPr>
      <xdr:spPr>
        <a:xfrm>
          <a:off x="7810500" y="96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125554</xdr:rowOff>
    </xdr:from>
    <xdr:ext cx="534377" cy="259045"/>
    <xdr:sp macro="" textlink="">
      <xdr:nvSpPr>
        <xdr:cNvPr id="372" name="テキスト ボックス 371"/>
        <xdr:cNvSpPr txBox="1"/>
      </xdr:nvSpPr>
      <xdr:spPr>
        <a:xfrm>
          <a:off x="7594111" y="938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73096</xdr:rowOff>
    </xdr:from>
    <xdr:to>
      <xdr:col>36</xdr:col>
      <xdr:colOff>165100</xdr:colOff>
      <xdr:row>57</xdr:row>
      <xdr:rowOff>3246</xdr:rowOff>
    </xdr:to>
    <xdr:sp macro="" textlink="">
      <xdr:nvSpPr>
        <xdr:cNvPr id="373" name="楕円 372"/>
        <xdr:cNvSpPr/>
      </xdr:nvSpPr>
      <xdr:spPr>
        <a:xfrm>
          <a:off x="6921500" y="96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19773</xdr:rowOff>
    </xdr:from>
    <xdr:ext cx="534377" cy="259045"/>
    <xdr:sp macro="" textlink="">
      <xdr:nvSpPr>
        <xdr:cNvPr id="374" name="テキスト ボックス 373"/>
        <xdr:cNvSpPr txBox="1"/>
      </xdr:nvSpPr>
      <xdr:spPr>
        <a:xfrm>
          <a:off x="6705111" y="94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83032</xdr:rowOff>
    </xdr:from>
    <xdr:to>
      <xdr:col>55</xdr:col>
      <xdr:colOff>0</xdr:colOff>
      <xdr:row>78</xdr:row>
      <xdr:rowOff>104990</xdr:rowOff>
    </xdr:to>
    <xdr:cxnSp macro="">
      <xdr:nvCxnSpPr>
        <xdr:cNvPr id="403" name="直線コネクタ 402"/>
        <xdr:cNvCxnSpPr/>
      </xdr:nvCxnSpPr>
      <xdr:spPr>
        <a:xfrm>
          <a:off x="9639300" y="13456132"/>
          <a:ext cx="8382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83032</xdr:rowOff>
    </xdr:from>
    <xdr:to>
      <xdr:col>50</xdr:col>
      <xdr:colOff>114300</xdr:colOff>
      <xdr:row>78</xdr:row>
      <xdr:rowOff>83299</xdr:rowOff>
    </xdr:to>
    <xdr:cxnSp macro="">
      <xdr:nvCxnSpPr>
        <xdr:cNvPr id="406" name="直線コネクタ 405"/>
        <xdr:cNvCxnSpPr/>
      </xdr:nvCxnSpPr>
      <xdr:spPr>
        <a:xfrm flipV="1">
          <a:off x="8750300" y="134561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75501</xdr:rowOff>
    </xdr:from>
    <xdr:to>
      <xdr:col>45</xdr:col>
      <xdr:colOff>177800</xdr:colOff>
      <xdr:row>78</xdr:row>
      <xdr:rowOff>83299</xdr:rowOff>
    </xdr:to>
    <xdr:cxnSp macro="">
      <xdr:nvCxnSpPr>
        <xdr:cNvPr id="409" name="直線コネクタ 408"/>
        <xdr:cNvCxnSpPr/>
      </xdr:nvCxnSpPr>
      <xdr:spPr>
        <a:xfrm>
          <a:off x="7861300" y="13448601"/>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27711</xdr:rowOff>
    </xdr:from>
    <xdr:to>
      <xdr:col>41</xdr:col>
      <xdr:colOff>50800</xdr:colOff>
      <xdr:row>78</xdr:row>
      <xdr:rowOff>75501</xdr:rowOff>
    </xdr:to>
    <xdr:cxnSp macro="">
      <xdr:nvCxnSpPr>
        <xdr:cNvPr id="412" name="直線コネクタ 411"/>
        <xdr:cNvCxnSpPr/>
      </xdr:nvCxnSpPr>
      <xdr:spPr>
        <a:xfrm>
          <a:off x="6972300" y="13400811"/>
          <a:ext cx="8890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54190</xdr:rowOff>
    </xdr:from>
    <xdr:to>
      <xdr:col>55</xdr:col>
      <xdr:colOff>50800</xdr:colOff>
      <xdr:row>78</xdr:row>
      <xdr:rowOff>155790</xdr:rowOff>
    </xdr:to>
    <xdr:sp macro="" textlink="">
      <xdr:nvSpPr>
        <xdr:cNvPr id="422" name="楕円 421"/>
        <xdr:cNvSpPr/>
      </xdr:nvSpPr>
      <xdr:spPr>
        <a:xfrm>
          <a:off x="10426700" y="13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5617</xdr:rowOff>
    </xdr:from>
    <xdr:ext cx="469744" cy="259045"/>
    <xdr:sp macro="" textlink="">
      <xdr:nvSpPr>
        <xdr:cNvPr id="423" name="普通建設事業費 （ うち新規整備　）該当値テキスト"/>
        <xdr:cNvSpPr txBox="1"/>
      </xdr:nvSpPr>
      <xdr:spPr>
        <a:xfrm>
          <a:off x="10528300" y="1337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32232</xdr:rowOff>
    </xdr:from>
    <xdr:to>
      <xdr:col>50</xdr:col>
      <xdr:colOff>165100</xdr:colOff>
      <xdr:row>78</xdr:row>
      <xdr:rowOff>133832</xdr:rowOff>
    </xdr:to>
    <xdr:sp macro="" textlink="">
      <xdr:nvSpPr>
        <xdr:cNvPr id="424" name="楕円 423"/>
        <xdr:cNvSpPr/>
      </xdr:nvSpPr>
      <xdr:spPr>
        <a:xfrm>
          <a:off x="9588500" y="134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124959</xdr:rowOff>
    </xdr:from>
    <xdr:ext cx="534377" cy="259045"/>
    <xdr:sp macro="" textlink="">
      <xdr:nvSpPr>
        <xdr:cNvPr id="425" name="テキスト ボックス 424"/>
        <xdr:cNvSpPr txBox="1"/>
      </xdr:nvSpPr>
      <xdr:spPr>
        <a:xfrm>
          <a:off x="9372111" y="134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32499</xdr:rowOff>
    </xdr:from>
    <xdr:to>
      <xdr:col>46</xdr:col>
      <xdr:colOff>38100</xdr:colOff>
      <xdr:row>78</xdr:row>
      <xdr:rowOff>134099</xdr:rowOff>
    </xdr:to>
    <xdr:sp macro="" textlink="">
      <xdr:nvSpPr>
        <xdr:cNvPr id="426" name="楕円 425"/>
        <xdr:cNvSpPr/>
      </xdr:nvSpPr>
      <xdr:spPr>
        <a:xfrm>
          <a:off x="8699500" y="134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150626</xdr:rowOff>
    </xdr:from>
    <xdr:ext cx="534377" cy="259045"/>
    <xdr:sp macro="" textlink="">
      <xdr:nvSpPr>
        <xdr:cNvPr id="427" name="テキスト ボックス 426"/>
        <xdr:cNvSpPr txBox="1"/>
      </xdr:nvSpPr>
      <xdr:spPr>
        <a:xfrm>
          <a:off x="8483111" y="1318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24701</xdr:rowOff>
    </xdr:from>
    <xdr:to>
      <xdr:col>41</xdr:col>
      <xdr:colOff>101600</xdr:colOff>
      <xdr:row>78</xdr:row>
      <xdr:rowOff>126301</xdr:rowOff>
    </xdr:to>
    <xdr:sp macro="" textlink="">
      <xdr:nvSpPr>
        <xdr:cNvPr id="428" name="楕円 427"/>
        <xdr:cNvSpPr/>
      </xdr:nvSpPr>
      <xdr:spPr>
        <a:xfrm>
          <a:off x="78105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117428</xdr:rowOff>
    </xdr:from>
    <xdr:ext cx="534377" cy="259045"/>
    <xdr:sp macro="" textlink="">
      <xdr:nvSpPr>
        <xdr:cNvPr id="429" name="テキスト ボックス 428"/>
        <xdr:cNvSpPr txBox="1"/>
      </xdr:nvSpPr>
      <xdr:spPr>
        <a:xfrm>
          <a:off x="7594111" y="1349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148361</xdr:rowOff>
    </xdr:from>
    <xdr:to>
      <xdr:col>36</xdr:col>
      <xdr:colOff>165100</xdr:colOff>
      <xdr:row>78</xdr:row>
      <xdr:rowOff>78511</xdr:rowOff>
    </xdr:to>
    <xdr:sp macro="" textlink="">
      <xdr:nvSpPr>
        <xdr:cNvPr id="430" name="楕円 429"/>
        <xdr:cNvSpPr/>
      </xdr:nvSpPr>
      <xdr:spPr>
        <a:xfrm>
          <a:off x="6921500" y="133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69638</xdr:rowOff>
    </xdr:from>
    <xdr:ext cx="534377" cy="259045"/>
    <xdr:sp macro="" textlink="">
      <xdr:nvSpPr>
        <xdr:cNvPr id="431" name="テキスト ボックス 430"/>
        <xdr:cNvSpPr txBox="1"/>
      </xdr:nvSpPr>
      <xdr:spPr>
        <a:xfrm>
          <a:off x="6705111" y="134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97309</xdr:rowOff>
    </xdr:from>
    <xdr:to>
      <xdr:col>55</xdr:col>
      <xdr:colOff>0</xdr:colOff>
      <xdr:row>97</xdr:row>
      <xdr:rowOff>137826</xdr:rowOff>
    </xdr:to>
    <xdr:cxnSp macro="">
      <xdr:nvCxnSpPr>
        <xdr:cNvPr id="458" name="直線コネクタ 457"/>
        <xdr:cNvCxnSpPr/>
      </xdr:nvCxnSpPr>
      <xdr:spPr>
        <a:xfrm>
          <a:off x="9639300" y="16727959"/>
          <a:ext cx="838200" cy="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157349</xdr:rowOff>
    </xdr:from>
    <xdr:to>
      <xdr:col>50</xdr:col>
      <xdr:colOff>114300</xdr:colOff>
      <xdr:row>97</xdr:row>
      <xdr:rowOff>97309</xdr:rowOff>
    </xdr:to>
    <xdr:cxnSp macro="">
      <xdr:nvCxnSpPr>
        <xdr:cNvPr id="461" name="直線コネクタ 460"/>
        <xdr:cNvCxnSpPr/>
      </xdr:nvCxnSpPr>
      <xdr:spPr>
        <a:xfrm>
          <a:off x="8750300" y="16616549"/>
          <a:ext cx="889000" cy="1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48186</xdr:rowOff>
    </xdr:from>
    <xdr:to>
      <xdr:col>45</xdr:col>
      <xdr:colOff>177800</xdr:colOff>
      <xdr:row>96</xdr:row>
      <xdr:rowOff>157349</xdr:rowOff>
    </xdr:to>
    <xdr:cxnSp macro="">
      <xdr:nvCxnSpPr>
        <xdr:cNvPr id="464" name="直線コネクタ 463"/>
        <xdr:cNvCxnSpPr/>
      </xdr:nvCxnSpPr>
      <xdr:spPr>
        <a:xfrm>
          <a:off x="7861300" y="16507386"/>
          <a:ext cx="889000" cy="10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151680</xdr:rowOff>
    </xdr:from>
    <xdr:ext cx="534377" cy="259045"/>
    <xdr:sp macro="" textlink="">
      <xdr:nvSpPr>
        <xdr:cNvPr id="466" name="テキスト ボックス 465"/>
        <xdr:cNvSpPr txBox="1"/>
      </xdr:nvSpPr>
      <xdr:spPr>
        <a:xfrm>
          <a:off x="848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48186</xdr:rowOff>
    </xdr:from>
    <xdr:to>
      <xdr:col>41</xdr:col>
      <xdr:colOff>50800</xdr:colOff>
      <xdr:row>96</xdr:row>
      <xdr:rowOff>159689</xdr:rowOff>
    </xdr:to>
    <xdr:cxnSp macro="">
      <xdr:nvCxnSpPr>
        <xdr:cNvPr id="467" name="直線コネクタ 466"/>
        <xdr:cNvCxnSpPr/>
      </xdr:nvCxnSpPr>
      <xdr:spPr>
        <a:xfrm flipV="1">
          <a:off x="6972300" y="16507386"/>
          <a:ext cx="889000" cy="1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87026</xdr:rowOff>
    </xdr:from>
    <xdr:to>
      <xdr:col>55</xdr:col>
      <xdr:colOff>50800</xdr:colOff>
      <xdr:row>98</xdr:row>
      <xdr:rowOff>17176</xdr:rowOff>
    </xdr:to>
    <xdr:sp macro="" textlink="">
      <xdr:nvSpPr>
        <xdr:cNvPr id="477" name="楕円 476"/>
        <xdr:cNvSpPr/>
      </xdr:nvSpPr>
      <xdr:spPr>
        <a:xfrm>
          <a:off x="10426700" y="167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65453</xdr:rowOff>
    </xdr:from>
    <xdr:ext cx="534377" cy="259045"/>
    <xdr:sp macro="" textlink="">
      <xdr:nvSpPr>
        <xdr:cNvPr id="478" name="普通建設事業費 （ うち更新整備　）該当値テキスト"/>
        <xdr:cNvSpPr txBox="1"/>
      </xdr:nvSpPr>
      <xdr:spPr>
        <a:xfrm>
          <a:off x="10528300" y="166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46509</xdr:rowOff>
    </xdr:from>
    <xdr:to>
      <xdr:col>50</xdr:col>
      <xdr:colOff>165100</xdr:colOff>
      <xdr:row>97</xdr:row>
      <xdr:rowOff>148109</xdr:rowOff>
    </xdr:to>
    <xdr:sp macro="" textlink="">
      <xdr:nvSpPr>
        <xdr:cNvPr id="479" name="楕円 478"/>
        <xdr:cNvSpPr/>
      </xdr:nvSpPr>
      <xdr:spPr>
        <a:xfrm>
          <a:off x="9588500" y="166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164636</xdr:rowOff>
    </xdr:from>
    <xdr:ext cx="534377" cy="259045"/>
    <xdr:sp macro="" textlink="">
      <xdr:nvSpPr>
        <xdr:cNvPr id="480" name="テキスト ボックス 479"/>
        <xdr:cNvSpPr txBox="1"/>
      </xdr:nvSpPr>
      <xdr:spPr>
        <a:xfrm>
          <a:off x="9372111" y="1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106549</xdr:rowOff>
    </xdr:from>
    <xdr:to>
      <xdr:col>46</xdr:col>
      <xdr:colOff>38100</xdr:colOff>
      <xdr:row>97</xdr:row>
      <xdr:rowOff>36699</xdr:rowOff>
    </xdr:to>
    <xdr:sp macro="" textlink="">
      <xdr:nvSpPr>
        <xdr:cNvPr id="481" name="楕円 480"/>
        <xdr:cNvSpPr/>
      </xdr:nvSpPr>
      <xdr:spPr>
        <a:xfrm>
          <a:off x="8699500" y="165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53226</xdr:rowOff>
    </xdr:from>
    <xdr:ext cx="534377" cy="259045"/>
    <xdr:sp macro="" textlink="">
      <xdr:nvSpPr>
        <xdr:cNvPr id="482" name="テキスト ボックス 481"/>
        <xdr:cNvSpPr txBox="1"/>
      </xdr:nvSpPr>
      <xdr:spPr>
        <a:xfrm>
          <a:off x="8483111" y="163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168836</xdr:rowOff>
    </xdr:from>
    <xdr:to>
      <xdr:col>41</xdr:col>
      <xdr:colOff>101600</xdr:colOff>
      <xdr:row>96</xdr:row>
      <xdr:rowOff>98986</xdr:rowOff>
    </xdr:to>
    <xdr:sp macro="" textlink="">
      <xdr:nvSpPr>
        <xdr:cNvPr id="483" name="楕円 482"/>
        <xdr:cNvSpPr/>
      </xdr:nvSpPr>
      <xdr:spPr>
        <a:xfrm>
          <a:off x="7810500" y="164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115513</xdr:rowOff>
    </xdr:from>
    <xdr:ext cx="534377" cy="259045"/>
    <xdr:sp macro="" textlink="">
      <xdr:nvSpPr>
        <xdr:cNvPr id="484" name="テキスト ボックス 483"/>
        <xdr:cNvSpPr txBox="1"/>
      </xdr:nvSpPr>
      <xdr:spPr>
        <a:xfrm>
          <a:off x="7594111" y="162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108889</xdr:rowOff>
    </xdr:from>
    <xdr:to>
      <xdr:col>36</xdr:col>
      <xdr:colOff>165100</xdr:colOff>
      <xdr:row>97</xdr:row>
      <xdr:rowOff>39039</xdr:rowOff>
    </xdr:to>
    <xdr:sp macro="" textlink="">
      <xdr:nvSpPr>
        <xdr:cNvPr id="485" name="楕円 484"/>
        <xdr:cNvSpPr/>
      </xdr:nvSpPr>
      <xdr:spPr>
        <a:xfrm>
          <a:off x="6921500" y="165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55566</xdr:rowOff>
    </xdr:from>
    <xdr:ext cx="534377" cy="259045"/>
    <xdr:sp macro="" textlink="">
      <xdr:nvSpPr>
        <xdr:cNvPr id="486" name="テキスト ボックス 485"/>
        <xdr:cNvSpPr txBox="1"/>
      </xdr:nvSpPr>
      <xdr:spPr>
        <a:xfrm>
          <a:off x="6705111" y="163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42697</xdr:rowOff>
    </xdr:from>
    <xdr:to>
      <xdr:col>85</xdr:col>
      <xdr:colOff>127000</xdr:colOff>
      <xdr:row>39</xdr:row>
      <xdr:rowOff>44450</xdr:rowOff>
    </xdr:to>
    <xdr:cxnSp macro="">
      <xdr:nvCxnSpPr>
        <xdr:cNvPr id="515" name="直線コネクタ 514"/>
        <xdr:cNvCxnSpPr/>
      </xdr:nvCxnSpPr>
      <xdr:spPr>
        <a:xfrm flipV="1">
          <a:off x="15481300" y="6557797"/>
          <a:ext cx="8382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163347</xdr:rowOff>
    </xdr:from>
    <xdr:to>
      <xdr:col>85</xdr:col>
      <xdr:colOff>177800</xdr:colOff>
      <xdr:row>38</xdr:row>
      <xdr:rowOff>93497</xdr:rowOff>
    </xdr:to>
    <xdr:sp macro="" textlink="">
      <xdr:nvSpPr>
        <xdr:cNvPr id="534" name="楕円 533"/>
        <xdr:cNvSpPr/>
      </xdr:nvSpPr>
      <xdr:spPr>
        <a:xfrm>
          <a:off x="16268700" y="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14774</xdr:rowOff>
    </xdr:from>
    <xdr:ext cx="469744" cy="259045"/>
    <xdr:sp macro="" textlink="">
      <xdr:nvSpPr>
        <xdr:cNvPr id="535" name="災害復旧事業費該当値テキスト"/>
        <xdr:cNvSpPr txBox="1"/>
      </xdr:nvSpPr>
      <xdr:spPr>
        <a:xfrm>
          <a:off x="16370300" y="63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99619</xdr:rowOff>
    </xdr:from>
    <xdr:to>
      <xdr:col>85</xdr:col>
      <xdr:colOff>127000</xdr:colOff>
      <xdr:row>75</xdr:row>
      <xdr:rowOff>125699</xdr:rowOff>
    </xdr:to>
    <xdr:cxnSp macro="">
      <xdr:nvCxnSpPr>
        <xdr:cNvPr id="621" name="直線コネクタ 620"/>
        <xdr:cNvCxnSpPr/>
      </xdr:nvCxnSpPr>
      <xdr:spPr>
        <a:xfrm>
          <a:off x="15481300" y="12958369"/>
          <a:ext cx="8382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32182</xdr:rowOff>
    </xdr:from>
    <xdr:to>
      <xdr:col>81</xdr:col>
      <xdr:colOff>50800</xdr:colOff>
      <xdr:row>75</xdr:row>
      <xdr:rowOff>99619</xdr:rowOff>
    </xdr:to>
    <xdr:cxnSp macro="">
      <xdr:nvCxnSpPr>
        <xdr:cNvPr id="624" name="直線コネクタ 623"/>
        <xdr:cNvCxnSpPr/>
      </xdr:nvCxnSpPr>
      <xdr:spPr>
        <a:xfrm>
          <a:off x="14592300" y="1289093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32182</xdr:rowOff>
    </xdr:from>
    <xdr:to>
      <xdr:col>76</xdr:col>
      <xdr:colOff>114300</xdr:colOff>
      <xdr:row>75</xdr:row>
      <xdr:rowOff>53213</xdr:rowOff>
    </xdr:to>
    <xdr:cxnSp macro="">
      <xdr:nvCxnSpPr>
        <xdr:cNvPr id="627" name="直線コネクタ 626"/>
        <xdr:cNvCxnSpPr/>
      </xdr:nvCxnSpPr>
      <xdr:spPr>
        <a:xfrm flipV="1">
          <a:off x="13703300" y="1289093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162389</xdr:rowOff>
    </xdr:from>
    <xdr:to>
      <xdr:col>71</xdr:col>
      <xdr:colOff>177800</xdr:colOff>
      <xdr:row>75</xdr:row>
      <xdr:rowOff>53213</xdr:rowOff>
    </xdr:to>
    <xdr:cxnSp macro="">
      <xdr:nvCxnSpPr>
        <xdr:cNvPr id="630" name="直線コネクタ 629"/>
        <xdr:cNvCxnSpPr/>
      </xdr:nvCxnSpPr>
      <xdr:spPr>
        <a:xfrm>
          <a:off x="12814300" y="12849689"/>
          <a:ext cx="889000" cy="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74899</xdr:rowOff>
    </xdr:from>
    <xdr:to>
      <xdr:col>85</xdr:col>
      <xdr:colOff>177800</xdr:colOff>
      <xdr:row>76</xdr:row>
      <xdr:rowOff>5048</xdr:rowOff>
    </xdr:to>
    <xdr:sp macro="" textlink="">
      <xdr:nvSpPr>
        <xdr:cNvPr id="640" name="楕円 639"/>
        <xdr:cNvSpPr/>
      </xdr:nvSpPr>
      <xdr:spPr>
        <a:xfrm>
          <a:off x="16268700" y="12933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53326</xdr:rowOff>
    </xdr:from>
    <xdr:ext cx="534377" cy="259045"/>
    <xdr:sp macro="" textlink="">
      <xdr:nvSpPr>
        <xdr:cNvPr id="641" name="公債費該当値テキスト"/>
        <xdr:cNvSpPr txBox="1"/>
      </xdr:nvSpPr>
      <xdr:spPr>
        <a:xfrm>
          <a:off x="16370300" y="129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48819</xdr:rowOff>
    </xdr:from>
    <xdr:to>
      <xdr:col>81</xdr:col>
      <xdr:colOff>101600</xdr:colOff>
      <xdr:row>75</xdr:row>
      <xdr:rowOff>150419</xdr:rowOff>
    </xdr:to>
    <xdr:sp macro="" textlink="">
      <xdr:nvSpPr>
        <xdr:cNvPr id="642" name="楕円 641"/>
        <xdr:cNvSpPr/>
      </xdr:nvSpPr>
      <xdr:spPr>
        <a:xfrm>
          <a:off x="15430500" y="129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141546</xdr:rowOff>
    </xdr:from>
    <xdr:ext cx="534377" cy="259045"/>
    <xdr:sp macro="" textlink="">
      <xdr:nvSpPr>
        <xdr:cNvPr id="643" name="テキスト ボックス 642"/>
        <xdr:cNvSpPr txBox="1"/>
      </xdr:nvSpPr>
      <xdr:spPr>
        <a:xfrm>
          <a:off x="15214111" y="130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152832</xdr:rowOff>
    </xdr:from>
    <xdr:to>
      <xdr:col>76</xdr:col>
      <xdr:colOff>165100</xdr:colOff>
      <xdr:row>75</xdr:row>
      <xdr:rowOff>82982</xdr:rowOff>
    </xdr:to>
    <xdr:sp macro="" textlink="">
      <xdr:nvSpPr>
        <xdr:cNvPr id="644" name="楕円 643"/>
        <xdr:cNvSpPr/>
      </xdr:nvSpPr>
      <xdr:spPr>
        <a:xfrm>
          <a:off x="14541500" y="128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99509</xdr:rowOff>
    </xdr:from>
    <xdr:ext cx="534377" cy="259045"/>
    <xdr:sp macro="" textlink="">
      <xdr:nvSpPr>
        <xdr:cNvPr id="645" name="テキスト ボックス 644"/>
        <xdr:cNvSpPr txBox="1"/>
      </xdr:nvSpPr>
      <xdr:spPr>
        <a:xfrm>
          <a:off x="14325111" y="126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2413</xdr:rowOff>
    </xdr:from>
    <xdr:to>
      <xdr:col>72</xdr:col>
      <xdr:colOff>38100</xdr:colOff>
      <xdr:row>75</xdr:row>
      <xdr:rowOff>104013</xdr:rowOff>
    </xdr:to>
    <xdr:sp macro="" textlink="">
      <xdr:nvSpPr>
        <xdr:cNvPr id="646" name="楕円 645"/>
        <xdr:cNvSpPr/>
      </xdr:nvSpPr>
      <xdr:spPr>
        <a:xfrm>
          <a:off x="13652500" y="128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120540</xdr:rowOff>
    </xdr:from>
    <xdr:ext cx="534377" cy="259045"/>
    <xdr:sp macro="" textlink="">
      <xdr:nvSpPr>
        <xdr:cNvPr id="647" name="テキスト ボックス 646"/>
        <xdr:cNvSpPr txBox="1"/>
      </xdr:nvSpPr>
      <xdr:spPr>
        <a:xfrm>
          <a:off x="13436111" y="126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111589</xdr:rowOff>
    </xdr:from>
    <xdr:to>
      <xdr:col>67</xdr:col>
      <xdr:colOff>101600</xdr:colOff>
      <xdr:row>75</xdr:row>
      <xdr:rowOff>41739</xdr:rowOff>
    </xdr:to>
    <xdr:sp macro="" textlink="">
      <xdr:nvSpPr>
        <xdr:cNvPr id="648" name="楕円 647"/>
        <xdr:cNvSpPr/>
      </xdr:nvSpPr>
      <xdr:spPr>
        <a:xfrm>
          <a:off x="12763500" y="127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58266</xdr:rowOff>
    </xdr:from>
    <xdr:ext cx="534377" cy="259045"/>
    <xdr:sp macro="" textlink="">
      <xdr:nvSpPr>
        <xdr:cNvPr id="649" name="テキスト ボックス 648"/>
        <xdr:cNvSpPr txBox="1"/>
      </xdr:nvSpPr>
      <xdr:spPr>
        <a:xfrm>
          <a:off x="12547111" y="125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131114</xdr:rowOff>
    </xdr:from>
    <xdr:to>
      <xdr:col>85</xdr:col>
      <xdr:colOff>127000</xdr:colOff>
      <xdr:row>98</xdr:row>
      <xdr:rowOff>131522</xdr:rowOff>
    </xdr:to>
    <xdr:cxnSp macro="">
      <xdr:nvCxnSpPr>
        <xdr:cNvPr id="676" name="直線コネクタ 675"/>
        <xdr:cNvCxnSpPr/>
      </xdr:nvCxnSpPr>
      <xdr:spPr>
        <a:xfrm>
          <a:off x="15481300" y="16933214"/>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131114</xdr:rowOff>
    </xdr:from>
    <xdr:to>
      <xdr:col>81</xdr:col>
      <xdr:colOff>50800</xdr:colOff>
      <xdr:row>98</xdr:row>
      <xdr:rowOff>131927</xdr:rowOff>
    </xdr:to>
    <xdr:cxnSp macro="">
      <xdr:nvCxnSpPr>
        <xdr:cNvPr id="679" name="直線コネクタ 678"/>
        <xdr:cNvCxnSpPr/>
      </xdr:nvCxnSpPr>
      <xdr:spPr>
        <a:xfrm flipV="1">
          <a:off x="14592300" y="16933214"/>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130542</xdr:rowOff>
    </xdr:from>
    <xdr:to>
      <xdr:col>76</xdr:col>
      <xdr:colOff>114300</xdr:colOff>
      <xdr:row>98</xdr:row>
      <xdr:rowOff>131927</xdr:rowOff>
    </xdr:to>
    <xdr:cxnSp macro="">
      <xdr:nvCxnSpPr>
        <xdr:cNvPr id="682" name="直線コネクタ 681"/>
        <xdr:cNvCxnSpPr/>
      </xdr:nvCxnSpPr>
      <xdr:spPr>
        <a:xfrm>
          <a:off x="13703300" y="16932642"/>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130542</xdr:rowOff>
    </xdr:from>
    <xdr:to>
      <xdr:col>71</xdr:col>
      <xdr:colOff>177800</xdr:colOff>
      <xdr:row>98</xdr:row>
      <xdr:rowOff>132593</xdr:rowOff>
    </xdr:to>
    <xdr:cxnSp macro="">
      <xdr:nvCxnSpPr>
        <xdr:cNvPr id="685" name="直線コネクタ 684"/>
        <xdr:cNvCxnSpPr/>
      </xdr:nvCxnSpPr>
      <xdr:spPr>
        <a:xfrm flipV="1">
          <a:off x="12814300" y="16932642"/>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80722</xdr:rowOff>
    </xdr:from>
    <xdr:to>
      <xdr:col>85</xdr:col>
      <xdr:colOff>177800</xdr:colOff>
      <xdr:row>99</xdr:row>
      <xdr:rowOff>10872</xdr:rowOff>
    </xdr:to>
    <xdr:sp macro="" textlink="">
      <xdr:nvSpPr>
        <xdr:cNvPr id="695" name="楕円 694"/>
        <xdr:cNvSpPr/>
      </xdr:nvSpPr>
      <xdr:spPr>
        <a:xfrm>
          <a:off x="16268700" y="168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23096</xdr:rowOff>
    </xdr:from>
    <xdr:ext cx="469744" cy="259045"/>
    <xdr:sp macro="" textlink="">
      <xdr:nvSpPr>
        <xdr:cNvPr id="696" name="積立金該当値テキスト"/>
        <xdr:cNvSpPr txBox="1"/>
      </xdr:nvSpPr>
      <xdr:spPr>
        <a:xfrm>
          <a:off x="16370300" y="1682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80314</xdr:rowOff>
    </xdr:from>
    <xdr:to>
      <xdr:col>81</xdr:col>
      <xdr:colOff>101600</xdr:colOff>
      <xdr:row>99</xdr:row>
      <xdr:rowOff>10464</xdr:rowOff>
    </xdr:to>
    <xdr:sp macro="" textlink="">
      <xdr:nvSpPr>
        <xdr:cNvPr id="697" name="楕円 696"/>
        <xdr:cNvSpPr/>
      </xdr:nvSpPr>
      <xdr:spPr>
        <a:xfrm>
          <a:off x="15430500" y="16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1591</xdr:rowOff>
    </xdr:from>
    <xdr:ext cx="469744" cy="259045"/>
    <xdr:sp macro="" textlink="">
      <xdr:nvSpPr>
        <xdr:cNvPr id="698" name="テキスト ボックス 697"/>
        <xdr:cNvSpPr txBox="1"/>
      </xdr:nvSpPr>
      <xdr:spPr>
        <a:xfrm>
          <a:off x="15246428" y="1697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81127</xdr:rowOff>
    </xdr:from>
    <xdr:to>
      <xdr:col>76</xdr:col>
      <xdr:colOff>165100</xdr:colOff>
      <xdr:row>99</xdr:row>
      <xdr:rowOff>11277</xdr:rowOff>
    </xdr:to>
    <xdr:sp macro="" textlink="">
      <xdr:nvSpPr>
        <xdr:cNvPr id="699" name="楕円 698"/>
        <xdr:cNvSpPr/>
      </xdr:nvSpPr>
      <xdr:spPr>
        <a:xfrm>
          <a:off x="14541500" y="168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2404</xdr:rowOff>
    </xdr:from>
    <xdr:ext cx="469744" cy="259045"/>
    <xdr:sp macro="" textlink="">
      <xdr:nvSpPr>
        <xdr:cNvPr id="700" name="テキスト ボックス 699"/>
        <xdr:cNvSpPr txBox="1"/>
      </xdr:nvSpPr>
      <xdr:spPr>
        <a:xfrm>
          <a:off x="14357428" y="1697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79742</xdr:rowOff>
    </xdr:from>
    <xdr:to>
      <xdr:col>72</xdr:col>
      <xdr:colOff>38100</xdr:colOff>
      <xdr:row>99</xdr:row>
      <xdr:rowOff>9892</xdr:rowOff>
    </xdr:to>
    <xdr:sp macro="" textlink="">
      <xdr:nvSpPr>
        <xdr:cNvPr id="701" name="楕円 700"/>
        <xdr:cNvSpPr/>
      </xdr:nvSpPr>
      <xdr:spPr>
        <a:xfrm>
          <a:off x="13652500" y="16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1019</xdr:rowOff>
    </xdr:from>
    <xdr:ext cx="469744" cy="259045"/>
    <xdr:sp macro="" textlink="">
      <xdr:nvSpPr>
        <xdr:cNvPr id="702" name="テキスト ボックス 701"/>
        <xdr:cNvSpPr txBox="1"/>
      </xdr:nvSpPr>
      <xdr:spPr>
        <a:xfrm>
          <a:off x="13468428" y="169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81793</xdr:rowOff>
    </xdr:from>
    <xdr:to>
      <xdr:col>67</xdr:col>
      <xdr:colOff>101600</xdr:colOff>
      <xdr:row>99</xdr:row>
      <xdr:rowOff>11943</xdr:rowOff>
    </xdr:to>
    <xdr:sp macro="" textlink="">
      <xdr:nvSpPr>
        <xdr:cNvPr id="703" name="楕円 702"/>
        <xdr:cNvSpPr/>
      </xdr:nvSpPr>
      <xdr:spPr>
        <a:xfrm>
          <a:off x="12763500" y="168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3070</xdr:rowOff>
    </xdr:from>
    <xdr:ext cx="469744" cy="259045"/>
    <xdr:sp macro="" textlink="">
      <xdr:nvSpPr>
        <xdr:cNvPr id="704" name="テキスト ボックス 703"/>
        <xdr:cNvSpPr txBox="1"/>
      </xdr:nvSpPr>
      <xdr:spPr>
        <a:xfrm>
          <a:off x="12579428" y="1697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53365</xdr:rowOff>
    </xdr:from>
    <xdr:to>
      <xdr:col>116</xdr:col>
      <xdr:colOff>63500</xdr:colOff>
      <xdr:row>36</xdr:row>
      <xdr:rowOff>122479</xdr:rowOff>
    </xdr:to>
    <xdr:cxnSp macro="">
      <xdr:nvCxnSpPr>
        <xdr:cNvPr id="733" name="直線コネクタ 732"/>
        <xdr:cNvCxnSpPr/>
      </xdr:nvCxnSpPr>
      <xdr:spPr>
        <a:xfrm>
          <a:off x="21323300" y="6225565"/>
          <a:ext cx="8382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68165</xdr:rowOff>
    </xdr:from>
    <xdr:ext cx="378565" cy="259045"/>
    <xdr:sp macro="" textlink="">
      <xdr:nvSpPr>
        <xdr:cNvPr id="734" name="投資及び出資金平均値テキスト"/>
        <xdr:cNvSpPr txBox="1"/>
      </xdr:nvSpPr>
      <xdr:spPr>
        <a:xfrm>
          <a:off x="22212300" y="6583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53365</xdr:rowOff>
    </xdr:from>
    <xdr:to>
      <xdr:col>111</xdr:col>
      <xdr:colOff>177800</xdr:colOff>
      <xdr:row>36</xdr:row>
      <xdr:rowOff>106553</xdr:rowOff>
    </xdr:to>
    <xdr:cxnSp macro="">
      <xdr:nvCxnSpPr>
        <xdr:cNvPr id="736" name="直線コネクタ 735"/>
        <xdr:cNvCxnSpPr/>
      </xdr:nvCxnSpPr>
      <xdr:spPr>
        <a:xfrm flipV="1">
          <a:off x="20434300" y="6225565"/>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20693</xdr:rowOff>
    </xdr:from>
    <xdr:ext cx="378565" cy="259045"/>
    <xdr:sp macro="" textlink="">
      <xdr:nvSpPr>
        <xdr:cNvPr id="738" name="テキスト ボックス 737"/>
        <xdr:cNvSpPr txBox="1"/>
      </xdr:nvSpPr>
      <xdr:spPr>
        <a:xfrm>
          <a:off x="21134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99009</xdr:rowOff>
    </xdr:from>
    <xdr:to>
      <xdr:col>107</xdr:col>
      <xdr:colOff>50800</xdr:colOff>
      <xdr:row>36</xdr:row>
      <xdr:rowOff>106553</xdr:rowOff>
    </xdr:to>
    <xdr:cxnSp macro="">
      <xdr:nvCxnSpPr>
        <xdr:cNvPr id="739" name="直線コネクタ 738"/>
        <xdr:cNvCxnSpPr/>
      </xdr:nvCxnSpPr>
      <xdr:spPr>
        <a:xfrm>
          <a:off x="19545300" y="627120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38905</xdr:rowOff>
    </xdr:from>
    <xdr:ext cx="378565" cy="259045"/>
    <xdr:sp macro="" textlink="">
      <xdr:nvSpPr>
        <xdr:cNvPr id="741" name="テキスト ボックス 740"/>
        <xdr:cNvSpPr txBox="1"/>
      </xdr:nvSpPr>
      <xdr:spPr>
        <a:xfrm>
          <a:off x="20245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99009</xdr:rowOff>
    </xdr:from>
    <xdr:to>
      <xdr:col>102</xdr:col>
      <xdr:colOff>114300</xdr:colOff>
      <xdr:row>36</xdr:row>
      <xdr:rowOff>166980</xdr:rowOff>
    </xdr:to>
    <xdr:cxnSp macro="">
      <xdr:nvCxnSpPr>
        <xdr:cNvPr id="742" name="直線コネクタ 741"/>
        <xdr:cNvCxnSpPr/>
      </xdr:nvCxnSpPr>
      <xdr:spPr>
        <a:xfrm flipV="1">
          <a:off x="18656300" y="6271209"/>
          <a:ext cx="889000" cy="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28236</xdr:rowOff>
    </xdr:from>
    <xdr:ext cx="378565" cy="259045"/>
    <xdr:sp macro="" textlink="">
      <xdr:nvSpPr>
        <xdr:cNvPr id="744" name="テキスト ボックス 743"/>
        <xdr:cNvSpPr txBox="1"/>
      </xdr:nvSpPr>
      <xdr:spPr>
        <a:xfrm>
          <a:off x="19356017" y="671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7281</xdr:rowOff>
    </xdr:from>
    <xdr:ext cx="469744" cy="259045"/>
    <xdr:sp macro="" textlink="">
      <xdr:nvSpPr>
        <xdr:cNvPr id="746" name="テキスト ボックス 745"/>
        <xdr:cNvSpPr txBox="1"/>
      </xdr:nvSpPr>
      <xdr:spPr>
        <a:xfrm>
          <a:off x="18421428" y="66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71679</xdr:rowOff>
    </xdr:from>
    <xdr:to>
      <xdr:col>116</xdr:col>
      <xdr:colOff>114300</xdr:colOff>
      <xdr:row>37</xdr:row>
      <xdr:rowOff>1829</xdr:rowOff>
    </xdr:to>
    <xdr:sp macro="" textlink="">
      <xdr:nvSpPr>
        <xdr:cNvPr id="752" name="楕円 751"/>
        <xdr:cNvSpPr/>
      </xdr:nvSpPr>
      <xdr:spPr>
        <a:xfrm>
          <a:off x="22110700" y="6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94556</xdr:rowOff>
    </xdr:from>
    <xdr:ext cx="469744" cy="259045"/>
    <xdr:sp macro="" textlink="">
      <xdr:nvSpPr>
        <xdr:cNvPr id="753" name="投資及び出資金該当値テキスト"/>
        <xdr:cNvSpPr txBox="1"/>
      </xdr:nvSpPr>
      <xdr:spPr>
        <a:xfrm>
          <a:off x="22212300"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2565</xdr:rowOff>
    </xdr:from>
    <xdr:to>
      <xdr:col>112</xdr:col>
      <xdr:colOff>38100</xdr:colOff>
      <xdr:row>36</xdr:row>
      <xdr:rowOff>104165</xdr:rowOff>
    </xdr:to>
    <xdr:sp macro="" textlink="">
      <xdr:nvSpPr>
        <xdr:cNvPr id="754" name="楕円 753"/>
        <xdr:cNvSpPr/>
      </xdr:nvSpPr>
      <xdr:spPr>
        <a:xfrm>
          <a:off x="21272500" y="6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120692</xdr:rowOff>
    </xdr:from>
    <xdr:ext cx="469744" cy="259045"/>
    <xdr:sp macro="" textlink="">
      <xdr:nvSpPr>
        <xdr:cNvPr id="755" name="テキスト ボックス 754"/>
        <xdr:cNvSpPr txBox="1"/>
      </xdr:nvSpPr>
      <xdr:spPr>
        <a:xfrm>
          <a:off x="21088428" y="59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55753</xdr:rowOff>
    </xdr:from>
    <xdr:to>
      <xdr:col>107</xdr:col>
      <xdr:colOff>101600</xdr:colOff>
      <xdr:row>36</xdr:row>
      <xdr:rowOff>157353</xdr:rowOff>
    </xdr:to>
    <xdr:sp macro="" textlink="">
      <xdr:nvSpPr>
        <xdr:cNvPr id="756" name="楕円 755"/>
        <xdr:cNvSpPr/>
      </xdr:nvSpPr>
      <xdr:spPr>
        <a:xfrm>
          <a:off x="20383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2430</xdr:rowOff>
    </xdr:from>
    <xdr:ext cx="469744" cy="259045"/>
    <xdr:sp macro="" textlink="">
      <xdr:nvSpPr>
        <xdr:cNvPr id="757" name="テキスト ボックス 756"/>
        <xdr:cNvSpPr txBox="1"/>
      </xdr:nvSpPr>
      <xdr:spPr>
        <a:xfrm>
          <a:off x="20199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48209</xdr:rowOff>
    </xdr:from>
    <xdr:to>
      <xdr:col>102</xdr:col>
      <xdr:colOff>165100</xdr:colOff>
      <xdr:row>36</xdr:row>
      <xdr:rowOff>149809</xdr:rowOff>
    </xdr:to>
    <xdr:sp macro="" textlink="">
      <xdr:nvSpPr>
        <xdr:cNvPr id="758" name="楕円 757"/>
        <xdr:cNvSpPr/>
      </xdr:nvSpPr>
      <xdr:spPr>
        <a:xfrm>
          <a:off x="19494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166336</xdr:rowOff>
    </xdr:from>
    <xdr:ext cx="469744" cy="259045"/>
    <xdr:sp macro="" textlink="">
      <xdr:nvSpPr>
        <xdr:cNvPr id="759" name="テキスト ボックス 758"/>
        <xdr:cNvSpPr txBox="1"/>
      </xdr:nvSpPr>
      <xdr:spPr>
        <a:xfrm>
          <a:off x="19310428" y="59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116180</xdr:rowOff>
    </xdr:from>
    <xdr:to>
      <xdr:col>98</xdr:col>
      <xdr:colOff>38100</xdr:colOff>
      <xdr:row>37</xdr:row>
      <xdr:rowOff>46330</xdr:rowOff>
    </xdr:to>
    <xdr:sp macro="" textlink="">
      <xdr:nvSpPr>
        <xdr:cNvPr id="760" name="楕円 759"/>
        <xdr:cNvSpPr/>
      </xdr:nvSpPr>
      <xdr:spPr>
        <a:xfrm>
          <a:off x="18605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62857</xdr:rowOff>
    </xdr:from>
    <xdr:ext cx="469744" cy="259045"/>
    <xdr:sp macro="" textlink="">
      <xdr:nvSpPr>
        <xdr:cNvPr id="761" name="テキスト ボックス 760"/>
        <xdr:cNvSpPr txBox="1"/>
      </xdr:nvSpPr>
      <xdr:spPr>
        <a:xfrm>
          <a:off x="18421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133659</xdr:rowOff>
    </xdr:from>
    <xdr:to>
      <xdr:col>116</xdr:col>
      <xdr:colOff>63500</xdr:colOff>
      <xdr:row>57</xdr:row>
      <xdr:rowOff>137806</xdr:rowOff>
    </xdr:to>
    <xdr:cxnSp macro="">
      <xdr:nvCxnSpPr>
        <xdr:cNvPr id="792" name="直線コネクタ 791"/>
        <xdr:cNvCxnSpPr/>
      </xdr:nvCxnSpPr>
      <xdr:spPr>
        <a:xfrm flipV="1">
          <a:off x="21323300" y="9734859"/>
          <a:ext cx="838200" cy="1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73565</xdr:rowOff>
    </xdr:from>
    <xdr:ext cx="469744" cy="259045"/>
    <xdr:sp macro="" textlink="">
      <xdr:nvSpPr>
        <xdr:cNvPr id="793" name="貸付金平均値テキスト"/>
        <xdr:cNvSpPr txBox="1"/>
      </xdr:nvSpPr>
      <xdr:spPr>
        <a:xfrm>
          <a:off x="22212300" y="1001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122979</xdr:rowOff>
    </xdr:from>
    <xdr:to>
      <xdr:col>111</xdr:col>
      <xdr:colOff>177800</xdr:colOff>
      <xdr:row>57</xdr:row>
      <xdr:rowOff>137806</xdr:rowOff>
    </xdr:to>
    <xdr:cxnSp macro="">
      <xdr:nvCxnSpPr>
        <xdr:cNvPr id="795" name="直線コネクタ 794"/>
        <xdr:cNvCxnSpPr/>
      </xdr:nvCxnSpPr>
      <xdr:spPr>
        <a:xfrm>
          <a:off x="20434300" y="9895629"/>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93131</xdr:rowOff>
    </xdr:from>
    <xdr:to>
      <xdr:col>107</xdr:col>
      <xdr:colOff>50800</xdr:colOff>
      <xdr:row>57</xdr:row>
      <xdr:rowOff>122979</xdr:rowOff>
    </xdr:to>
    <xdr:cxnSp macro="">
      <xdr:nvCxnSpPr>
        <xdr:cNvPr id="798" name="直線コネクタ 797"/>
        <xdr:cNvCxnSpPr/>
      </xdr:nvCxnSpPr>
      <xdr:spPr>
        <a:xfrm>
          <a:off x="19545300" y="9694331"/>
          <a:ext cx="889000" cy="2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93131</xdr:rowOff>
    </xdr:from>
    <xdr:to>
      <xdr:col>102</xdr:col>
      <xdr:colOff>114300</xdr:colOff>
      <xdr:row>57</xdr:row>
      <xdr:rowOff>809</xdr:rowOff>
    </xdr:to>
    <xdr:cxnSp macro="">
      <xdr:nvCxnSpPr>
        <xdr:cNvPr id="801" name="直線コネクタ 800"/>
        <xdr:cNvCxnSpPr/>
      </xdr:nvCxnSpPr>
      <xdr:spPr>
        <a:xfrm flipV="1">
          <a:off x="18656300" y="9694331"/>
          <a:ext cx="889000" cy="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33397</xdr:rowOff>
    </xdr:from>
    <xdr:ext cx="469744" cy="259045"/>
    <xdr:sp macro="" textlink="">
      <xdr:nvSpPr>
        <xdr:cNvPr id="803" name="テキスト ボックス 802"/>
        <xdr:cNvSpPr txBox="1"/>
      </xdr:nvSpPr>
      <xdr:spPr>
        <a:xfrm>
          <a:off x="19310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118109</xdr:rowOff>
    </xdr:from>
    <xdr:ext cx="469744" cy="259045"/>
    <xdr:sp macro="" textlink="">
      <xdr:nvSpPr>
        <xdr:cNvPr id="805" name="テキスト ボックス 804"/>
        <xdr:cNvSpPr txBox="1"/>
      </xdr:nvSpPr>
      <xdr:spPr>
        <a:xfrm>
          <a:off x="18421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82859</xdr:rowOff>
    </xdr:from>
    <xdr:to>
      <xdr:col>116</xdr:col>
      <xdr:colOff>114300</xdr:colOff>
      <xdr:row>57</xdr:row>
      <xdr:rowOff>13009</xdr:rowOff>
    </xdr:to>
    <xdr:sp macro="" textlink="">
      <xdr:nvSpPr>
        <xdr:cNvPr id="811" name="楕円 810"/>
        <xdr:cNvSpPr/>
      </xdr:nvSpPr>
      <xdr:spPr>
        <a:xfrm>
          <a:off x="22110700" y="9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105736</xdr:rowOff>
    </xdr:from>
    <xdr:ext cx="534377" cy="259045"/>
    <xdr:sp macro="" textlink="">
      <xdr:nvSpPr>
        <xdr:cNvPr id="812" name="貸付金該当値テキスト"/>
        <xdr:cNvSpPr txBox="1"/>
      </xdr:nvSpPr>
      <xdr:spPr>
        <a:xfrm>
          <a:off x="22212300" y="953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87006</xdr:rowOff>
    </xdr:from>
    <xdr:to>
      <xdr:col>112</xdr:col>
      <xdr:colOff>38100</xdr:colOff>
      <xdr:row>58</xdr:row>
      <xdr:rowOff>17156</xdr:rowOff>
    </xdr:to>
    <xdr:sp macro="" textlink="">
      <xdr:nvSpPr>
        <xdr:cNvPr id="813" name="楕円 812"/>
        <xdr:cNvSpPr/>
      </xdr:nvSpPr>
      <xdr:spPr>
        <a:xfrm>
          <a:off x="21272500" y="98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33683</xdr:rowOff>
    </xdr:from>
    <xdr:ext cx="469744" cy="259045"/>
    <xdr:sp macro="" textlink="">
      <xdr:nvSpPr>
        <xdr:cNvPr id="814" name="テキスト ボックス 813"/>
        <xdr:cNvSpPr txBox="1"/>
      </xdr:nvSpPr>
      <xdr:spPr>
        <a:xfrm>
          <a:off x="21088428" y="963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72179</xdr:rowOff>
    </xdr:from>
    <xdr:to>
      <xdr:col>107</xdr:col>
      <xdr:colOff>101600</xdr:colOff>
      <xdr:row>58</xdr:row>
      <xdr:rowOff>2329</xdr:rowOff>
    </xdr:to>
    <xdr:sp macro="" textlink="">
      <xdr:nvSpPr>
        <xdr:cNvPr id="815" name="楕円 814"/>
        <xdr:cNvSpPr/>
      </xdr:nvSpPr>
      <xdr:spPr>
        <a:xfrm>
          <a:off x="20383500" y="98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18856</xdr:rowOff>
    </xdr:from>
    <xdr:ext cx="469744" cy="259045"/>
    <xdr:sp macro="" textlink="">
      <xdr:nvSpPr>
        <xdr:cNvPr id="816" name="テキスト ボックス 815"/>
        <xdr:cNvSpPr txBox="1"/>
      </xdr:nvSpPr>
      <xdr:spPr>
        <a:xfrm>
          <a:off x="20199428" y="96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42331</xdr:rowOff>
    </xdr:from>
    <xdr:to>
      <xdr:col>102</xdr:col>
      <xdr:colOff>165100</xdr:colOff>
      <xdr:row>56</xdr:row>
      <xdr:rowOff>143931</xdr:rowOff>
    </xdr:to>
    <xdr:sp macro="" textlink="">
      <xdr:nvSpPr>
        <xdr:cNvPr id="817" name="楕円 816"/>
        <xdr:cNvSpPr/>
      </xdr:nvSpPr>
      <xdr:spPr>
        <a:xfrm>
          <a:off x="19494500" y="96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160458</xdr:rowOff>
    </xdr:from>
    <xdr:ext cx="534377" cy="259045"/>
    <xdr:sp macro="" textlink="">
      <xdr:nvSpPr>
        <xdr:cNvPr id="818" name="テキスト ボックス 817"/>
        <xdr:cNvSpPr txBox="1"/>
      </xdr:nvSpPr>
      <xdr:spPr>
        <a:xfrm>
          <a:off x="19278111" y="94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121459</xdr:rowOff>
    </xdr:from>
    <xdr:to>
      <xdr:col>98</xdr:col>
      <xdr:colOff>38100</xdr:colOff>
      <xdr:row>57</xdr:row>
      <xdr:rowOff>51609</xdr:rowOff>
    </xdr:to>
    <xdr:sp macro="" textlink="">
      <xdr:nvSpPr>
        <xdr:cNvPr id="819" name="楕円 818"/>
        <xdr:cNvSpPr/>
      </xdr:nvSpPr>
      <xdr:spPr>
        <a:xfrm>
          <a:off x="18605500" y="97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68136</xdr:rowOff>
    </xdr:from>
    <xdr:ext cx="534377" cy="259045"/>
    <xdr:sp macro="" textlink="">
      <xdr:nvSpPr>
        <xdr:cNvPr id="820" name="テキスト ボックス 819"/>
        <xdr:cNvSpPr txBox="1"/>
      </xdr:nvSpPr>
      <xdr:spPr>
        <a:xfrm>
          <a:off x="18389111" y="949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47999</xdr:rowOff>
    </xdr:from>
    <xdr:to>
      <xdr:col>116</xdr:col>
      <xdr:colOff>63500</xdr:colOff>
      <xdr:row>74</xdr:row>
      <xdr:rowOff>49272</xdr:rowOff>
    </xdr:to>
    <xdr:cxnSp macro="">
      <xdr:nvCxnSpPr>
        <xdr:cNvPr id="852" name="直線コネクタ 851"/>
        <xdr:cNvCxnSpPr/>
      </xdr:nvCxnSpPr>
      <xdr:spPr>
        <a:xfrm>
          <a:off x="21323300" y="12735299"/>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47999</xdr:rowOff>
    </xdr:from>
    <xdr:to>
      <xdr:col>111</xdr:col>
      <xdr:colOff>177800</xdr:colOff>
      <xdr:row>74</xdr:row>
      <xdr:rowOff>104267</xdr:rowOff>
    </xdr:to>
    <xdr:cxnSp macro="">
      <xdr:nvCxnSpPr>
        <xdr:cNvPr id="855" name="直線コネクタ 854"/>
        <xdr:cNvCxnSpPr/>
      </xdr:nvCxnSpPr>
      <xdr:spPr>
        <a:xfrm flipV="1">
          <a:off x="20434300" y="12735299"/>
          <a:ext cx="8890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104267</xdr:rowOff>
    </xdr:from>
    <xdr:to>
      <xdr:col>107</xdr:col>
      <xdr:colOff>50800</xdr:colOff>
      <xdr:row>74</xdr:row>
      <xdr:rowOff>108969</xdr:rowOff>
    </xdr:to>
    <xdr:cxnSp macro="">
      <xdr:nvCxnSpPr>
        <xdr:cNvPr id="858" name="直線コネクタ 857"/>
        <xdr:cNvCxnSpPr/>
      </xdr:nvCxnSpPr>
      <xdr:spPr>
        <a:xfrm flipV="1">
          <a:off x="19545300" y="1279156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108969</xdr:rowOff>
    </xdr:from>
    <xdr:to>
      <xdr:col>102</xdr:col>
      <xdr:colOff>114300</xdr:colOff>
      <xdr:row>75</xdr:row>
      <xdr:rowOff>56816</xdr:rowOff>
    </xdr:to>
    <xdr:cxnSp macro="">
      <xdr:nvCxnSpPr>
        <xdr:cNvPr id="861" name="直線コネクタ 860"/>
        <xdr:cNvCxnSpPr/>
      </xdr:nvCxnSpPr>
      <xdr:spPr>
        <a:xfrm flipV="1">
          <a:off x="18656300" y="12796269"/>
          <a:ext cx="889000" cy="1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169922</xdr:rowOff>
    </xdr:from>
    <xdr:to>
      <xdr:col>116</xdr:col>
      <xdr:colOff>114300</xdr:colOff>
      <xdr:row>74</xdr:row>
      <xdr:rowOff>100072</xdr:rowOff>
    </xdr:to>
    <xdr:sp macro="" textlink="">
      <xdr:nvSpPr>
        <xdr:cNvPr id="871" name="楕円 870"/>
        <xdr:cNvSpPr/>
      </xdr:nvSpPr>
      <xdr:spPr>
        <a:xfrm>
          <a:off x="22110700" y="126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148349</xdr:rowOff>
    </xdr:from>
    <xdr:ext cx="534377" cy="259045"/>
    <xdr:sp macro="" textlink="">
      <xdr:nvSpPr>
        <xdr:cNvPr id="872" name="繰出金該当値テキスト"/>
        <xdr:cNvSpPr txBox="1"/>
      </xdr:nvSpPr>
      <xdr:spPr>
        <a:xfrm>
          <a:off x="22212300" y="1266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168649</xdr:rowOff>
    </xdr:from>
    <xdr:to>
      <xdr:col>112</xdr:col>
      <xdr:colOff>38100</xdr:colOff>
      <xdr:row>74</xdr:row>
      <xdr:rowOff>98799</xdr:rowOff>
    </xdr:to>
    <xdr:sp macro="" textlink="">
      <xdr:nvSpPr>
        <xdr:cNvPr id="873" name="楕円 872"/>
        <xdr:cNvSpPr/>
      </xdr:nvSpPr>
      <xdr:spPr>
        <a:xfrm>
          <a:off x="21272500" y="126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89926</xdr:rowOff>
    </xdr:from>
    <xdr:ext cx="534377" cy="259045"/>
    <xdr:sp macro="" textlink="">
      <xdr:nvSpPr>
        <xdr:cNvPr id="874" name="テキスト ボックス 873"/>
        <xdr:cNvSpPr txBox="1"/>
      </xdr:nvSpPr>
      <xdr:spPr>
        <a:xfrm>
          <a:off x="21056111" y="127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53467</xdr:rowOff>
    </xdr:from>
    <xdr:to>
      <xdr:col>107</xdr:col>
      <xdr:colOff>101600</xdr:colOff>
      <xdr:row>74</xdr:row>
      <xdr:rowOff>155067</xdr:rowOff>
    </xdr:to>
    <xdr:sp macro="" textlink="">
      <xdr:nvSpPr>
        <xdr:cNvPr id="875" name="楕円 874"/>
        <xdr:cNvSpPr/>
      </xdr:nvSpPr>
      <xdr:spPr>
        <a:xfrm>
          <a:off x="20383500" y="12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146194</xdr:rowOff>
    </xdr:from>
    <xdr:ext cx="534377" cy="259045"/>
    <xdr:sp macro="" textlink="">
      <xdr:nvSpPr>
        <xdr:cNvPr id="876" name="テキスト ボックス 875"/>
        <xdr:cNvSpPr txBox="1"/>
      </xdr:nvSpPr>
      <xdr:spPr>
        <a:xfrm>
          <a:off x="20167111" y="128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58169</xdr:rowOff>
    </xdr:from>
    <xdr:to>
      <xdr:col>102</xdr:col>
      <xdr:colOff>165100</xdr:colOff>
      <xdr:row>74</xdr:row>
      <xdr:rowOff>159769</xdr:rowOff>
    </xdr:to>
    <xdr:sp macro="" textlink="">
      <xdr:nvSpPr>
        <xdr:cNvPr id="877" name="楕円 876"/>
        <xdr:cNvSpPr/>
      </xdr:nvSpPr>
      <xdr:spPr>
        <a:xfrm>
          <a:off x="19494500" y="127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150896</xdr:rowOff>
    </xdr:from>
    <xdr:ext cx="534377" cy="259045"/>
    <xdr:sp macro="" textlink="">
      <xdr:nvSpPr>
        <xdr:cNvPr id="878" name="テキスト ボックス 877"/>
        <xdr:cNvSpPr txBox="1"/>
      </xdr:nvSpPr>
      <xdr:spPr>
        <a:xfrm>
          <a:off x="19278111" y="128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6016</xdr:rowOff>
    </xdr:from>
    <xdr:to>
      <xdr:col>98</xdr:col>
      <xdr:colOff>38100</xdr:colOff>
      <xdr:row>75</xdr:row>
      <xdr:rowOff>107616</xdr:rowOff>
    </xdr:to>
    <xdr:sp macro="" textlink="">
      <xdr:nvSpPr>
        <xdr:cNvPr id="879" name="楕円 878"/>
        <xdr:cNvSpPr/>
      </xdr:nvSpPr>
      <xdr:spPr>
        <a:xfrm>
          <a:off x="18605500" y="128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98743</xdr:rowOff>
    </xdr:from>
    <xdr:ext cx="534377" cy="259045"/>
    <xdr:sp macro="" textlink="">
      <xdr:nvSpPr>
        <xdr:cNvPr id="880" name="テキスト ボックス 879"/>
        <xdr:cNvSpPr txBox="1"/>
      </xdr:nvSpPr>
      <xdr:spPr>
        <a:xfrm>
          <a:off x="18389111" y="129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人件費については、組織の簡素化、業務の見直し、指定管理者制度導入等による人員削減並びに給与制度改革等による給与費適正化を通して抑制しており、類似団体平均よりも低い数値となっている。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維持補修費については、除排雪経費を含むため類似団体平均と比べると高い数値となっている。</a:t>
          </a:r>
        </a:p>
        <a:p>
          <a:r>
            <a:rPr kumimoji="1" lang="ja-JP" altLang="en-US" sz="1300">
              <a:latin typeface="ＭＳ Ｐゴシック" panose="020B0600070205080204" pitchFamily="50" charset="-128"/>
              <a:ea typeface="ＭＳ Ｐゴシック" panose="020B0600070205080204" pitchFamily="50" charset="-128"/>
            </a:rPr>
            <a:t>　その他、老朽化した施設等の維持補修が今後増加する見込みであるため、優先順位を明確にした計画のもと、数値の改善を図る。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普通建設事業費については、中心市街地の活性化事業や市営住宅建替、学校改築等の大規模事業の実施により類似団体平均と比較して高い数値となっていたが、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年度は事業の終了等に伴い類似団体平均より低い数値となった。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118,985
118,379
187.38
45,001,004
44,151,347
828,923
24,413,805
38,539,464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161036</xdr:rowOff>
    </xdr:from>
    <xdr:to>
      <xdr:col>24</xdr:col>
      <xdr:colOff>63500</xdr:colOff>
      <xdr:row>37</xdr:row>
      <xdr:rowOff>29210</xdr:rowOff>
    </xdr:to>
    <xdr:cxnSp macro="">
      <xdr:nvCxnSpPr>
        <xdr:cNvPr id="61" name="直線コネクタ 60"/>
        <xdr:cNvCxnSpPr/>
      </xdr:nvCxnSpPr>
      <xdr:spPr>
        <a:xfrm>
          <a:off x="3797300" y="6333236"/>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161036</xdr:rowOff>
    </xdr:from>
    <xdr:to>
      <xdr:col>19</xdr:col>
      <xdr:colOff>177800</xdr:colOff>
      <xdr:row>37</xdr:row>
      <xdr:rowOff>31496</xdr:rowOff>
    </xdr:to>
    <xdr:cxnSp macro="">
      <xdr:nvCxnSpPr>
        <xdr:cNvPr id="64" name="直線コネクタ 63"/>
        <xdr:cNvCxnSpPr/>
      </xdr:nvCxnSpPr>
      <xdr:spPr>
        <a:xfrm flipV="1">
          <a:off x="2908300" y="633323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36830</xdr:rowOff>
    </xdr:from>
    <xdr:to>
      <xdr:col>15</xdr:col>
      <xdr:colOff>50800</xdr:colOff>
      <xdr:row>37</xdr:row>
      <xdr:rowOff>31496</xdr:rowOff>
    </xdr:to>
    <xdr:cxnSp macro="">
      <xdr:nvCxnSpPr>
        <xdr:cNvPr id="67" name="直線コネクタ 66"/>
        <xdr:cNvCxnSpPr/>
      </xdr:nvCxnSpPr>
      <xdr:spPr>
        <a:xfrm>
          <a:off x="2019300" y="6209030"/>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36830</xdr:rowOff>
    </xdr:from>
    <xdr:to>
      <xdr:col>10</xdr:col>
      <xdr:colOff>114300</xdr:colOff>
      <xdr:row>36</xdr:row>
      <xdr:rowOff>134366</xdr:rowOff>
    </xdr:to>
    <xdr:cxnSp macro="">
      <xdr:nvCxnSpPr>
        <xdr:cNvPr id="70" name="直線コネクタ 69"/>
        <xdr:cNvCxnSpPr/>
      </xdr:nvCxnSpPr>
      <xdr:spPr>
        <a:xfrm flipV="1">
          <a:off x="1130300" y="620903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149860</xdr:rowOff>
    </xdr:from>
    <xdr:to>
      <xdr:col>24</xdr:col>
      <xdr:colOff>114300</xdr:colOff>
      <xdr:row>37</xdr:row>
      <xdr:rowOff>80010</xdr:rowOff>
    </xdr:to>
    <xdr:sp macro="" textlink="">
      <xdr:nvSpPr>
        <xdr:cNvPr id="80" name="楕円 79"/>
        <xdr:cNvSpPr/>
      </xdr:nvSpPr>
      <xdr:spPr>
        <a:xfrm>
          <a:off x="4584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128287</xdr:rowOff>
    </xdr:from>
    <xdr:ext cx="469744" cy="259045"/>
    <xdr:sp macro="" textlink="">
      <xdr:nvSpPr>
        <xdr:cNvPr id="81" name="議会費該当値テキスト"/>
        <xdr:cNvSpPr txBox="1"/>
      </xdr:nvSpPr>
      <xdr:spPr>
        <a:xfrm>
          <a:off x="46863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110236</xdr:rowOff>
    </xdr:from>
    <xdr:to>
      <xdr:col>20</xdr:col>
      <xdr:colOff>38100</xdr:colOff>
      <xdr:row>37</xdr:row>
      <xdr:rowOff>40386</xdr:rowOff>
    </xdr:to>
    <xdr:sp macro="" textlink="">
      <xdr:nvSpPr>
        <xdr:cNvPr id="82" name="楕円 81"/>
        <xdr:cNvSpPr/>
      </xdr:nvSpPr>
      <xdr:spPr>
        <a:xfrm>
          <a:off x="3746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31513</xdr:rowOff>
    </xdr:from>
    <xdr:ext cx="469744" cy="259045"/>
    <xdr:sp macro="" textlink="">
      <xdr:nvSpPr>
        <xdr:cNvPr id="83" name="テキスト ボックス 82"/>
        <xdr:cNvSpPr txBox="1"/>
      </xdr:nvSpPr>
      <xdr:spPr>
        <a:xfrm>
          <a:off x="3562428"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152146</xdr:rowOff>
    </xdr:from>
    <xdr:to>
      <xdr:col>15</xdr:col>
      <xdr:colOff>101600</xdr:colOff>
      <xdr:row>37</xdr:row>
      <xdr:rowOff>82296</xdr:rowOff>
    </xdr:to>
    <xdr:sp macro="" textlink="">
      <xdr:nvSpPr>
        <xdr:cNvPr id="84" name="楕円 83"/>
        <xdr:cNvSpPr/>
      </xdr:nvSpPr>
      <xdr:spPr>
        <a:xfrm>
          <a:off x="2857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73423</xdr:rowOff>
    </xdr:from>
    <xdr:ext cx="469744" cy="259045"/>
    <xdr:sp macro="" textlink="">
      <xdr:nvSpPr>
        <xdr:cNvPr id="85" name="テキスト ボックス 84"/>
        <xdr:cNvSpPr txBox="1"/>
      </xdr:nvSpPr>
      <xdr:spPr>
        <a:xfrm>
          <a:off x="2673428"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157480</xdr:rowOff>
    </xdr:from>
    <xdr:to>
      <xdr:col>10</xdr:col>
      <xdr:colOff>165100</xdr:colOff>
      <xdr:row>36</xdr:row>
      <xdr:rowOff>87630</xdr:rowOff>
    </xdr:to>
    <xdr:sp macro="" textlink="">
      <xdr:nvSpPr>
        <xdr:cNvPr id="86" name="楕円 85"/>
        <xdr:cNvSpPr/>
      </xdr:nvSpPr>
      <xdr:spPr>
        <a:xfrm>
          <a:off x="1968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78757</xdr:rowOff>
    </xdr:from>
    <xdr:ext cx="469744" cy="259045"/>
    <xdr:sp macro="" textlink="">
      <xdr:nvSpPr>
        <xdr:cNvPr id="87" name="テキスト ボックス 86"/>
        <xdr:cNvSpPr txBox="1"/>
      </xdr:nvSpPr>
      <xdr:spPr>
        <a:xfrm>
          <a:off x="1784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83566</xdr:rowOff>
    </xdr:from>
    <xdr:to>
      <xdr:col>6</xdr:col>
      <xdr:colOff>38100</xdr:colOff>
      <xdr:row>37</xdr:row>
      <xdr:rowOff>13716</xdr:rowOff>
    </xdr:to>
    <xdr:sp macro="" textlink="">
      <xdr:nvSpPr>
        <xdr:cNvPr id="88" name="楕円 87"/>
        <xdr:cNvSpPr/>
      </xdr:nvSpPr>
      <xdr:spPr>
        <a:xfrm>
          <a:off x="1079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4843</xdr:rowOff>
    </xdr:from>
    <xdr:ext cx="469744" cy="259045"/>
    <xdr:sp macro="" textlink="">
      <xdr:nvSpPr>
        <xdr:cNvPr id="89" name="テキスト ボックス 88"/>
        <xdr:cNvSpPr txBox="1"/>
      </xdr:nvSpPr>
      <xdr:spPr>
        <a:xfrm>
          <a:off x="895428"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156336</xdr:rowOff>
    </xdr:from>
    <xdr:to>
      <xdr:col>24</xdr:col>
      <xdr:colOff>63500</xdr:colOff>
      <xdr:row>58</xdr:row>
      <xdr:rowOff>156414</xdr:rowOff>
    </xdr:to>
    <xdr:cxnSp macro="">
      <xdr:nvCxnSpPr>
        <xdr:cNvPr id="118" name="直線コネクタ 117"/>
        <xdr:cNvCxnSpPr/>
      </xdr:nvCxnSpPr>
      <xdr:spPr>
        <a:xfrm flipV="1">
          <a:off x="3797300" y="10100436"/>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156414</xdr:rowOff>
    </xdr:from>
    <xdr:to>
      <xdr:col>19</xdr:col>
      <xdr:colOff>177800</xdr:colOff>
      <xdr:row>58</xdr:row>
      <xdr:rowOff>158183</xdr:rowOff>
    </xdr:to>
    <xdr:cxnSp macro="">
      <xdr:nvCxnSpPr>
        <xdr:cNvPr id="121" name="直線コネクタ 120"/>
        <xdr:cNvCxnSpPr/>
      </xdr:nvCxnSpPr>
      <xdr:spPr>
        <a:xfrm flipV="1">
          <a:off x="2908300" y="10100514"/>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155635</xdr:rowOff>
    </xdr:from>
    <xdr:to>
      <xdr:col>15</xdr:col>
      <xdr:colOff>50800</xdr:colOff>
      <xdr:row>58</xdr:row>
      <xdr:rowOff>158183</xdr:rowOff>
    </xdr:to>
    <xdr:cxnSp macro="">
      <xdr:nvCxnSpPr>
        <xdr:cNvPr id="124" name="直線コネクタ 123"/>
        <xdr:cNvCxnSpPr/>
      </xdr:nvCxnSpPr>
      <xdr:spPr>
        <a:xfrm>
          <a:off x="2019300" y="10099735"/>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151871</xdr:rowOff>
    </xdr:from>
    <xdr:to>
      <xdr:col>10</xdr:col>
      <xdr:colOff>114300</xdr:colOff>
      <xdr:row>58</xdr:row>
      <xdr:rowOff>155635</xdr:rowOff>
    </xdr:to>
    <xdr:cxnSp macro="">
      <xdr:nvCxnSpPr>
        <xdr:cNvPr id="127" name="直線コネクタ 126"/>
        <xdr:cNvCxnSpPr/>
      </xdr:nvCxnSpPr>
      <xdr:spPr>
        <a:xfrm>
          <a:off x="1130300" y="10095971"/>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105536</xdr:rowOff>
    </xdr:from>
    <xdr:to>
      <xdr:col>24</xdr:col>
      <xdr:colOff>114300</xdr:colOff>
      <xdr:row>59</xdr:row>
      <xdr:rowOff>35686</xdr:rowOff>
    </xdr:to>
    <xdr:sp macro="" textlink="">
      <xdr:nvSpPr>
        <xdr:cNvPr id="137" name="楕円 136"/>
        <xdr:cNvSpPr/>
      </xdr:nvSpPr>
      <xdr:spPr>
        <a:xfrm>
          <a:off x="4584700" y="100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105614</xdr:rowOff>
    </xdr:from>
    <xdr:to>
      <xdr:col>20</xdr:col>
      <xdr:colOff>38100</xdr:colOff>
      <xdr:row>59</xdr:row>
      <xdr:rowOff>35764</xdr:rowOff>
    </xdr:to>
    <xdr:sp macro="" textlink="">
      <xdr:nvSpPr>
        <xdr:cNvPr id="139" name="楕円 138"/>
        <xdr:cNvSpPr/>
      </xdr:nvSpPr>
      <xdr:spPr>
        <a:xfrm>
          <a:off x="3746500" y="100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26891</xdr:rowOff>
    </xdr:from>
    <xdr:ext cx="534377" cy="259045"/>
    <xdr:sp macro="" textlink="">
      <xdr:nvSpPr>
        <xdr:cNvPr id="140" name="テキスト ボックス 139"/>
        <xdr:cNvSpPr txBox="1"/>
      </xdr:nvSpPr>
      <xdr:spPr>
        <a:xfrm>
          <a:off x="3530111" y="101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107383</xdr:rowOff>
    </xdr:from>
    <xdr:to>
      <xdr:col>15</xdr:col>
      <xdr:colOff>101600</xdr:colOff>
      <xdr:row>59</xdr:row>
      <xdr:rowOff>37533</xdr:rowOff>
    </xdr:to>
    <xdr:sp macro="" textlink="">
      <xdr:nvSpPr>
        <xdr:cNvPr id="141" name="楕円 140"/>
        <xdr:cNvSpPr/>
      </xdr:nvSpPr>
      <xdr:spPr>
        <a:xfrm>
          <a:off x="2857500" y="100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28660</xdr:rowOff>
    </xdr:from>
    <xdr:ext cx="534377" cy="259045"/>
    <xdr:sp macro="" textlink="">
      <xdr:nvSpPr>
        <xdr:cNvPr id="142" name="テキスト ボックス 141"/>
        <xdr:cNvSpPr txBox="1"/>
      </xdr:nvSpPr>
      <xdr:spPr>
        <a:xfrm>
          <a:off x="2641111" y="101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104835</xdr:rowOff>
    </xdr:from>
    <xdr:to>
      <xdr:col>10</xdr:col>
      <xdr:colOff>165100</xdr:colOff>
      <xdr:row>59</xdr:row>
      <xdr:rowOff>34985</xdr:rowOff>
    </xdr:to>
    <xdr:sp macro="" textlink="">
      <xdr:nvSpPr>
        <xdr:cNvPr id="143" name="楕円 142"/>
        <xdr:cNvSpPr/>
      </xdr:nvSpPr>
      <xdr:spPr>
        <a:xfrm>
          <a:off x="1968500" y="1004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26112</xdr:rowOff>
    </xdr:from>
    <xdr:ext cx="534377" cy="259045"/>
    <xdr:sp macro="" textlink="">
      <xdr:nvSpPr>
        <xdr:cNvPr id="144" name="テキスト ボックス 143"/>
        <xdr:cNvSpPr txBox="1"/>
      </xdr:nvSpPr>
      <xdr:spPr>
        <a:xfrm>
          <a:off x="1752111" y="101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101071</xdr:rowOff>
    </xdr:from>
    <xdr:to>
      <xdr:col>6</xdr:col>
      <xdr:colOff>38100</xdr:colOff>
      <xdr:row>59</xdr:row>
      <xdr:rowOff>31221</xdr:rowOff>
    </xdr:to>
    <xdr:sp macro="" textlink="">
      <xdr:nvSpPr>
        <xdr:cNvPr id="145" name="楕円 144"/>
        <xdr:cNvSpPr/>
      </xdr:nvSpPr>
      <xdr:spPr>
        <a:xfrm>
          <a:off x="1079500" y="100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22348</xdr:rowOff>
    </xdr:from>
    <xdr:ext cx="534377" cy="259045"/>
    <xdr:sp macro="" textlink="">
      <xdr:nvSpPr>
        <xdr:cNvPr id="146" name="テキスト ボックス 145"/>
        <xdr:cNvSpPr txBox="1"/>
      </xdr:nvSpPr>
      <xdr:spPr>
        <a:xfrm>
          <a:off x="863111" y="101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37734</xdr:rowOff>
    </xdr:from>
    <xdr:to>
      <xdr:col>24</xdr:col>
      <xdr:colOff>63500</xdr:colOff>
      <xdr:row>76</xdr:row>
      <xdr:rowOff>43503</xdr:rowOff>
    </xdr:to>
    <xdr:cxnSp macro="">
      <xdr:nvCxnSpPr>
        <xdr:cNvPr id="178" name="直線コネクタ 177"/>
        <xdr:cNvCxnSpPr/>
      </xdr:nvCxnSpPr>
      <xdr:spPr>
        <a:xfrm>
          <a:off x="3797300" y="13067934"/>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4499</xdr:rowOff>
    </xdr:from>
    <xdr:to>
      <xdr:col>19</xdr:col>
      <xdr:colOff>177800</xdr:colOff>
      <xdr:row>76</xdr:row>
      <xdr:rowOff>37734</xdr:rowOff>
    </xdr:to>
    <xdr:cxnSp macro="">
      <xdr:nvCxnSpPr>
        <xdr:cNvPr id="181" name="直線コネクタ 180"/>
        <xdr:cNvCxnSpPr/>
      </xdr:nvCxnSpPr>
      <xdr:spPr>
        <a:xfrm>
          <a:off x="2908300" y="13034699"/>
          <a:ext cx="8890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4499</xdr:rowOff>
    </xdr:from>
    <xdr:to>
      <xdr:col>15</xdr:col>
      <xdr:colOff>50800</xdr:colOff>
      <xdr:row>76</xdr:row>
      <xdr:rowOff>102656</xdr:rowOff>
    </xdr:to>
    <xdr:cxnSp macro="">
      <xdr:nvCxnSpPr>
        <xdr:cNvPr id="184" name="直線コネクタ 183"/>
        <xdr:cNvCxnSpPr/>
      </xdr:nvCxnSpPr>
      <xdr:spPr>
        <a:xfrm flipV="1">
          <a:off x="2019300" y="13034699"/>
          <a:ext cx="889000" cy="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102656</xdr:rowOff>
    </xdr:from>
    <xdr:to>
      <xdr:col>10</xdr:col>
      <xdr:colOff>114300</xdr:colOff>
      <xdr:row>77</xdr:row>
      <xdr:rowOff>46856</xdr:rowOff>
    </xdr:to>
    <xdr:cxnSp macro="">
      <xdr:nvCxnSpPr>
        <xdr:cNvPr id="187" name="直線コネクタ 186"/>
        <xdr:cNvCxnSpPr/>
      </xdr:nvCxnSpPr>
      <xdr:spPr>
        <a:xfrm flipV="1">
          <a:off x="1130300" y="13132856"/>
          <a:ext cx="889000" cy="1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164153</xdr:rowOff>
    </xdr:from>
    <xdr:to>
      <xdr:col>24</xdr:col>
      <xdr:colOff>114300</xdr:colOff>
      <xdr:row>76</xdr:row>
      <xdr:rowOff>94303</xdr:rowOff>
    </xdr:to>
    <xdr:sp macro="" textlink="">
      <xdr:nvSpPr>
        <xdr:cNvPr id="197" name="楕円 196"/>
        <xdr:cNvSpPr/>
      </xdr:nvSpPr>
      <xdr:spPr>
        <a:xfrm>
          <a:off x="4584700" y="130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142580</xdr:rowOff>
    </xdr:from>
    <xdr:ext cx="599010" cy="259045"/>
    <xdr:sp macro="" textlink="">
      <xdr:nvSpPr>
        <xdr:cNvPr id="198" name="民生費該当値テキスト"/>
        <xdr:cNvSpPr txBox="1"/>
      </xdr:nvSpPr>
      <xdr:spPr>
        <a:xfrm>
          <a:off x="4686300" y="1300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158384</xdr:rowOff>
    </xdr:from>
    <xdr:to>
      <xdr:col>20</xdr:col>
      <xdr:colOff>38100</xdr:colOff>
      <xdr:row>76</xdr:row>
      <xdr:rowOff>88534</xdr:rowOff>
    </xdr:to>
    <xdr:sp macro="" textlink="">
      <xdr:nvSpPr>
        <xdr:cNvPr id="199" name="楕円 198"/>
        <xdr:cNvSpPr/>
      </xdr:nvSpPr>
      <xdr:spPr>
        <a:xfrm>
          <a:off x="3746500" y="130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79661</xdr:rowOff>
    </xdr:from>
    <xdr:ext cx="599010" cy="259045"/>
    <xdr:sp macro="" textlink="">
      <xdr:nvSpPr>
        <xdr:cNvPr id="200" name="テキスト ボックス 199"/>
        <xdr:cNvSpPr txBox="1"/>
      </xdr:nvSpPr>
      <xdr:spPr>
        <a:xfrm>
          <a:off x="3497795" y="1310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125150</xdr:rowOff>
    </xdr:from>
    <xdr:to>
      <xdr:col>15</xdr:col>
      <xdr:colOff>101600</xdr:colOff>
      <xdr:row>76</xdr:row>
      <xdr:rowOff>55299</xdr:rowOff>
    </xdr:to>
    <xdr:sp macro="" textlink="">
      <xdr:nvSpPr>
        <xdr:cNvPr id="201" name="楕円 200"/>
        <xdr:cNvSpPr/>
      </xdr:nvSpPr>
      <xdr:spPr>
        <a:xfrm>
          <a:off x="2857500" y="12983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46426</xdr:rowOff>
    </xdr:from>
    <xdr:ext cx="599010" cy="259045"/>
    <xdr:sp macro="" textlink="">
      <xdr:nvSpPr>
        <xdr:cNvPr id="202" name="テキスト ボックス 201"/>
        <xdr:cNvSpPr txBox="1"/>
      </xdr:nvSpPr>
      <xdr:spPr>
        <a:xfrm>
          <a:off x="2608795" y="1307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51856</xdr:rowOff>
    </xdr:from>
    <xdr:to>
      <xdr:col>10</xdr:col>
      <xdr:colOff>165100</xdr:colOff>
      <xdr:row>76</xdr:row>
      <xdr:rowOff>153456</xdr:rowOff>
    </xdr:to>
    <xdr:sp macro="" textlink="">
      <xdr:nvSpPr>
        <xdr:cNvPr id="203" name="楕円 202"/>
        <xdr:cNvSpPr/>
      </xdr:nvSpPr>
      <xdr:spPr>
        <a:xfrm>
          <a:off x="1968500" y="130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144583</xdr:rowOff>
    </xdr:from>
    <xdr:ext cx="599010" cy="259045"/>
    <xdr:sp macro="" textlink="">
      <xdr:nvSpPr>
        <xdr:cNvPr id="204" name="テキスト ボックス 203"/>
        <xdr:cNvSpPr txBox="1"/>
      </xdr:nvSpPr>
      <xdr:spPr>
        <a:xfrm>
          <a:off x="1719795" y="1317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167506</xdr:rowOff>
    </xdr:from>
    <xdr:to>
      <xdr:col>6</xdr:col>
      <xdr:colOff>38100</xdr:colOff>
      <xdr:row>77</xdr:row>
      <xdr:rowOff>97656</xdr:rowOff>
    </xdr:to>
    <xdr:sp macro="" textlink="">
      <xdr:nvSpPr>
        <xdr:cNvPr id="205" name="楕円 204"/>
        <xdr:cNvSpPr/>
      </xdr:nvSpPr>
      <xdr:spPr>
        <a:xfrm>
          <a:off x="1079500" y="131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88783</xdr:rowOff>
    </xdr:from>
    <xdr:ext cx="599010" cy="259045"/>
    <xdr:sp macro="" textlink="">
      <xdr:nvSpPr>
        <xdr:cNvPr id="206" name="テキスト ボックス 205"/>
        <xdr:cNvSpPr txBox="1"/>
      </xdr:nvSpPr>
      <xdr:spPr>
        <a:xfrm>
          <a:off x="830795" y="1329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21971</xdr:rowOff>
    </xdr:from>
    <xdr:to>
      <xdr:col>24</xdr:col>
      <xdr:colOff>63500</xdr:colOff>
      <xdr:row>96</xdr:row>
      <xdr:rowOff>82017</xdr:rowOff>
    </xdr:to>
    <xdr:cxnSp macro="">
      <xdr:nvCxnSpPr>
        <xdr:cNvPr id="235" name="直線コネクタ 234"/>
        <xdr:cNvCxnSpPr/>
      </xdr:nvCxnSpPr>
      <xdr:spPr>
        <a:xfrm flipV="1">
          <a:off x="3797300" y="16481171"/>
          <a:ext cx="8382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82017</xdr:rowOff>
    </xdr:from>
    <xdr:to>
      <xdr:col>19</xdr:col>
      <xdr:colOff>177800</xdr:colOff>
      <xdr:row>96</xdr:row>
      <xdr:rowOff>83947</xdr:rowOff>
    </xdr:to>
    <xdr:cxnSp macro="">
      <xdr:nvCxnSpPr>
        <xdr:cNvPr id="238" name="直線コネクタ 237"/>
        <xdr:cNvCxnSpPr/>
      </xdr:nvCxnSpPr>
      <xdr:spPr>
        <a:xfrm flipV="1">
          <a:off x="2908300" y="1654121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11137</xdr:rowOff>
    </xdr:from>
    <xdr:to>
      <xdr:col>15</xdr:col>
      <xdr:colOff>50800</xdr:colOff>
      <xdr:row>96</xdr:row>
      <xdr:rowOff>83947</xdr:rowOff>
    </xdr:to>
    <xdr:cxnSp macro="">
      <xdr:nvCxnSpPr>
        <xdr:cNvPr id="241" name="直線コネクタ 240"/>
        <xdr:cNvCxnSpPr/>
      </xdr:nvCxnSpPr>
      <xdr:spPr>
        <a:xfrm>
          <a:off x="2019300" y="16470337"/>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11137</xdr:rowOff>
    </xdr:from>
    <xdr:to>
      <xdr:col>10</xdr:col>
      <xdr:colOff>114300</xdr:colOff>
      <xdr:row>96</xdr:row>
      <xdr:rowOff>88812</xdr:rowOff>
    </xdr:to>
    <xdr:cxnSp macro="">
      <xdr:nvCxnSpPr>
        <xdr:cNvPr id="244" name="直線コネクタ 243"/>
        <xdr:cNvCxnSpPr/>
      </xdr:nvCxnSpPr>
      <xdr:spPr>
        <a:xfrm flipV="1">
          <a:off x="1130300" y="16470337"/>
          <a:ext cx="889000" cy="7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142621</xdr:rowOff>
    </xdr:from>
    <xdr:to>
      <xdr:col>24</xdr:col>
      <xdr:colOff>114300</xdr:colOff>
      <xdr:row>96</xdr:row>
      <xdr:rowOff>72771</xdr:rowOff>
    </xdr:to>
    <xdr:sp macro="" textlink="">
      <xdr:nvSpPr>
        <xdr:cNvPr id="254" name="楕円 253"/>
        <xdr:cNvSpPr/>
      </xdr:nvSpPr>
      <xdr:spPr>
        <a:xfrm>
          <a:off x="45847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165498</xdr:rowOff>
    </xdr:from>
    <xdr:ext cx="534377" cy="259045"/>
    <xdr:sp macro="" textlink="">
      <xdr:nvSpPr>
        <xdr:cNvPr id="255" name="衛生費該当値テキスト"/>
        <xdr:cNvSpPr txBox="1"/>
      </xdr:nvSpPr>
      <xdr:spPr>
        <a:xfrm>
          <a:off x="4686300" y="162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31217</xdr:rowOff>
    </xdr:from>
    <xdr:to>
      <xdr:col>20</xdr:col>
      <xdr:colOff>38100</xdr:colOff>
      <xdr:row>96</xdr:row>
      <xdr:rowOff>132817</xdr:rowOff>
    </xdr:to>
    <xdr:sp macro="" textlink="">
      <xdr:nvSpPr>
        <xdr:cNvPr id="256" name="楕円 255"/>
        <xdr:cNvSpPr/>
      </xdr:nvSpPr>
      <xdr:spPr>
        <a:xfrm>
          <a:off x="3746500" y="164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57" name="テキスト ボックス 256"/>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33147</xdr:rowOff>
    </xdr:from>
    <xdr:to>
      <xdr:col>15</xdr:col>
      <xdr:colOff>101600</xdr:colOff>
      <xdr:row>96</xdr:row>
      <xdr:rowOff>134747</xdr:rowOff>
    </xdr:to>
    <xdr:sp macro="" textlink="">
      <xdr:nvSpPr>
        <xdr:cNvPr id="258" name="楕円 257"/>
        <xdr:cNvSpPr/>
      </xdr:nvSpPr>
      <xdr:spPr>
        <a:xfrm>
          <a:off x="2857500" y="164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151274</xdr:rowOff>
    </xdr:from>
    <xdr:ext cx="534377" cy="259045"/>
    <xdr:sp macro="" textlink="">
      <xdr:nvSpPr>
        <xdr:cNvPr id="259" name="テキスト ボックス 258"/>
        <xdr:cNvSpPr txBox="1"/>
      </xdr:nvSpPr>
      <xdr:spPr>
        <a:xfrm>
          <a:off x="2641111" y="162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131787</xdr:rowOff>
    </xdr:from>
    <xdr:to>
      <xdr:col>10</xdr:col>
      <xdr:colOff>165100</xdr:colOff>
      <xdr:row>96</xdr:row>
      <xdr:rowOff>61937</xdr:rowOff>
    </xdr:to>
    <xdr:sp macro="" textlink="">
      <xdr:nvSpPr>
        <xdr:cNvPr id="260" name="楕円 259"/>
        <xdr:cNvSpPr/>
      </xdr:nvSpPr>
      <xdr:spPr>
        <a:xfrm>
          <a:off x="1968500" y="164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78464</xdr:rowOff>
    </xdr:from>
    <xdr:ext cx="534377" cy="259045"/>
    <xdr:sp macro="" textlink="">
      <xdr:nvSpPr>
        <xdr:cNvPr id="261" name="テキスト ボックス 260"/>
        <xdr:cNvSpPr txBox="1"/>
      </xdr:nvSpPr>
      <xdr:spPr>
        <a:xfrm>
          <a:off x="1752111" y="1619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38012</xdr:rowOff>
    </xdr:from>
    <xdr:to>
      <xdr:col>6</xdr:col>
      <xdr:colOff>38100</xdr:colOff>
      <xdr:row>96</xdr:row>
      <xdr:rowOff>139612</xdr:rowOff>
    </xdr:to>
    <xdr:sp macro="" textlink="">
      <xdr:nvSpPr>
        <xdr:cNvPr id="262" name="楕円 261"/>
        <xdr:cNvSpPr/>
      </xdr:nvSpPr>
      <xdr:spPr>
        <a:xfrm>
          <a:off x="1079500" y="164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156139</xdr:rowOff>
    </xdr:from>
    <xdr:ext cx="534377" cy="259045"/>
    <xdr:sp macro="" textlink="">
      <xdr:nvSpPr>
        <xdr:cNvPr id="263" name="テキスト ボックス 262"/>
        <xdr:cNvSpPr txBox="1"/>
      </xdr:nvSpPr>
      <xdr:spPr>
        <a:xfrm>
          <a:off x="863111" y="162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102667</xdr:rowOff>
    </xdr:from>
    <xdr:to>
      <xdr:col>55</xdr:col>
      <xdr:colOff>0</xdr:colOff>
      <xdr:row>36</xdr:row>
      <xdr:rowOff>138786</xdr:rowOff>
    </xdr:to>
    <xdr:cxnSp macro="">
      <xdr:nvCxnSpPr>
        <xdr:cNvPr id="290" name="直線コネクタ 289"/>
        <xdr:cNvCxnSpPr/>
      </xdr:nvCxnSpPr>
      <xdr:spPr>
        <a:xfrm>
          <a:off x="9639300" y="6274867"/>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102667</xdr:rowOff>
    </xdr:from>
    <xdr:to>
      <xdr:col>50</xdr:col>
      <xdr:colOff>114300</xdr:colOff>
      <xdr:row>36</xdr:row>
      <xdr:rowOff>106781</xdr:rowOff>
    </xdr:to>
    <xdr:cxnSp macro="">
      <xdr:nvCxnSpPr>
        <xdr:cNvPr id="293" name="直線コネクタ 292"/>
        <xdr:cNvCxnSpPr/>
      </xdr:nvCxnSpPr>
      <xdr:spPr>
        <a:xfrm flipV="1">
          <a:off x="8750300" y="627486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106781</xdr:rowOff>
    </xdr:from>
    <xdr:to>
      <xdr:col>45</xdr:col>
      <xdr:colOff>177800</xdr:colOff>
      <xdr:row>36</xdr:row>
      <xdr:rowOff>126441</xdr:rowOff>
    </xdr:to>
    <xdr:cxnSp macro="">
      <xdr:nvCxnSpPr>
        <xdr:cNvPr id="296" name="直線コネクタ 295"/>
        <xdr:cNvCxnSpPr/>
      </xdr:nvCxnSpPr>
      <xdr:spPr>
        <a:xfrm flipV="1">
          <a:off x="7861300" y="627898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126441</xdr:rowOff>
    </xdr:from>
    <xdr:to>
      <xdr:col>41</xdr:col>
      <xdr:colOff>50800</xdr:colOff>
      <xdr:row>36</xdr:row>
      <xdr:rowOff>152959</xdr:rowOff>
    </xdr:to>
    <xdr:cxnSp macro="">
      <xdr:nvCxnSpPr>
        <xdr:cNvPr id="299" name="直線コネクタ 298"/>
        <xdr:cNvCxnSpPr/>
      </xdr:nvCxnSpPr>
      <xdr:spPr>
        <a:xfrm flipV="1">
          <a:off x="6972300" y="629864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87986</xdr:rowOff>
    </xdr:from>
    <xdr:to>
      <xdr:col>55</xdr:col>
      <xdr:colOff>50800</xdr:colOff>
      <xdr:row>37</xdr:row>
      <xdr:rowOff>18136</xdr:rowOff>
    </xdr:to>
    <xdr:sp macro="" textlink="">
      <xdr:nvSpPr>
        <xdr:cNvPr id="309" name="楕円 308"/>
        <xdr:cNvSpPr/>
      </xdr:nvSpPr>
      <xdr:spPr>
        <a:xfrm>
          <a:off x="104267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66413</xdr:rowOff>
    </xdr:from>
    <xdr:ext cx="378565" cy="259045"/>
    <xdr:sp macro="" textlink="">
      <xdr:nvSpPr>
        <xdr:cNvPr id="310" name="労働費該当値テキスト"/>
        <xdr:cNvSpPr txBox="1"/>
      </xdr:nvSpPr>
      <xdr:spPr>
        <a:xfrm>
          <a:off x="10528300" y="623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51867</xdr:rowOff>
    </xdr:from>
    <xdr:to>
      <xdr:col>50</xdr:col>
      <xdr:colOff>165100</xdr:colOff>
      <xdr:row>36</xdr:row>
      <xdr:rowOff>153467</xdr:rowOff>
    </xdr:to>
    <xdr:sp macro="" textlink="">
      <xdr:nvSpPr>
        <xdr:cNvPr id="311" name="楕円 310"/>
        <xdr:cNvSpPr/>
      </xdr:nvSpPr>
      <xdr:spPr>
        <a:xfrm>
          <a:off x="9588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312" name="テキスト ボックス 311"/>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55981</xdr:rowOff>
    </xdr:from>
    <xdr:to>
      <xdr:col>46</xdr:col>
      <xdr:colOff>38100</xdr:colOff>
      <xdr:row>36</xdr:row>
      <xdr:rowOff>157581</xdr:rowOff>
    </xdr:to>
    <xdr:sp macro="" textlink="">
      <xdr:nvSpPr>
        <xdr:cNvPr id="313" name="楕円 312"/>
        <xdr:cNvSpPr/>
      </xdr:nvSpPr>
      <xdr:spPr>
        <a:xfrm>
          <a:off x="8699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148708</xdr:rowOff>
    </xdr:from>
    <xdr:ext cx="378565" cy="259045"/>
    <xdr:sp macro="" textlink="">
      <xdr:nvSpPr>
        <xdr:cNvPr id="314" name="テキスト ボックス 313"/>
        <xdr:cNvSpPr txBox="1"/>
      </xdr:nvSpPr>
      <xdr:spPr>
        <a:xfrm>
          <a:off x="8561017" y="632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75641</xdr:rowOff>
    </xdr:from>
    <xdr:to>
      <xdr:col>41</xdr:col>
      <xdr:colOff>101600</xdr:colOff>
      <xdr:row>37</xdr:row>
      <xdr:rowOff>5791</xdr:rowOff>
    </xdr:to>
    <xdr:sp macro="" textlink="">
      <xdr:nvSpPr>
        <xdr:cNvPr id="315" name="楕円 314"/>
        <xdr:cNvSpPr/>
      </xdr:nvSpPr>
      <xdr:spPr>
        <a:xfrm>
          <a:off x="7810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168368</xdr:rowOff>
    </xdr:from>
    <xdr:ext cx="378565" cy="259045"/>
    <xdr:sp macro="" textlink="">
      <xdr:nvSpPr>
        <xdr:cNvPr id="316" name="テキスト ボックス 315"/>
        <xdr:cNvSpPr txBox="1"/>
      </xdr:nvSpPr>
      <xdr:spPr>
        <a:xfrm>
          <a:off x="7672017" y="6340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102159</xdr:rowOff>
    </xdr:from>
    <xdr:to>
      <xdr:col>36</xdr:col>
      <xdr:colOff>165100</xdr:colOff>
      <xdr:row>37</xdr:row>
      <xdr:rowOff>32309</xdr:rowOff>
    </xdr:to>
    <xdr:sp macro="" textlink="">
      <xdr:nvSpPr>
        <xdr:cNvPr id="317" name="楕円 316"/>
        <xdr:cNvSpPr/>
      </xdr:nvSpPr>
      <xdr:spPr>
        <a:xfrm>
          <a:off x="6921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23436</xdr:rowOff>
    </xdr:from>
    <xdr:ext cx="378565" cy="259045"/>
    <xdr:sp macro="" textlink="">
      <xdr:nvSpPr>
        <xdr:cNvPr id="318" name="テキスト ボックス 317"/>
        <xdr:cNvSpPr txBox="1"/>
      </xdr:nvSpPr>
      <xdr:spPr>
        <a:xfrm>
          <a:off x="6783017" y="636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76881</xdr:rowOff>
    </xdr:from>
    <xdr:to>
      <xdr:col>55</xdr:col>
      <xdr:colOff>0</xdr:colOff>
      <xdr:row>57</xdr:row>
      <xdr:rowOff>104176</xdr:rowOff>
    </xdr:to>
    <xdr:cxnSp macro="">
      <xdr:nvCxnSpPr>
        <xdr:cNvPr id="345" name="直線コネクタ 344"/>
        <xdr:cNvCxnSpPr/>
      </xdr:nvCxnSpPr>
      <xdr:spPr>
        <a:xfrm>
          <a:off x="9639300" y="9678081"/>
          <a:ext cx="838200" cy="19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138329</xdr:rowOff>
    </xdr:from>
    <xdr:to>
      <xdr:col>50</xdr:col>
      <xdr:colOff>114300</xdr:colOff>
      <xdr:row>56</xdr:row>
      <xdr:rowOff>76881</xdr:rowOff>
    </xdr:to>
    <xdr:cxnSp macro="">
      <xdr:nvCxnSpPr>
        <xdr:cNvPr id="348" name="直線コネクタ 347"/>
        <xdr:cNvCxnSpPr/>
      </xdr:nvCxnSpPr>
      <xdr:spPr>
        <a:xfrm>
          <a:off x="8750300" y="9568079"/>
          <a:ext cx="889000" cy="1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151406</xdr:rowOff>
    </xdr:from>
    <xdr:ext cx="469744" cy="259045"/>
    <xdr:sp macro="" textlink="">
      <xdr:nvSpPr>
        <xdr:cNvPr id="350" name="テキスト ボックス 349"/>
        <xdr:cNvSpPr txBox="1"/>
      </xdr:nvSpPr>
      <xdr:spPr>
        <a:xfrm>
          <a:off x="9404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138329</xdr:rowOff>
    </xdr:from>
    <xdr:to>
      <xdr:col>45</xdr:col>
      <xdr:colOff>177800</xdr:colOff>
      <xdr:row>57</xdr:row>
      <xdr:rowOff>848</xdr:rowOff>
    </xdr:to>
    <xdr:cxnSp macro="">
      <xdr:nvCxnSpPr>
        <xdr:cNvPr id="351" name="直線コネクタ 350"/>
        <xdr:cNvCxnSpPr/>
      </xdr:nvCxnSpPr>
      <xdr:spPr>
        <a:xfrm flipV="1">
          <a:off x="7861300" y="9568079"/>
          <a:ext cx="889000" cy="20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848</xdr:rowOff>
    </xdr:from>
    <xdr:to>
      <xdr:col>41</xdr:col>
      <xdr:colOff>50800</xdr:colOff>
      <xdr:row>57</xdr:row>
      <xdr:rowOff>148889</xdr:rowOff>
    </xdr:to>
    <xdr:cxnSp macro="">
      <xdr:nvCxnSpPr>
        <xdr:cNvPr id="354" name="直線コネクタ 353"/>
        <xdr:cNvCxnSpPr/>
      </xdr:nvCxnSpPr>
      <xdr:spPr>
        <a:xfrm flipV="1">
          <a:off x="6972300" y="9773498"/>
          <a:ext cx="8890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53376</xdr:rowOff>
    </xdr:from>
    <xdr:to>
      <xdr:col>55</xdr:col>
      <xdr:colOff>50800</xdr:colOff>
      <xdr:row>57</xdr:row>
      <xdr:rowOff>154976</xdr:rowOff>
    </xdr:to>
    <xdr:sp macro="" textlink="">
      <xdr:nvSpPr>
        <xdr:cNvPr id="364" name="楕円 363"/>
        <xdr:cNvSpPr/>
      </xdr:nvSpPr>
      <xdr:spPr>
        <a:xfrm>
          <a:off x="10426700" y="98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76253</xdr:rowOff>
    </xdr:from>
    <xdr:ext cx="469744" cy="259045"/>
    <xdr:sp macro="" textlink="">
      <xdr:nvSpPr>
        <xdr:cNvPr id="365" name="農林水産業費該当値テキスト"/>
        <xdr:cNvSpPr txBox="1"/>
      </xdr:nvSpPr>
      <xdr:spPr>
        <a:xfrm>
          <a:off x="10528300" y="967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26081</xdr:rowOff>
    </xdr:from>
    <xdr:to>
      <xdr:col>50</xdr:col>
      <xdr:colOff>165100</xdr:colOff>
      <xdr:row>56</xdr:row>
      <xdr:rowOff>127681</xdr:rowOff>
    </xdr:to>
    <xdr:sp macro="" textlink="">
      <xdr:nvSpPr>
        <xdr:cNvPr id="366" name="楕円 365"/>
        <xdr:cNvSpPr/>
      </xdr:nvSpPr>
      <xdr:spPr>
        <a:xfrm>
          <a:off x="9588500" y="96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144208</xdr:rowOff>
    </xdr:from>
    <xdr:ext cx="469744" cy="259045"/>
    <xdr:sp macro="" textlink="">
      <xdr:nvSpPr>
        <xdr:cNvPr id="367" name="テキスト ボックス 366"/>
        <xdr:cNvSpPr txBox="1"/>
      </xdr:nvSpPr>
      <xdr:spPr>
        <a:xfrm>
          <a:off x="9404428" y="940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87529</xdr:rowOff>
    </xdr:from>
    <xdr:to>
      <xdr:col>46</xdr:col>
      <xdr:colOff>38100</xdr:colOff>
      <xdr:row>56</xdr:row>
      <xdr:rowOff>17679</xdr:rowOff>
    </xdr:to>
    <xdr:sp macro="" textlink="">
      <xdr:nvSpPr>
        <xdr:cNvPr id="368" name="楕円 367"/>
        <xdr:cNvSpPr/>
      </xdr:nvSpPr>
      <xdr:spPr>
        <a:xfrm>
          <a:off x="8699500" y="95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34206</xdr:rowOff>
    </xdr:from>
    <xdr:ext cx="534377" cy="259045"/>
    <xdr:sp macro="" textlink="">
      <xdr:nvSpPr>
        <xdr:cNvPr id="369" name="テキスト ボックス 368"/>
        <xdr:cNvSpPr txBox="1"/>
      </xdr:nvSpPr>
      <xdr:spPr>
        <a:xfrm>
          <a:off x="8483111" y="92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121498</xdr:rowOff>
    </xdr:from>
    <xdr:to>
      <xdr:col>41</xdr:col>
      <xdr:colOff>101600</xdr:colOff>
      <xdr:row>57</xdr:row>
      <xdr:rowOff>51648</xdr:rowOff>
    </xdr:to>
    <xdr:sp macro="" textlink="">
      <xdr:nvSpPr>
        <xdr:cNvPr id="370" name="楕円 369"/>
        <xdr:cNvSpPr/>
      </xdr:nvSpPr>
      <xdr:spPr>
        <a:xfrm>
          <a:off x="7810500" y="97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68175</xdr:rowOff>
    </xdr:from>
    <xdr:ext cx="469744" cy="259045"/>
    <xdr:sp macro="" textlink="">
      <xdr:nvSpPr>
        <xdr:cNvPr id="371" name="テキスト ボックス 370"/>
        <xdr:cNvSpPr txBox="1"/>
      </xdr:nvSpPr>
      <xdr:spPr>
        <a:xfrm>
          <a:off x="7626428"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98089</xdr:rowOff>
    </xdr:from>
    <xdr:to>
      <xdr:col>36</xdr:col>
      <xdr:colOff>165100</xdr:colOff>
      <xdr:row>58</xdr:row>
      <xdr:rowOff>28239</xdr:rowOff>
    </xdr:to>
    <xdr:sp macro="" textlink="">
      <xdr:nvSpPr>
        <xdr:cNvPr id="372" name="楕円 371"/>
        <xdr:cNvSpPr/>
      </xdr:nvSpPr>
      <xdr:spPr>
        <a:xfrm>
          <a:off x="6921500" y="98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19366</xdr:rowOff>
    </xdr:from>
    <xdr:ext cx="469744" cy="259045"/>
    <xdr:sp macro="" textlink="">
      <xdr:nvSpPr>
        <xdr:cNvPr id="373" name="テキスト ボックス 372"/>
        <xdr:cNvSpPr txBox="1"/>
      </xdr:nvSpPr>
      <xdr:spPr>
        <a:xfrm>
          <a:off x="6737428" y="99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142442</xdr:rowOff>
    </xdr:from>
    <xdr:to>
      <xdr:col>55</xdr:col>
      <xdr:colOff>0</xdr:colOff>
      <xdr:row>76</xdr:row>
      <xdr:rowOff>159489</xdr:rowOff>
    </xdr:to>
    <xdr:cxnSp macro="">
      <xdr:nvCxnSpPr>
        <xdr:cNvPr id="404" name="直線コネクタ 403"/>
        <xdr:cNvCxnSpPr/>
      </xdr:nvCxnSpPr>
      <xdr:spPr>
        <a:xfrm>
          <a:off x="9639300" y="13172642"/>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5"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142442</xdr:rowOff>
    </xdr:from>
    <xdr:to>
      <xdr:col>50</xdr:col>
      <xdr:colOff>114300</xdr:colOff>
      <xdr:row>76</xdr:row>
      <xdr:rowOff>163344</xdr:rowOff>
    </xdr:to>
    <xdr:cxnSp macro="">
      <xdr:nvCxnSpPr>
        <xdr:cNvPr id="407" name="直線コネクタ 406"/>
        <xdr:cNvCxnSpPr/>
      </xdr:nvCxnSpPr>
      <xdr:spPr>
        <a:xfrm flipV="1">
          <a:off x="8750300" y="13172642"/>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63506</xdr:rowOff>
    </xdr:from>
    <xdr:ext cx="469744" cy="259045"/>
    <xdr:sp macro="" textlink="">
      <xdr:nvSpPr>
        <xdr:cNvPr id="409" name="テキスト ボックス 408"/>
        <xdr:cNvSpPr txBox="1"/>
      </xdr:nvSpPr>
      <xdr:spPr>
        <a:xfrm>
          <a:off x="9404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93326</xdr:rowOff>
    </xdr:from>
    <xdr:to>
      <xdr:col>45</xdr:col>
      <xdr:colOff>177800</xdr:colOff>
      <xdr:row>76</xdr:row>
      <xdr:rowOff>163344</xdr:rowOff>
    </xdr:to>
    <xdr:cxnSp macro="">
      <xdr:nvCxnSpPr>
        <xdr:cNvPr id="410" name="直線コネクタ 409"/>
        <xdr:cNvCxnSpPr/>
      </xdr:nvCxnSpPr>
      <xdr:spPr>
        <a:xfrm>
          <a:off x="7861300" y="13123526"/>
          <a:ext cx="889000" cy="7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2" name="テキスト ボックス 411"/>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93326</xdr:rowOff>
    </xdr:from>
    <xdr:to>
      <xdr:col>41</xdr:col>
      <xdr:colOff>50800</xdr:colOff>
      <xdr:row>77</xdr:row>
      <xdr:rowOff>20273</xdr:rowOff>
    </xdr:to>
    <xdr:cxnSp macro="">
      <xdr:nvCxnSpPr>
        <xdr:cNvPr id="413" name="直線コネクタ 412"/>
        <xdr:cNvCxnSpPr/>
      </xdr:nvCxnSpPr>
      <xdr:spPr>
        <a:xfrm flipV="1">
          <a:off x="6972300" y="13123526"/>
          <a:ext cx="889000" cy="9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5" name="テキスト ボックス 414"/>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41136</xdr:rowOff>
    </xdr:from>
    <xdr:ext cx="469744" cy="259045"/>
    <xdr:sp macro="" textlink="">
      <xdr:nvSpPr>
        <xdr:cNvPr id="417" name="テキスト ボックス 416"/>
        <xdr:cNvSpPr txBox="1"/>
      </xdr:nvSpPr>
      <xdr:spPr>
        <a:xfrm>
          <a:off x="6737428"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108689</xdr:rowOff>
    </xdr:from>
    <xdr:to>
      <xdr:col>55</xdr:col>
      <xdr:colOff>50800</xdr:colOff>
      <xdr:row>77</xdr:row>
      <xdr:rowOff>38839</xdr:rowOff>
    </xdr:to>
    <xdr:sp macro="" textlink="">
      <xdr:nvSpPr>
        <xdr:cNvPr id="423" name="楕円 422"/>
        <xdr:cNvSpPr/>
      </xdr:nvSpPr>
      <xdr:spPr>
        <a:xfrm>
          <a:off x="10426700" y="131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131566</xdr:rowOff>
    </xdr:from>
    <xdr:ext cx="534377" cy="259045"/>
    <xdr:sp macro="" textlink="">
      <xdr:nvSpPr>
        <xdr:cNvPr id="424" name="商工費該当値テキスト"/>
        <xdr:cNvSpPr txBox="1"/>
      </xdr:nvSpPr>
      <xdr:spPr>
        <a:xfrm>
          <a:off x="10528300" y="1299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91642</xdr:rowOff>
    </xdr:from>
    <xdr:to>
      <xdr:col>50</xdr:col>
      <xdr:colOff>165100</xdr:colOff>
      <xdr:row>77</xdr:row>
      <xdr:rowOff>21792</xdr:rowOff>
    </xdr:to>
    <xdr:sp macro="" textlink="">
      <xdr:nvSpPr>
        <xdr:cNvPr id="425" name="楕円 424"/>
        <xdr:cNvSpPr/>
      </xdr:nvSpPr>
      <xdr:spPr>
        <a:xfrm>
          <a:off x="9588500" y="131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38320</xdr:rowOff>
    </xdr:from>
    <xdr:ext cx="534377" cy="259045"/>
    <xdr:sp macro="" textlink="">
      <xdr:nvSpPr>
        <xdr:cNvPr id="426" name="テキスト ボックス 425"/>
        <xdr:cNvSpPr txBox="1"/>
      </xdr:nvSpPr>
      <xdr:spPr>
        <a:xfrm>
          <a:off x="9372111" y="128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112544</xdr:rowOff>
    </xdr:from>
    <xdr:to>
      <xdr:col>46</xdr:col>
      <xdr:colOff>38100</xdr:colOff>
      <xdr:row>77</xdr:row>
      <xdr:rowOff>42694</xdr:rowOff>
    </xdr:to>
    <xdr:sp macro="" textlink="">
      <xdr:nvSpPr>
        <xdr:cNvPr id="427" name="楕円 426"/>
        <xdr:cNvSpPr/>
      </xdr:nvSpPr>
      <xdr:spPr>
        <a:xfrm>
          <a:off x="8699500" y="131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59221</xdr:rowOff>
    </xdr:from>
    <xdr:ext cx="534377" cy="259045"/>
    <xdr:sp macro="" textlink="">
      <xdr:nvSpPr>
        <xdr:cNvPr id="428" name="テキスト ボックス 427"/>
        <xdr:cNvSpPr txBox="1"/>
      </xdr:nvSpPr>
      <xdr:spPr>
        <a:xfrm>
          <a:off x="8483111" y="129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42526</xdr:rowOff>
    </xdr:from>
    <xdr:to>
      <xdr:col>41</xdr:col>
      <xdr:colOff>101600</xdr:colOff>
      <xdr:row>76</xdr:row>
      <xdr:rowOff>144126</xdr:rowOff>
    </xdr:to>
    <xdr:sp macro="" textlink="">
      <xdr:nvSpPr>
        <xdr:cNvPr id="429" name="楕円 428"/>
        <xdr:cNvSpPr/>
      </xdr:nvSpPr>
      <xdr:spPr>
        <a:xfrm>
          <a:off x="7810500" y="130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160654</xdr:rowOff>
    </xdr:from>
    <xdr:ext cx="534377" cy="259045"/>
    <xdr:sp macro="" textlink="">
      <xdr:nvSpPr>
        <xdr:cNvPr id="430" name="テキスト ボックス 429"/>
        <xdr:cNvSpPr txBox="1"/>
      </xdr:nvSpPr>
      <xdr:spPr>
        <a:xfrm>
          <a:off x="7594111" y="128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140923</xdr:rowOff>
    </xdr:from>
    <xdr:to>
      <xdr:col>36</xdr:col>
      <xdr:colOff>165100</xdr:colOff>
      <xdr:row>77</xdr:row>
      <xdr:rowOff>71073</xdr:rowOff>
    </xdr:to>
    <xdr:sp macro="" textlink="">
      <xdr:nvSpPr>
        <xdr:cNvPr id="431" name="楕円 430"/>
        <xdr:cNvSpPr/>
      </xdr:nvSpPr>
      <xdr:spPr>
        <a:xfrm>
          <a:off x="6921500" y="1317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87600</xdr:rowOff>
    </xdr:from>
    <xdr:ext cx="534377" cy="259045"/>
    <xdr:sp macro="" textlink="">
      <xdr:nvSpPr>
        <xdr:cNvPr id="432" name="テキスト ボックス 431"/>
        <xdr:cNvSpPr txBox="1"/>
      </xdr:nvSpPr>
      <xdr:spPr>
        <a:xfrm>
          <a:off x="6705111" y="1294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140385</xdr:rowOff>
    </xdr:from>
    <xdr:to>
      <xdr:col>55</xdr:col>
      <xdr:colOff>0</xdr:colOff>
      <xdr:row>95</xdr:row>
      <xdr:rowOff>147560</xdr:rowOff>
    </xdr:to>
    <xdr:cxnSp macro="">
      <xdr:nvCxnSpPr>
        <xdr:cNvPr id="463" name="直線コネクタ 462"/>
        <xdr:cNvCxnSpPr/>
      </xdr:nvCxnSpPr>
      <xdr:spPr>
        <a:xfrm flipV="1">
          <a:off x="9639300" y="16428135"/>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147560</xdr:rowOff>
    </xdr:from>
    <xdr:to>
      <xdr:col>50</xdr:col>
      <xdr:colOff>114300</xdr:colOff>
      <xdr:row>96</xdr:row>
      <xdr:rowOff>65481</xdr:rowOff>
    </xdr:to>
    <xdr:cxnSp macro="">
      <xdr:nvCxnSpPr>
        <xdr:cNvPr id="466" name="直線コネクタ 465"/>
        <xdr:cNvCxnSpPr/>
      </xdr:nvCxnSpPr>
      <xdr:spPr>
        <a:xfrm flipV="1">
          <a:off x="8750300" y="16435310"/>
          <a:ext cx="889000" cy="8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28916</xdr:rowOff>
    </xdr:from>
    <xdr:to>
      <xdr:col>45</xdr:col>
      <xdr:colOff>177800</xdr:colOff>
      <xdr:row>96</xdr:row>
      <xdr:rowOff>65481</xdr:rowOff>
    </xdr:to>
    <xdr:cxnSp macro="">
      <xdr:nvCxnSpPr>
        <xdr:cNvPr id="469" name="直線コネクタ 468"/>
        <xdr:cNvCxnSpPr/>
      </xdr:nvCxnSpPr>
      <xdr:spPr>
        <a:xfrm>
          <a:off x="7861300" y="16488116"/>
          <a:ext cx="889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23267</xdr:rowOff>
    </xdr:from>
    <xdr:to>
      <xdr:col>41</xdr:col>
      <xdr:colOff>50800</xdr:colOff>
      <xdr:row>96</xdr:row>
      <xdr:rowOff>28916</xdr:rowOff>
    </xdr:to>
    <xdr:cxnSp macro="">
      <xdr:nvCxnSpPr>
        <xdr:cNvPr id="472" name="直線コネクタ 471"/>
        <xdr:cNvCxnSpPr/>
      </xdr:nvCxnSpPr>
      <xdr:spPr>
        <a:xfrm>
          <a:off x="6972300" y="16482467"/>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94868</xdr:rowOff>
    </xdr:from>
    <xdr:ext cx="534377" cy="259045"/>
    <xdr:sp macro="" textlink="">
      <xdr:nvSpPr>
        <xdr:cNvPr id="474" name="テキスト ボックス 473"/>
        <xdr:cNvSpPr txBox="1"/>
      </xdr:nvSpPr>
      <xdr:spPr>
        <a:xfrm>
          <a:off x="7594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6" name="テキスト ボックス 475"/>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89585</xdr:rowOff>
    </xdr:from>
    <xdr:to>
      <xdr:col>55</xdr:col>
      <xdr:colOff>50800</xdr:colOff>
      <xdr:row>96</xdr:row>
      <xdr:rowOff>19735</xdr:rowOff>
    </xdr:to>
    <xdr:sp macro="" textlink="">
      <xdr:nvSpPr>
        <xdr:cNvPr id="482" name="楕円 481"/>
        <xdr:cNvSpPr/>
      </xdr:nvSpPr>
      <xdr:spPr>
        <a:xfrm>
          <a:off x="10426700" y="163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112462</xdr:rowOff>
    </xdr:from>
    <xdr:ext cx="534377" cy="259045"/>
    <xdr:sp macro="" textlink="">
      <xdr:nvSpPr>
        <xdr:cNvPr id="483" name="土木費該当値テキスト"/>
        <xdr:cNvSpPr txBox="1"/>
      </xdr:nvSpPr>
      <xdr:spPr>
        <a:xfrm>
          <a:off x="10528300" y="1622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96760</xdr:rowOff>
    </xdr:from>
    <xdr:to>
      <xdr:col>50</xdr:col>
      <xdr:colOff>165100</xdr:colOff>
      <xdr:row>96</xdr:row>
      <xdr:rowOff>26910</xdr:rowOff>
    </xdr:to>
    <xdr:sp macro="" textlink="">
      <xdr:nvSpPr>
        <xdr:cNvPr id="484" name="楕円 483"/>
        <xdr:cNvSpPr/>
      </xdr:nvSpPr>
      <xdr:spPr>
        <a:xfrm>
          <a:off x="9588500" y="163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43437</xdr:rowOff>
    </xdr:from>
    <xdr:ext cx="534377" cy="259045"/>
    <xdr:sp macro="" textlink="">
      <xdr:nvSpPr>
        <xdr:cNvPr id="485" name="テキスト ボックス 484"/>
        <xdr:cNvSpPr txBox="1"/>
      </xdr:nvSpPr>
      <xdr:spPr>
        <a:xfrm>
          <a:off x="9372111" y="161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14681</xdr:rowOff>
    </xdr:from>
    <xdr:to>
      <xdr:col>46</xdr:col>
      <xdr:colOff>38100</xdr:colOff>
      <xdr:row>96</xdr:row>
      <xdr:rowOff>116281</xdr:rowOff>
    </xdr:to>
    <xdr:sp macro="" textlink="">
      <xdr:nvSpPr>
        <xdr:cNvPr id="486" name="楕円 485"/>
        <xdr:cNvSpPr/>
      </xdr:nvSpPr>
      <xdr:spPr>
        <a:xfrm>
          <a:off x="8699500" y="1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132808</xdr:rowOff>
    </xdr:from>
    <xdr:ext cx="534377" cy="259045"/>
    <xdr:sp macro="" textlink="">
      <xdr:nvSpPr>
        <xdr:cNvPr id="487" name="テキスト ボックス 486"/>
        <xdr:cNvSpPr txBox="1"/>
      </xdr:nvSpPr>
      <xdr:spPr>
        <a:xfrm>
          <a:off x="8483111" y="162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149566</xdr:rowOff>
    </xdr:from>
    <xdr:to>
      <xdr:col>41</xdr:col>
      <xdr:colOff>101600</xdr:colOff>
      <xdr:row>96</xdr:row>
      <xdr:rowOff>79716</xdr:rowOff>
    </xdr:to>
    <xdr:sp macro="" textlink="">
      <xdr:nvSpPr>
        <xdr:cNvPr id="488" name="楕円 487"/>
        <xdr:cNvSpPr/>
      </xdr:nvSpPr>
      <xdr:spPr>
        <a:xfrm>
          <a:off x="7810500" y="164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96243</xdr:rowOff>
    </xdr:from>
    <xdr:ext cx="534377" cy="259045"/>
    <xdr:sp macro="" textlink="">
      <xdr:nvSpPr>
        <xdr:cNvPr id="489" name="テキスト ボックス 488"/>
        <xdr:cNvSpPr txBox="1"/>
      </xdr:nvSpPr>
      <xdr:spPr>
        <a:xfrm>
          <a:off x="7594111" y="1621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143917</xdr:rowOff>
    </xdr:from>
    <xdr:to>
      <xdr:col>36</xdr:col>
      <xdr:colOff>165100</xdr:colOff>
      <xdr:row>96</xdr:row>
      <xdr:rowOff>74067</xdr:rowOff>
    </xdr:to>
    <xdr:sp macro="" textlink="">
      <xdr:nvSpPr>
        <xdr:cNvPr id="490" name="楕円 489"/>
        <xdr:cNvSpPr/>
      </xdr:nvSpPr>
      <xdr:spPr>
        <a:xfrm>
          <a:off x="6921500" y="164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90594</xdr:rowOff>
    </xdr:from>
    <xdr:ext cx="534377" cy="259045"/>
    <xdr:sp macro="" textlink="">
      <xdr:nvSpPr>
        <xdr:cNvPr id="491" name="テキスト ボックス 490"/>
        <xdr:cNvSpPr txBox="1"/>
      </xdr:nvSpPr>
      <xdr:spPr>
        <a:xfrm>
          <a:off x="6705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109601</xdr:rowOff>
    </xdr:from>
    <xdr:to>
      <xdr:col>85</xdr:col>
      <xdr:colOff>127000</xdr:colOff>
      <xdr:row>38</xdr:row>
      <xdr:rowOff>114046</xdr:rowOff>
    </xdr:to>
    <xdr:cxnSp macro="">
      <xdr:nvCxnSpPr>
        <xdr:cNvPr id="521" name="直線コネクタ 520"/>
        <xdr:cNvCxnSpPr/>
      </xdr:nvCxnSpPr>
      <xdr:spPr>
        <a:xfrm flipV="1">
          <a:off x="15481300" y="6453251"/>
          <a:ext cx="838200" cy="1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114046</xdr:rowOff>
    </xdr:from>
    <xdr:to>
      <xdr:col>81</xdr:col>
      <xdr:colOff>50800</xdr:colOff>
      <xdr:row>38</xdr:row>
      <xdr:rowOff>119507</xdr:rowOff>
    </xdr:to>
    <xdr:cxnSp macro="">
      <xdr:nvCxnSpPr>
        <xdr:cNvPr id="524" name="直線コネクタ 523"/>
        <xdr:cNvCxnSpPr/>
      </xdr:nvCxnSpPr>
      <xdr:spPr>
        <a:xfrm flipV="1">
          <a:off x="14592300" y="6629146"/>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67056</xdr:rowOff>
    </xdr:from>
    <xdr:to>
      <xdr:col>76</xdr:col>
      <xdr:colOff>114300</xdr:colOff>
      <xdr:row>38</xdr:row>
      <xdr:rowOff>119507</xdr:rowOff>
    </xdr:to>
    <xdr:cxnSp macro="">
      <xdr:nvCxnSpPr>
        <xdr:cNvPr id="527" name="直線コネクタ 526"/>
        <xdr:cNvCxnSpPr/>
      </xdr:nvCxnSpPr>
      <xdr:spPr>
        <a:xfrm>
          <a:off x="13703300" y="6582156"/>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67056</xdr:rowOff>
    </xdr:from>
    <xdr:to>
      <xdr:col>71</xdr:col>
      <xdr:colOff>177800</xdr:colOff>
      <xdr:row>38</xdr:row>
      <xdr:rowOff>140843</xdr:rowOff>
    </xdr:to>
    <xdr:cxnSp macro="">
      <xdr:nvCxnSpPr>
        <xdr:cNvPr id="530" name="直線コネクタ 529"/>
        <xdr:cNvCxnSpPr/>
      </xdr:nvCxnSpPr>
      <xdr:spPr>
        <a:xfrm flipV="1">
          <a:off x="12814300" y="6582156"/>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58801</xdr:rowOff>
    </xdr:from>
    <xdr:to>
      <xdr:col>85</xdr:col>
      <xdr:colOff>177800</xdr:colOff>
      <xdr:row>37</xdr:row>
      <xdr:rowOff>160401</xdr:rowOff>
    </xdr:to>
    <xdr:sp macro="" textlink="">
      <xdr:nvSpPr>
        <xdr:cNvPr id="540" name="楕円 539"/>
        <xdr:cNvSpPr/>
      </xdr:nvSpPr>
      <xdr:spPr>
        <a:xfrm>
          <a:off x="162687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37228</xdr:rowOff>
    </xdr:from>
    <xdr:ext cx="534377" cy="259045"/>
    <xdr:sp macro="" textlink="">
      <xdr:nvSpPr>
        <xdr:cNvPr id="541" name="消防費該当値テキスト"/>
        <xdr:cNvSpPr txBox="1"/>
      </xdr:nvSpPr>
      <xdr:spPr>
        <a:xfrm>
          <a:off x="16370300" y="63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63246</xdr:rowOff>
    </xdr:from>
    <xdr:to>
      <xdr:col>81</xdr:col>
      <xdr:colOff>101600</xdr:colOff>
      <xdr:row>38</xdr:row>
      <xdr:rowOff>164846</xdr:rowOff>
    </xdr:to>
    <xdr:sp macro="" textlink="">
      <xdr:nvSpPr>
        <xdr:cNvPr id="542" name="楕円 541"/>
        <xdr:cNvSpPr/>
      </xdr:nvSpPr>
      <xdr:spPr>
        <a:xfrm>
          <a:off x="154305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155973</xdr:rowOff>
    </xdr:from>
    <xdr:ext cx="469744" cy="259045"/>
    <xdr:sp macro="" textlink="">
      <xdr:nvSpPr>
        <xdr:cNvPr id="543" name="テキスト ボックス 542"/>
        <xdr:cNvSpPr txBox="1"/>
      </xdr:nvSpPr>
      <xdr:spPr>
        <a:xfrm>
          <a:off x="15246428" y="667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68707</xdr:rowOff>
    </xdr:from>
    <xdr:to>
      <xdr:col>76</xdr:col>
      <xdr:colOff>165100</xdr:colOff>
      <xdr:row>38</xdr:row>
      <xdr:rowOff>170307</xdr:rowOff>
    </xdr:to>
    <xdr:sp macro="" textlink="">
      <xdr:nvSpPr>
        <xdr:cNvPr id="544" name="楕円 543"/>
        <xdr:cNvSpPr/>
      </xdr:nvSpPr>
      <xdr:spPr>
        <a:xfrm>
          <a:off x="14541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161434</xdr:rowOff>
    </xdr:from>
    <xdr:ext cx="469744" cy="259045"/>
    <xdr:sp macro="" textlink="">
      <xdr:nvSpPr>
        <xdr:cNvPr id="545" name="テキスト ボックス 544"/>
        <xdr:cNvSpPr txBox="1"/>
      </xdr:nvSpPr>
      <xdr:spPr>
        <a:xfrm>
          <a:off x="14357428" y="66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16256</xdr:rowOff>
    </xdr:from>
    <xdr:to>
      <xdr:col>72</xdr:col>
      <xdr:colOff>38100</xdr:colOff>
      <xdr:row>38</xdr:row>
      <xdr:rowOff>117856</xdr:rowOff>
    </xdr:to>
    <xdr:sp macro="" textlink="">
      <xdr:nvSpPr>
        <xdr:cNvPr id="546" name="楕円 545"/>
        <xdr:cNvSpPr/>
      </xdr:nvSpPr>
      <xdr:spPr>
        <a:xfrm>
          <a:off x="13652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108983</xdr:rowOff>
    </xdr:from>
    <xdr:ext cx="534377" cy="259045"/>
    <xdr:sp macro="" textlink="">
      <xdr:nvSpPr>
        <xdr:cNvPr id="547" name="テキスト ボックス 546"/>
        <xdr:cNvSpPr txBox="1"/>
      </xdr:nvSpPr>
      <xdr:spPr>
        <a:xfrm>
          <a:off x="13436111" y="66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90043</xdr:rowOff>
    </xdr:from>
    <xdr:to>
      <xdr:col>67</xdr:col>
      <xdr:colOff>101600</xdr:colOff>
      <xdr:row>39</xdr:row>
      <xdr:rowOff>20193</xdr:rowOff>
    </xdr:to>
    <xdr:sp macro="" textlink="">
      <xdr:nvSpPr>
        <xdr:cNvPr id="548" name="楕円 547"/>
        <xdr:cNvSpPr/>
      </xdr:nvSpPr>
      <xdr:spPr>
        <a:xfrm>
          <a:off x="12763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11320</xdr:rowOff>
    </xdr:from>
    <xdr:ext cx="469744" cy="259045"/>
    <xdr:sp macro="" textlink="">
      <xdr:nvSpPr>
        <xdr:cNvPr id="549" name="テキスト ボックス 548"/>
        <xdr:cNvSpPr txBox="1"/>
      </xdr:nvSpPr>
      <xdr:spPr>
        <a:xfrm>
          <a:off x="12579428" y="66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3664</xdr:rowOff>
    </xdr:from>
    <xdr:to>
      <xdr:col>85</xdr:col>
      <xdr:colOff>127000</xdr:colOff>
      <xdr:row>58</xdr:row>
      <xdr:rowOff>41249</xdr:rowOff>
    </xdr:to>
    <xdr:cxnSp macro="">
      <xdr:nvCxnSpPr>
        <xdr:cNvPr id="579" name="直線コネクタ 578"/>
        <xdr:cNvCxnSpPr/>
      </xdr:nvCxnSpPr>
      <xdr:spPr>
        <a:xfrm>
          <a:off x="15481300" y="9947764"/>
          <a:ext cx="8382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48737</xdr:rowOff>
    </xdr:from>
    <xdr:to>
      <xdr:col>81</xdr:col>
      <xdr:colOff>50800</xdr:colOff>
      <xdr:row>58</xdr:row>
      <xdr:rowOff>3664</xdr:rowOff>
    </xdr:to>
    <xdr:cxnSp macro="">
      <xdr:nvCxnSpPr>
        <xdr:cNvPr id="582" name="直線コネクタ 581"/>
        <xdr:cNvCxnSpPr/>
      </xdr:nvCxnSpPr>
      <xdr:spPr>
        <a:xfrm>
          <a:off x="14592300" y="9649937"/>
          <a:ext cx="889000" cy="29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111487</xdr:rowOff>
    </xdr:from>
    <xdr:to>
      <xdr:col>76</xdr:col>
      <xdr:colOff>114300</xdr:colOff>
      <xdr:row>56</xdr:row>
      <xdr:rowOff>48737</xdr:rowOff>
    </xdr:to>
    <xdr:cxnSp macro="">
      <xdr:nvCxnSpPr>
        <xdr:cNvPr id="585" name="直線コネクタ 584"/>
        <xdr:cNvCxnSpPr/>
      </xdr:nvCxnSpPr>
      <xdr:spPr>
        <a:xfrm>
          <a:off x="13703300" y="9541237"/>
          <a:ext cx="8890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7" name="テキスト ボックス 586"/>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111487</xdr:rowOff>
    </xdr:from>
    <xdr:to>
      <xdr:col>71</xdr:col>
      <xdr:colOff>177800</xdr:colOff>
      <xdr:row>55</xdr:row>
      <xdr:rowOff>156121</xdr:rowOff>
    </xdr:to>
    <xdr:cxnSp macro="">
      <xdr:nvCxnSpPr>
        <xdr:cNvPr id="588" name="直線コネクタ 587"/>
        <xdr:cNvCxnSpPr/>
      </xdr:nvCxnSpPr>
      <xdr:spPr>
        <a:xfrm flipV="1">
          <a:off x="12814300" y="9541237"/>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90" name="テキスト ボックス 589"/>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2" name="テキスト ボックス 591"/>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161899</xdr:rowOff>
    </xdr:from>
    <xdr:to>
      <xdr:col>85</xdr:col>
      <xdr:colOff>177800</xdr:colOff>
      <xdr:row>58</xdr:row>
      <xdr:rowOff>92049</xdr:rowOff>
    </xdr:to>
    <xdr:sp macro="" textlink="">
      <xdr:nvSpPr>
        <xdr:cNvPr id="598" name="楕円 597"/>
        <xdr:cNvSpPr/>
      </xdr:nvSpPr>
      <xdr:spPr>
        <a:xfrm>
          <a:off x="162687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76826</xdr:rowOff>
    </xdr:from>
    <xdr:ext cx="534377" cy="259045"/>
    <xdr:sp macro="" textlink="">
      <xdr:nvSpPr>
        <xdr:cNvPr id="599" name="教育費該当値テキスト"/>
        <xdr:cNvSpPr txBox="1"/>
      </xdr:nvSpPr>
      <xdr:spPr>
        <a:xfrm>
          <a:off x="16370300" y="98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124314</xdr:rowOff>
    </xdr:from>
    <xdr:to>
      <xdr:col>81</xdr:col>
      <xdr:colOff>101600</xdr:colOff>
      <xdr:row>58</xdr:row>
      <xdr:rowOff>54464</xdr:rowOff>
    </xdr:to>
    <xdr:sp macro="" textlink="">
      <xdr:nvSpPr>
        <xdr:cNvPr id="600" name="楕円 599"/>
        <xdr:cNvSpPr/>
      </xdr:nvSpPr>
      <xdr:spPr>
        <a:xfrm>
          <a:off x="15430500" y="98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45591</xdr:rowOff>
    </xdr:from>
    <xdr:ext cx="534377" cy="259045"/>
    <xdr:sp macro="" textlink="">
      <xdr:nvSpPr>
        <xdr:cNvPr id="601" name="テキスト ボックス 600"/>
        <xdr:cNvSpPr txBox="1"/>
      </xdr:nvSpPr>
      <xdr:spPr>
        <a:xfrm>
          <a:off x="15214111" y="998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169387</xdr:rowOff>
    </xdr:from>
    <xdr:to>
      <xdr:col>76</xdr:col>
      <xdr:colOff>165100</xdr:colOff>
      <xdr:row>56</xdr:row>
      <xdr:rowOff>99537</xdr:rowOff>
    </xdr:to>
    <xdr:sp macro="" textlink="">
      <xdr:nvSpPr>
        <xdr:cNvPr id="602" name="楕円 601"/>
        <xdr:cNvSpPr/>
      </xdr:nvSpPr>
      <xdr:spPr>
        <a:xfrm>
          <a:off x="14541500" y="95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116064</xdr:rowOff>
    </xdr:from>
    <xdr:ext cx="534377" cy="259045"/>
    <xdr:sp macro="" textlink="">
      <xdr:nvSpPr>
        <xdr:cNvPr id="603" name="テキスト ボックス 602"/>
        <xdr:cNvSpPr txBox="1"/>
      </xdr:nvSpPr>
      <xdr:spPr>
        <a:xfrm>
          <a:off x="14325111" y="93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60687</xdr:rowOff>
    </xdr:from>
    <xdr:to>
      <xdr:col>72</xdr:col>
      <xdr:colOff>38100</xdr:colOff>
      <xdr:row>55</xdr:row>
      <xdr:rowOff>162287</xdr:rowOff>
    </xdr:to>
    <xdr:sp macro="" textlink="">
      <xdr:nvSpPr>
        <xdr:cNvPr id="604" name="楕円 603"/>
        <xdr:cNvSpPr/>
      </xdr:nvSpPr>
      <xdr:spPr>
        <a:xfrm>
          <a:off x="13652500" y="94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7364</xdr:rowOff>
    </xdr:from>
    <xdr:ext cx="534377" cy="259045"/>
    <xdr:sp macro="" textlink="">
      <xdr:nvSpPr>
        <xdr:cNvPr id="605" name="テキスト ボックス 604"/>
        <xdr:cNvSpPr txBox="1"/>
      </xdr:nvSpPr>
      <xdr:spPr>
        <a:xfrm>
          <a:off x="13436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105321</xdr:rowOff>
    </xdr:from>
    <xdr:to>
      <xdr:col>67</xdr:col>
      <xdr:colOff>101600</xdr:colOff>
      <xdr:row>56</xdr:row>
      <xdr:rowOff>35471</xdr:rowOff>
    </xdr:to>
    <xdr:sp macro="" textlink="">
      <xdr:nvSpPr>
        <xdr:cNvPr id="606" name="楕円 605"/>
        <xdr:cNvSpPr/>
      </xdr:nvSpPr>
      <xdr:spPr>
        <a:xfrm>
          <a:off x="12763500" y="95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51998</xdr:rowOff>
    </xdr:from>
    <xdr:ext cx="534377" cy="259045"/>
    <xdr:sp macro="" textlink="">
      <xdr:nvSpPr>
        <xdr:cNvPr id="607" name="テキスト ボックス 606"/>
        <xdr:cNvSpPr txBox="1"/>
      </xdr:nvSpPr>
      <xdr:spPr>
        <a:xfrm>
          <a:off x="12547111" y="93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42698</xdr:rowOff>
    </xdr:from>
    <xdr:to>
      <xdr:col>85</xdr:col>
      <xdr:colOff>127000</xdr:colOff>
      <xdr:row>79</xdr:row>
      <xdr:rowOff>44450</xdr:rowOff>
    </xdr:to>
    <xdr:cxnSp macro="">
      <xdr:nvCxnSpPr>
        <xdr:cNvPr id="636" name="直線コネクタ 635"/>
        <xdr:cNvCxnSpPr/>
      </xdr:nvCxnSpPr>
      <xdr:spPr>
        <a:xfrm flipV="1">
          <a:off x="15481300" y="13415798"/>
          <a:ext cx="838200" cy="1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7"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163348</xdr:rowOff>
    </xdr:from>
    <xdr:to>
      <xdr:col>85</xdr:col>
      <xdr:colOff>177800</xdr:colOff>
      <xdr:row>78</xdr:row>
      <xdr:rowOff>93498</xdr:rowOff>
    </xdr:to>
    <xdr:sp macro="" textlink="">
      <xdr:nvSpPr>
        <xdr:cNvPr id="655" name="楕円 654"/>
        <xdr:cNvSpPr/>
      </xdr:nvSpPr>
      <xdr:spPr>
        <a:xfrm>
          <a:off x="162687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14775</xdr:rowOff>
    </xdr:from>
    <xdr:ext cx="469744" cy="259045"/>
    <xdr:sp macro="" textlink="">
      <xdr:nvSpPr>
        <xdr:cNvPr id="656" name="災害復旧費該当値テキスト"/>
        <xdr:cNvSpPr txBox="1"/>
      </xdr:nvSpPr>
      <xdr:spPr>
        <a:xfrm>
          <a:off x="16370300" y="132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99600</xdr:rowOff>
    </xdr:from>
    <xdr:to>
      <xdr:col>85</xdr:col>
      <xdr:colOff>127000</xdr:colOff>
      <xdr:row>95</xdr:row>
      <xdr:rowOff>125698</xdr:rowOff>
    </xdr:to>
    <xdr:cxnSp macro="">
      <xdr:nvCxnSpPr>
        <xdr:cNvPr id="693" name="直線コネクタ 692"/>
        <xdr:cNvCxnSpPr/>
      </xdr:nvCxnSpPr>
      <xdr:spPr>
        <a:xfrm>
          <a:off x="15481300" y="16387350"/>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32144</xdr:rowOff>
    </xdr:from>
    <xdr:to>
      <xdr:col>81</xdr:col>
      <xdr:colOff>50800</xdr:colOff>
      <xdr:row>95</xdr:row>
      <xdr:rowOff>99600</xdr:rowOff>
    </xdr:to>
    <xdr:cxnSp macro="">
      <xdr:nvCxnSpPr>
        <xdr:cNvPr id="696" name="直線コネクタ 695"/>
        <xdr:cNvCxnSpPr/>
      </xdr:nvCxnSpPr>
      <xdr:spPr>
        <a:xfrm>
          <a:off x="14592300" y="16319894"/>
          <a:ext cx="889000" cy="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32144</xdr:rowOff>
    </xdr:from>
    <xdr:to>
      <xdr:col>76</xdr:col>
      <xdr:colOff>114300</xdr:colOff>
      <xdr:row>95</xdr:row>
      <xdr:rowOff>53194</xdr:rowOff>
    </xdr:to>
    <xdr:cxnSp macro="">
      <xdr:nvCxnSpPr>
        <xdr:cNvPr id="699" name="直線コネクタ 698"/>
        <xdr:cNvCxnSpPr/>
      </xdr:nvCxnSpPr>
      <xdr:spPr>
        <a:xfrm flipV="1">
          <a:off x="13703300" y="16319894"/>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162350</xdr:rowOff>
    </xdr:from>
    <xdr:to>
      <xdr:col>71</xdr:col>
      <xdr:colOff>177800</xdr:colOff>
      <xdr:row>95</xdr:row>
      <xdr:rowOff>53194</xdr:rowOff>
    </xdr:to>
    <xdr:cxnSp macro="">
      <xdr:nvCxnSpPr>
        <xdr:cNvPr id="702" name="直線コネクタ 701"/>
        <xdr:cNvCxnSpPr/>
      </xdr:nvCxnSpPr>
      <xdr:spPr>
        <a:xfrm>
          <a:off x="12814300" y="16278650"/>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4" name="テキスト ボックス 703"/>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6" name="テキスト ボックス 705"/>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74898</xdr:rowOff>
    </xdr:from>
    <xdr:to>
      <xdr:col>85</xdr:col>
      <xdr:colOff>177800</xdr:colOff>
      <xdr:row>96</xdr:row>
      <xdr:rowOff>5048</xdr:rowOff>
    </xdr:to>
    <xdr:sp macro="" textlink="">
      <xdr:nvSpPr>
        <xdr:cNvPr id="712" name="楕円 711"/>
        <xdr:cNvSpPr/>
      </xdr:nvSpPr>
      <xdr:spPr>
        <a:xfrm>
          <a:off x="16268700" y="163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53325</xdr:rowOff>
    </xdr:from>
    <xdr:ext cx="534377" cy="259045"/>
    <xdr:sp macro="" textlink="">
      <xdr:nvSpPr>
        <xdr:cNvPr id="713" name="公債費該当値テキスト"/>
        <xdr:cNvSpPr txBox="1"/>
      </xdr:nvSpPr>
      <xdr:spPr>
        <a:xfrm>
          <a:off x="16370300" y="163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48800</xdr:rowOff>
    </xdr:from>
    <xdr:to>
      <xdr:col>81</xdr:col>
      <xdr:colOff>101600</xdr:colOff>
      <xdr:row>95</xdr:row>
      <xdr:rowOff>150400</xdr:rowOff>
    </xdr:to>
    <xdr:sp macro="" textlink="">
      <xdr:nvSpPr>
        <xdr:cNvPr id="714" name="楕円 713"/>
        <xdr:cNvSpPr/>
      </xdr:nvSpPr>
      <xdr:spPr>
        <a:xfrm>
          <a:off x="15430500" y="163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141527</xdr:rowOff>
    </xdr:from>
    <xdr:ext cx="534377" cy="259045"/>
    <xdr:sp macro="" textlink="">
      <xdr:nvSpPr>
        <xdr:cNvPr id="715" name="テキスト ボックス 714"/>
        <xdr:cNvSpPr txBox="1"/>
      </xdr:nvSpPr>
      <xdr:spPr>
        <a:xfrm>
          <a:off x="15214111" y="164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152794</xdr:rowOff>
    </xdr:from>
    <xdr:to>
      <xdr:col>76</xdr:col>
      <xdr:colOff>165100</xdr:colOff>
      <xdr:row>95</xdr:row>
      <xdr:rowOff>82944</xdr:rowOff>
    </xdr:to>
    <xdr:sp macro="" textlink="">
      <xdr:nvSpPr>
        <xdr:cNvPr id="716" name="楕円 715"/>
        <xdr:cNvSpPr/>
      </xdr:nvSpPr>
      <xdr:spPr>
        <a:xfrm>
          <a:off x="14541500" y="162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99471</xdr:rowOff>
    </xdr:from>
    <xdr:ext cx="534377" cy="259045"/>
    <xdr:sp macro="" textlink="">
      <xdr:nvSpPr>
        <xdr:cNvPr id="717" name="テキスト ボックス 716"/>
        <xdr:cNvSpPr txBox="1"/>
      </xdr:nvSpPr>
      <xdr:spPr>
        <a:xfrm>
          <a:off x="14325111" y="160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2394</xdr:rowOff>
    </xdr:from>
    <xdr:to>
      <xdr:col>72</xdr:col>
      <xdr:colOff>38100</xdr:colOff>
      <xdr:row>95</xdr:row>
      <xdr:rowOff>103994</xdr:rowOff>
    </xdr:to>
    <xdr:sp macro="" textlink="">
      <xdr:nvSpPr>
        <xdr:cNvPr id="718" name="楕円 717"/>
        <xdr:cNvSpPr/>
      </xdr:nvSpPr>
      <xdr:spPr>
        <a:xfrm>
          <a:off x="13652500" y="162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120521</xdr:rowOff>
    </xdr:from>
    <xdr:ext cx="534377" cy="259045"/>
    <xdr:sp macro="" textlink="">
      <xdr:nvSpPr>
        <xdr:cNvPr id="719" name="テキスト ボックス 718"/>
        <xdr:cNvSpPr txBox="1"/>
      </xdr:nvSpPr>
      <xdr:spPr>
        <a:xfrm>
          <a:off x="13436111" y="160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111550</xdr:rowOff>
    </xdr:from>
    <xdr:to>
      <xdr:col>67</xdr:col>
      <xdr:colOff>101600</xdr:colOff>
      <xdr:row>95</xdr:row>
      <xdr:rowOff>41700</xdr:rowOff>
    </xdr:to>
    <xdr:sp macro="" textlink="">
      <xdr:nvSpPr>
        <xdr:cNvPr id="720" name="楕円 719"/>
        <xdr:cNvSpPr/>
      </xdr:nvSpPr>
      <xdr:spPr>
        <a:xfrm>
          <a:off x="12763500" y="162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58227</xdr:rowOff>
    </xdr:from>
    <xdr:ext cx="534377" cy="259045"/>
    <xdr:sp macro="" textlink="">
      <xdr:nvSpPr>
        <xdr:cNvPr id="721" name="テキスト ボックス 720"/>
        <xdr:cNvSpPr txBox="1"/>
      </xdr:nvSpPr>
      <xdr:spPr>
        <a:xfrm>
          <a:off x="12547111" y="160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商工費については、制度融資の預託額が大きいため、類似団体平均よりも高い数値となっている。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土木費については、除排雪経費が大きいため、類似団体平均よりも高い数値となっている。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教育費については、小中学校の耐震改築、建替等のため類似団体平均よりも高い数値で推移していたが、それらの大型事業終了により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年度以降は数値が減少している。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財政調整基金は、病院事業会計の資金不足に対応した長期貸付金や除排雪事業の追加補正の財源として取り崩したことにより残高が減少している。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実質単年度収支は、中心市街地の活性化事業や学校改築等の大型事業の実施に加え、地方交付税をはじめとした一般財源が減少したため、</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年度以降赤字となっており、</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年度は台風・地震による歳出増もあり赤字額が拡大した。引き続き事務事業の見直し等により経費の削減を図ることで、健全な財政運営を図る。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年度は病院事業会計が赤字となったが、他の会計が黒字であるため、連結実質赤字比率は「なし」となっている。</a:t>
          </a:r>
        </a:p>
        <a:p>
          <a:r>
            <a:rPr kumimoji="1" lang="ja-JP" altLang="en-US" sz="1400">
              <a:latin typeface="ＭＳ ゴシック" pitchFamily="49" charset="-128"/>
              <a:ea typeface="ＭＳ ゴシック" pitchFamily="49" charset="-128"/>
            </a:rPr>
            <a:t>　病院事業会計では、令和元年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月に「江別市立病院の役割とあり方を検討する委員会」を設置し、令和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年度までを集中改革期間と位置づけ、組織体制の見直しや経営改善策を着実に実行し、経営健全化を図ることとしている。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一般会計と公営企業会計の元利償還金が主であるが、道路やごみ処理施設等の起債の償還終了等により、数値は改善傾向にある。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中心市街地の活性化事業等の完了に伴い起債額が減少する見込みとなっており、基準財政需要額に算入されない起債が過大とならないよう留意するなど、計画的な起債と償還計画を引き続き実施することで、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公営企業債繰入見込額や債務負担支出予定額等の将来負担額は減少傾向にあるが、充当可能基金の減少が将来負担比率の分子の数値の改善幅を縮めている。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今後、中心市街地の活性化事業等の完了に伴い起債額が減少する見込みとなっており、計画的な起債と基金残高の確保によって健全な財政運営に努める。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北海道江別市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中心市街地の活性化事業や学校施設の耐震化・改築等の計画済大型事業の実施に加え、扶助費等の経常経費が増加傾向にあり、基金残高は減少傾向にある。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基金残高が減少傾向にある現状を踏まえ、歳入確保の取組とあわせ、事業の見直しや予算編成時における管理可能経費の削減目標の設定など歳出削減に引き続き取り組み、基金残高の確保に努める。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・廃棄物処理施設整備基金：廃棄物処理施設の施設及び設備の整備及び維持補修に必要な経費の確保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・ふるさとふれあい推進基金：地域の活性化及び地域づくりの推進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・矢澤教育振興基金：学術研究、教育に関する国際交流、芸術文化の振興その他教育の振興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・教育基金：教育施設整備その他の事業の推進、教育行政の充実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・ふるさとふれあい推進基金：親子安心育成支援事業等のための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・矢澤教育振興基金：中学生国際交流事業等のための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・教育基金：デジタル教科書の整備等のための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百万円の取り崩しにより減少（寄附金積立により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寄附者の意向に合わせて各基金へ積み立て、残高の確保に努めつつ事業に活用する。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・寄附金や運用益等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・中心市街地の活性化事業や、病院事業会計の資金不足に対応した長期貸付金、多雪による除排雪事業等のための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基金残高が減少傾向にあるため、歳入確保・歳出削減に引き続き取り組み残高の確保に努め、大型事業や災害対応などの事業費の年度間調整に備える。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遊休市有地の売却による積み立てに努め、公債費の年度間調整に活用する。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118,985
118,379
187.38
45,001,004
44,151,347
828,923
24,413,805
38,539,464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ポイント低下したが、類似団体を大きく上回っている。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に道路や橋りょうの財務書類上の耐用年数が実際の使用年数よりも低めに設定されていることにより高い水準となっているが、個別施設計画策定によって公共施設等の配置適正化を図り、老朽化した公共施設等の集約化・複合化や除却について検討す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4578731"/>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584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533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535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53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70231</xdr:rowOff>
    </xdr:from>
    <xdr:to>
      <xdr:col>23</xdr:col>
      <xdr:colOff>136525</xdr:colOff>
      <xdr:row>27</xdr:row>
      <xdr:rowOff>381</xdr:rowOff>
    </xdr:to>
    <xdr:sp macro="" textlink="">
      <xdr:nvSpPr>
        <xdr:cNvPr id="77" name="楕円 76"/>
        <xdr:cNvSpPr/>
      </xdr:nvSpPr>
      <xdr:spPr>
        <a:xfrm>
          <a:off x="4711700" y="45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23258</xdr:rowOff>
    </xdr:from>
    <xdr:ext cx="405111" cy="259045"/>
    <xdr:sp macro="" textlink="">
      <xdr:nvSpPr>
        <xdr:cNvPr id="78" name="有形固定資産減価償却率該当値テキスト"/>
        <xdr:cNvSpPr txBox="1"/>
      </xdr:nvSpPr>
      <xdr:spPr>
        <a:xfrm>
          <a:off x="4813300" y="448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79" name="楕円 78"/>
        <xdr:cNvSpPr/>
      </xdr:nvSpPr>
      <xdr:spPr>
        <a:xfrm>
          <a:off x="4000500" y="45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26</xdr:row>
      <xdr:rowOff>121031</xdr:rowOff>
    </xdr:to>
    <xdr:cxnSp macro="">
      <xdr:nvCxnSpPr>
        <xdr:cNvPr id="80" name="直線コネクタ 79"/>
        <xdr:cNvCxnSpPr/>
      </xdr:nvCxnSpPr>
      <xdr:spPr>
        <a:xfrm>
          <a:off x="4051300" y="4570095"/>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35687</xdr:rowOff>
    </xdr:from>
    <xdr:to>
      <xdr:col>15</xdr:col>
      <xdr:colOff>187325</xdr:colOff>
      <xdr:row>26</xdr:row>
      <xdr:rowOff>137287</xdr:rowOff>
    </xdr:to>
    <xdr:sp macro="" textlink="">
      <xdr:nvSpPr>
        <xdr:cNvPr id="81" name="楕円 80"/>
        <xdr:cNvSpPr/>
      </xdr:nvSpPr>
      <xdr:spPr>
        <a:xfrm>
          <a:off x="3238500" y="44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86487</xdr:rowOff>
    </xdr:from>
    <xdr:to>
      <xdr:col>19</xdr:col>
      <xdr:colOff>136525</xdr:colOff>
      <xdr:row>26</xdr:row>
      <xdr:rowOff>112395</xdr:rowOff>
    </xdr:to>
    <xdr:cxnSp macro="">
      <xdr:nvCxnSpPr>
        <xdr:cNvPr id="82" name="直線コネクタ 81"/>
        <xdr:cNvCxnSpPr/>
      </xdr:nvCxnSpPr>
      <xdr:spPr>
        <a:xfrm>
          <a:off x="3289300" y="454418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3" name="n_1aveValue有形固定資産減価償却率"/>
        <xdr:cNvSpPr txBox="1"/>
      </xdr:nvSpPr>
      <xdr:spPr>
        <a:xfrm>
          <a:off x="3836044" y="5466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4" name="n_2aveValue有形固定資産減価償却率"/>
        <xdr:cNvSpPr txBox="1"/>
      </xdr:nvSpPr>
      <xdr:spPr>
        <a:xfrm>
          <a:off x="3086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5" name="n_3aveValue有形固定資産減価償却率"/>
        <xdr:cNvSpPr txBox="1"/>
      </xdr:nvSpPr>
      <xdr:spPr>
        <a:xfrm>
          <a:off x="2324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86" name="n_1mainValue有形固定資産減価償却率"/>
        <xdr:cNvSpPr txBox="1"/>
      </xdr:nvSpPr>
      <xdr:spPr>
        <a:xfrm>
          <a:off x="3836044" y="429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153814</xdr:rowOff>
    </xdr:from>
    <xdr:ext cx="405111" cy="259045"/>
    <xdr:sp macro="" textlink="">
      <xdr:nvSpPr>
        <xdr:cNvPr id="87" name="n_2mainValue有形固定資産減価償却率"/>
        <xdr:cNvSpPr txBox="1"/>
      </xdr:nvSpPr>
      <xdr:spPr>
        <a:xfrm>
          <a:off x="3086744" y="426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中心市街地の活性化事業や市営住宅建替、学校改築等の大規模事業により、平成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年度以降市債残高は増加しており、債務償還比率は類似団体と概ね同水準にある。</a:t>
          </a: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市債残高は平成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年度をピークに減少傾向で推移する見込みであるが、引き続き適切な償還計画のもとで数値の維持に努める。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6" name="直線コネクタ 115"/>
        <xdr:cNvCxnSpPr/>
      </xdr:nvCxnSpPr>
      <xdr:spPr>
        <a:xfrm flipV="1">
          <a:off x="14793595" y="4640982"/>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9" name="債務償還比率最大値テキスト"/>
        <xdr:cNvSpPr txBox="1"/>
      </xdr:nvSpPr>
      <xdr:spPr>
        <a:xfrm>
          <a:off x="14846300" y="4416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0" name="直線コネクタ 119"/>
        <xdr:cNvCxnSpPr/>
      </xdr:nvCxnSpPr>
      <xdr:spPr>
        <a:xfrm>
          <a:off x="14706600" y="46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1" name="債務償還比率平均値テキスト"/>
        <xdr:cNvSpPr txBox="1"/>
      </xdr:nvSpPr>
      <xdr:spPr>
        <a:xfrm>
          <a:off x="14846300" y="519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2" name="フローチャート: 判断 121"/>
        <xdr:cNvSpPr/>
      </xdr:nvSpPr>
      <xdr:spPr>
        <a:xfrm>
          <a:off x="14744700" y="521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3" name="フローチャート: 判断 122"/>
        <xdr:cNvSpPr/>
      </xdr:nvSpPr>
      <xdr:spPr>
        <a:xfrm>
          <a:off x="14033500" y="51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42806</xdr:rowOff>
    </xdr:from>
    <xdr:to>
      <xdr:col>76</xdr:col>
      <xdr:colOff>73025</xdr:colOff>
      <xdr:row>30</xdr:row>
      <xdr:rowOff>144406</xdr:rowOff>
    </xdr:to>
    <xdr:sp macro="" textlink="">
      <xdr:nvSpPr>
        <xdr:cNvPr id="129" name="楕円 128"/>
        <xdr:cNvSpPr/>
      </xdr:nvSpPr>
      <xdr:spPr>
        <a:xfrm>
          <a:off x="14744700" y="51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65683</xdr:rowOff>
    </xdr:from>
    <xdr:ext cx="469744" cy="259045"/>
    <xdr:sp macro="" textlink="">
      <xdr:nvSpPr>
        <xdr:cNvPr id="130" name="債務償還比率該当値テキスト"/>
        <xdr:cNvSpPr txBox="1"/>
      </xdr:nvSpPr>
      <xdr:spPr>
        <a:xfrm>
          <a:off x="14846300" y="503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55400</xdr:rowOff>
    </xdr:from>
    <xdr:to>
      <xdr:col>72</xdr:col>
      <xdr:colOff>123825</xdr:colOff>
      <xdr:row>30</xdr:row>
      <xdr:rowOff>157000</xdr:rowOff>
    </xdr:to>
    <xdr:sp macro="" textlink="">
      <xdr:nvSpPr>
        <xdr:cNvPr id="131" name="楕円 130"/>
        <xdr:cNvSpPr/>
      </xdr:nvSpPr>
      <xdr:spPr>
        <a:xfrm>
          <a:off x="14033500" y="51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93606</xdr:rowOff>
    </xdr:from>
    <xdr:to>
      <xdr:col>76</xdr:col>
      <xdr:colOff>22225</xdr:colOff>
      <xdr:row>30</xdr:row>
      <xdr:rowOff>106200</xdr:rowOff>
    </xdr:to>
    <xdr:cxnSp macro="">
      <xdr:nvCxnSpPr>
        <xdr:cNvPr id="132" name="直線コネクタ 131"/>
        <xdr:cNvCxnSpPr/>
      </xdr:nvCxnSpPr>
      <xdr:spPr>
        <a:xfrm flipV="1">
          <a:off x="14084300" y="5237106"/>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3" name="n_1aveValue債務償還比率"/>
        <xdr:cNvSpPr txBox="1"/>
      </xdr:nvSpPr>
      <xdr:spPr>
        <a:xfrm>
          <a:off x="13836727" y="497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148127</xdr:rowOff>
    </xdr:from>
    <xdr:ext cx="469744" cy="259045"/>
    <xdr:sp macro="" textlink="">
      <xdr:nvSpPr>
        <xdr:cNvPr id="134" name="n_1mainValue債務償還比率"/>
        <xdr:cNvSpPr txBox="1"/>
      </xdr:nvSpPr>
      <xdr:spPr>
        <a:xfrm>
          <a:off x="13836727" y="529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118,985
118,379
187.38
45,001,004
44,151,347
828,923
24,413,805
38,539,464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11684</xdr:rowOff>
    </xdr:from>
    <xdr:to>
      <xdr:col>24</xdr:col>
      <xdr:colOff>114300</xdr:colOff>
      <xdr:row>34</xdr:row>
      <xdr:rowOff>113284</xdr:rowOff>
    </xdr:to>
    <xdr:sp macro="" textlink="">
      <xdr:nvSpPr>
        <xdr:cNvPr id="69" name="楕円 68"/>
        <xdr:cNvSpPr/>
      </xdr:nvSpPr>
      <xdr:spPr>
        <a:xfrm>
          <a:off x="4584700" y="5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117873</xdr:rowOff>
    </xdr:from>
    <xdr:ext cx="405111" cy="259045"/>
    <xdr:sp macro="" textlink="">
      <xdr:nvSpPr>
        <xdr:cNvPr id="70" name="【道路】&#10;有形固定資産減価償却率該当値テキスト"/>
        <xdr:cNvSpPr txBox="1"/>
      </xdr:nvSpPr>
      <xdr:spPr>
        <a:xfrm>
          <a:off x="4673600" y="577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1" name="楕円 70"/>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62484</xdr:rowOff>
    </xdr:to>
    <xdr:cxnSp macro="">
      <xdr:nvCxnSpPr>
        <xdr:cNvPr id="72" name="直線コネクタ 71"/>
        <xdr:cNvCxnSpPr/>
      </xdr:nvCxnSpPr>
      <xdr:spPr>
        <a:xfrm>
          <a:off x="3797300" y="58597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125984</xdr:rowOff>
    </xdr:from>
    <xdr:to>
      <xdr:col>15</xdr:col>
      <xdr:colOff>101600</xdr:colOff>
      <xdr:row>34</xdr:row>
      <xdr:rowOff>56134</xdr:rowOff>
    </xdr:to>
    <xdr:sp macro="" textlink="">
      <xdr:nvSpPr>
        <xdr:cNvPr id="73" name="楕円 72"/>
        <xdr:cNvSpPr/>
      </xdr:nvSpPr>
      <xdr:spPr>
        <a:xfrm>
          <a:off x="2857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xdr:rowOff>
    </xdr:from>
    <xdr:to>
      <xdr:col>19</xdr:col>
      <xdr:colOff>177800</xdr:colOff>
      <xdr:row>34</xdr:row>
      <xdr:rowOff>30480</xdr:rowOff>
    </xdr:to>
    <xdr:cxnSp macro="">
      <xdr:nvCxnSpPr>
        <xdr:cNvPr id="74" name="直線コネクタ 73"/>
        <xdr:cNvCxnSpPr/>
      </xdr:nvCxnSpPr>
      <xdr:spPr>
        <a:xfrm>
          <a:off x="2908300" y="5834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5"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6"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7"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78" name="n_1mainValue【道路】&#10;有形固定資産減価償却率"/>
        <xdr:cNvSpPr txBox="1"/>
      </xdr:nvSpPr>
      <xdr:spPr>
        <a:xfrm>
          <a:off x="3582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72661</xdr:rowOff>
    </xdr:from>
    <xdr:ext cx="405111" cy="259045"/>
    <xdr:sp macro="" textlink="">
      <xdr:nvSpPr>
        <xdr:cNvPr id="79" name="n_2mainValue【道路】&#10;有形固定資産減価償却率"/>
        <xdr:cNvSpPr txBox="1"/>
      </xdr:nvSpPr>
      <xdr:spPr>
        <a:xfrm>
          <a:off x="27057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8"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9703</xdr:rowOff>
    </xdr:from>
    <xdr:to>
      <xdr:col>55</xdr:col>
      <xdr:colOff>50800</xdr:colOff>
      <xdr:row>39</xdr:row>
      <xdr:rowOff>111303</xdr:rowOff>
    </xdr:to>
    <xdr:sp macro="" textlink="">
      <xdr:nvSpPr>
        <xdr:cNvPr id="118" name="楕円 117"/>
        <xdr:cNvSpPr/>
      </xdr:nvSpPr>
      <xdr:spPr>
        <a:xfrm>
          <a:off x="10426700" y="66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32580</xdr:rowOff>
    </xdr:from>
    <xdr:ext cx="469744" cy="259045"/>
    <xdr:sp macro="" textlink="">
      <xdr:nvSpPr>
        <xdr:cNvPr id="119" name="【道路】&#10;一人当たり延長該当値テキスト"/>
        <xdr:cNvSpPr txBox="1"/>
      </xdr:nvSpPr>
      <xdr:spPr>
        <a:xfrm>
          <a:off x="10515600" y="65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11836</xdr:rowOff>
    </xdr:from>
    <xdr:to>
      <xdr:col>50</xdr:col>
      <xdr:colOff>165100</xdr:colOff>
      <xdr:row>39</xdr:row>
      <xdr:rowOff>113436</xdr:rowOff>
    </xdr:to>
    <xdr:sp macro="" textlink="">
      <xdr:nvSpPr>
        <xdr:cNvPr id="120" name="楕円 119"/>
        <xdr:cNvSpPr/>
      </xdr:nvSpPr>
      <xdr:spPr>
        <a:xfrm>
          <a:off x="9588500" y="66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60503</xdr:rowOff>
    </xdr:from>
    <xdr:to>
      <xdr:col>55</xdr:col>
      <xdr:colOff>0</xdr:colOff>
      <xdr:row>39</xdr:row>
      <xdr:rowOff>62636</xdr:rowOff>
    </xdr:to>
    <xdr:cxnSp macro="">
      <xdr:nvCxnSpPr>
        <xdr:cNvPr id="121" name="直線コネクタ 120"/>
        <xdr:cNvCxnSpPr/>
      </xdr:nvCxnSpPr>
      <xdr:spPr>
        <a:xfrm flipV="1">
          <a:off x="9639300" y="6747053"/>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12294</xdr:rowOff>
    </xdr:from>
    <xdr:to>
      <xdr:col>46</xdr:col>
      <xdr:colOff>38100</xdr:colOff>
      <xdr:row>39</xdr:row>
      <xdr:rowOff>113894</xdr:rowOff>
    </xdr:to>
    <xdr:sp macro="" textlink="">
      <xdr:nvSpPr>
        <xdr:cNvPr id="122" name="楕円 121"/>
        <xdr:cNvSpPr/>
      </xdr:nvSpPr>
      <xdr:spPr>
        <a:xfrm>
          <a:off x="8699500" y="66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62636</xdr:rowOff>
    </xdr:from>
    <xdr:to>
      <xdr:col>50</xdr:col>
      <xdr:colOff>114300</xdr:colOff>
      <xdr:row>39</xdr:row>
      <xdr:rowOff>63094</xdr:rowOff>
    </xdr:to>
    <xdr:cxnSp macro="">
      <xdr:nvCxnSpPr>
        <xdr:cNvPr id="123" name="直線コネクタ 122"/>
        <xdr:cNvCxnSpPr/>
      </xdr:nvCxnSpPr>
      <xdr:spPr>
        <a:xfrm flipV="1">
          <a:off x="8750300" y="674918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4" name="n_1aveValue【道路】&#10;一人当たり延長"/>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25" name="n_2aveValue【道路】&#10;一人当たり延長"/>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6"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129963</xdr:rowOff>
    </xdr:from>
    <xdr:ext cx="469744" cy="259045"/>
    <xdr:sp macro="" textlink="">
      <xdr:nvSpPr>
        <xdr:cNvPr id="127" name="n_1mainValue【道路】&#10;一人当たり延長"/>
        <xdr:cNvSpPr txBox="1"/>
      </xdr:nvSpPr>
      <xdr:spPr>
        <a:xfrm>
          <a:off x="9391727" y="6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130421</xdr:rowOff>
    </xdr:from>
    <xdr:ext cx="469744" cy="259045"/>
    <xdr:sp macro="" textlink="">
      <xdr:nvSpPr>
        <xdr:cNvPr id="128" name="n_2mainValue【道路】&#10;一人当たり延長"/>
        <xdr:cNvSpPr txBox="1"/>
      </xdr:nvSpPr>
      <xdr:spPr>
        <a:xfrm>
          <a:off x="8515427" y="64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59"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69" name="楕円 168"/>
        <xdr:cNvSpPr/>
      </xdr:nvSpPr>
      <xdr:spPr>
        <a:xfrm>
          <a:off x="4584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169290</xdr:rowOff>
    </xdr:from>
    <xdr:ext cx="405111" cy="259045"/>
    <xdr:sp macro="" textlink="">
      <xdr:nvSpPr>
        <xdr:cNvPr id="170" name="【橋りょう・トンネル】&#10;有形固定資産減価償却率該当値テキスト"/>
        <xdr:cNvSpPr txBox="1"/>
      </xdr:nvSpPr>
      <xdr:spPr>
        <a:xfrm>
          <a:off x="46736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71" name="楕円 170"/>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94706</xdr:rowOff>
    </xdr:to>
    <xdr:cxnSp macro="">
      <xdr:nvCxnSpPr>
        <xdr:cNvPr id="172" name="直線コネクタ 171"/>
        <xdr:cNvCxnSpPr/>
      </xdr:nvCxnSpPr>
      <xdr:spPr>
        <a:xfrm flipV="1">
          <a:off x="3797300" y="101857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73" name="楕円 172"/>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59</xdr:row>
      <xdr:rowOff>119199</xdr:rowOff>
    </xdr:to>
    <xdr:cxnSp macro="">
      <xdr:nvCxnSpPr>
        <xdr:cNvPr id="174" name="直線コネクタ 173"/>
        <xdr:cNvCxnSpPr/>
      </xdr:nvCxnSpPr>
      <xdr:spPr>
        <a:xfrm flipV="1">
          <a:off x="2908300" y="102102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75"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6"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7"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136633</xdr:rowOff>
    </xdr:from>
    <xdr:ext cx="405111" cy="259045"/>
    <xdr:sp macro="" textlink="">
      <xdr:nvSpPr>
        <xdr:cNvPr id="178" name="n_1mainValue【橋りょう・トンネル】&#10;有形固定資産減価償却率"/>
        <xdr:cNvSpPr txBox="1"/>
      </xdr:nvSpPr>
      <xdr:spPr>
        <a:xfrm>
          <a:off x="35820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161126</xdr:rowOff>
    </xdr:from>
    <xdr:ext cx="405111" cy="259045"/>
    <xdr:sp macro="" textlink="">
      <xdr:nvSpPr>
        <xdr:cNvPr id="179" name="n_2mainValue【橋りょう・トンネル】&#10;有形固定資産減価償却率"/>
        <xdr:cNvSpPr txBox="1"/>
      </xdr:nvSpPr>
      <xdr:spPr>
        <a:xfrm>
          <a:off x="2705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08"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104461</xdr:rowOff>
    </xdr:from>
    <xdr:to>
      <xdr:col>55</xdr:col>
      <xdr:colOff>50800</xdr:colOff>
      <xdr:row>62</xdr:row>
      <xdr:rowOff>34611</xdr:rowOff>
    </xdr:to>
    <xdr:sp macro="" textlink="">
      <xdr:nvSpPr>
        <xdr:cNvPr id="218" name="楕円 217"/>
        <xdr:cNvSpPr/>
      </xdr:nvSpPr>
      <xdr:spPr>
        <a:xfrm>
          <a:off x="10426700" y="105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127338</xdr:rowOff>
    </xdr:from>
    <xdr:ext cx="599010" cy="259045"/>
    <xdr:sp macro="" textlink="">
      <xdr:nvSpPr>
        <xdr:cNvPr id="219" name="【橋りょう・トンネル】&#10;一人当たり有形固定資産（償却資産）額該当値テキスト"/>
        <xdr:cNvSpPr txBox="1"/>
      </xdr:nvSpPr>
      <xdr:spPr>
        <a:xfrm>
          <a:off x="10515600" y="1041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106160</xdr:rowOff>
    </xdr:from>
    <xdr:to>
      <xdr:col>50</xdr:col>
      <xdr:colOff>165100</xdr:colOff>
      <xdr:row>62</xdr:row>
      <xdr:rowOff>36310</xdr:rowOff>
    </xdr:to>
    <xdr:sp macro="" textlink="">
      <xdr:nvSpPr>
        <xdr:cNvPr id="220" name="楕円 219"/>
        <xdr:cNvSpPr/>
      </xdr:nvSpPr>
      <xdr:spPr>
        <a:xfrm>
          <a:off x="9588500" y="10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155261</xdr:rowOff>
    </xdr:from>
    <xdr:to>
      <xdr:col>55</xdr:col>
      <xdr:colOff>0</xdr:colOff>
      <xdr:row>61</xdr:row>
      <xdr:rowOff>156960</xdr:rowOff>
    </xdr:to>
    <xdr:cxnSp macro="">
      <xdr:nvCxnSpPr>
        <xdr:cNvPr id="221" name="直線コネクタ 220"/>
        <xdr:cNvCxnSpPr/>
      </xdr:nvCxnSpPr>
      <xdr:spPr>
        <a:xfrm flipV="1">
          <a:off x="9639300" y="10613711"/>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108004</xdr:rowOff>
    </xdr:from>
    <xdr:to>
      <xdr:col>46</xdr:col>
      <xdr:colOff>38100</xdr:colOff>
      <xdr:row>62</xdr:row>
      <xdr:rowOff>38154</xdr:rowOff>
    </xdr:to>
    <xdr:sp macro="" textlink="">
      <xdr:nvSpPr>
        <xdr:cNvPr id="222" name="楕円 221"/>
        <xdr:cNvSpPr/>
      </xdr:nvSpPr>
      <xdr:spPr>
        <a:xfrm>
          <a:off x="8699500" y="10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156960</xdr:rowOff>
    </xdr:from>
    <xdr:to>
      <xdr:col>50</xdr:col>
      <xdr:colOff>114300</xdr:colOff>
      <xdr:row>61</xdr:row>
      <xdr:rowOff>158804</xdr:rowOff>
    </xdr:to>
    <xdr:cxnSp macro="">
      <xdr:nvCxnSpPr>
        <xdr:cNvPr id="223" name="直線コネクタ 222"/>
        <xdr:cNvCxnSpPr/>
      </xdr:nvCxnSpPr>
      <xdr:spPr>
        <a:xfrm flipV="1">
          <a:off x="8750300" y="10615410"/>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24"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25" name="n_2aveValue【橋りょう・トンネル】&#10;一人当たり有形固定資産（償却資産）額"/>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6"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52837</xdr:rowOff>
    </xdr:from>
    <xdr:ext cx="599010" cy="259045"/>
    <xdr:sp macro="" textlink="">
      <xdr:nvSpPr>
        <xdr:cNvPr id="227" name="n_1mainValue【橋りょう・トンネル】&#10;一人当たり有形固定資産（償却資産）額"/>
        <xdr:cNvSpPr txBox="1"/>
      </xdr:nvSpPr>
      <xdr:spPr>
        <a:xfrm>
          <a:off x="9327095" y="1033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54681</xdr:rowOff>
    </xdr:from>
    <xdr:ext cx="599010" cy="259045"/>
    <xdr:sp macro="" textlink="">
      <xdr:nvSpPr>
        <xdr:cNvPr id="228" name="n_2mainValue【橋りょう・トンネル】&#10;一人当たり有形固定資産（償却資産）額"/>
        <xdr:cNvSpPr txBox="1"/>
      </xdr:nvSpPr>
      <xdr:spPr>
        <a:xfrm>
          <a:off x="8450795" y="1034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58"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68" name="楕円 267"/>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78122</xdr:rowOff>
    </xdr:from>
    <xdr:ext cx="405111" cy="259045"/>
    <xdr:sp macro="" textlink="">
      <xdr:nvSpPr>
        <xdr:cNvPr id="269" name="【公営住宅】&#10;有形固定資産減価償却率該当値テキスト"/>
        <xdr:cNvSpPr txBox="1"/>
      </xdr:nvSpPr>
      <xdr:spPr>
        <a:xfrm>
          <a:off x="4673600"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70" name="楕円 269"/>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81</xdr:row>
      <xdr:rowOff>169545</xdr:rowOff>
    </xdr:to>
    <xdr:cxnSp macro="">
      <xdr:nvCxnSpPr>
        <xdr:cNvPr id="271" name="直線コネクタ 270"/>
        <xdr:cNvCxnSpPr/>
      </xdr:nvCxnSpPr>
      <xdr:spPr>
        <a:xfrm flipV="1">
          <a:off x="3797300" y="140379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272" name="楕円 271"/>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169545</xdr:rowOff>
    </xdr:to>
    <xdr:cxnSp macro="">
      <xdr:nvCxnSpPr>
        <xdr:cNvPr id="273" name="直線コネクタ 272"/>
        <xdr:cNvCxnSpPr/>
      </xdr:nvCxnSpPr>
      <xdr:spPr>
        <a:xfrm>
          <a:off x="2908300" y="139922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74"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76"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277" name="n_1mainValue【公営住宅】&#10;有形固定資産減価償却率"/>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278" name="n_2mainValue【公営住宅】&#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03"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07" name="フローチャート: 判断 306"/>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13" name="楕円 312"/>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14" name="【公営住宅】&#10;一人当たり面積該当値テキスト"/>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85598</xdr:rowOff>
    </xdr:from>
    <xdr:to>
      <xdr:col>50</xdr:col>
      <xdr:colOff>165100</xdr:colOff>
      <xdr:row>83</xdr:row>
      <xdr:rowOff>15748</xdr:rowOff>
    </xdr:to>
    <xdr:sp macro="" textlink="">
      <xdr:nvSpPr>
        <xdr:cNvPr id="315" name="楕円 314"/>
        <xdr:cNvSpPr/>
      </xdr:nvSpPr>
      <xdr:spPr>
        <a:xfrm>
          <a:off x="9588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136398</xdr:rowOff>
    </xdr:from>
    <xdr:to>
      <xdr:col>55</xdr:col>
      <xdr:colOff>0</xdr:colOff>
      <xdr:row>82</xdr:row>
      <xdr:rowOff>140970</xdr:rowOff>
    </xdr:to>
    <xdr:cxnSp macro="">
      <xdr:nvCxnSpPr>
        <xdr:cNvPr id="316" name="直線コネクタ 315"/>
        <xdr:cNvCxnSpPr/>
      </xdr:nvCxnSpPr>
      <xdr:spPr>
        <a:xfrm>
          <a:off x="9639300" y="141952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94171</xdr:rowOff>
    </xdr:from>
    <xdr:to>
      <xdr:col>46</xdr:col>
      <xdr:colOff>38100</xdr:colOff>
      <xdr:row>83</xdr:row>
      <xdr:rowOff>24321</xdr:rowOff>
    </xdr:to>
    <xdr:sp macro="" textlink="">
      <xdr:nvSpPr>
        <xdr:cNvPr id="317" name="楕円 316"/>
        <xdr:cNvSpPr/>
      </xdr:nvSpPr>
      <xdr:spPr>
        <a:xfrm>
          <a:off x="8699500" y="141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136398</xdr:rowOff>
    </xdr:from>
    <xdr:to>
      <xdr:col>50</xdr:col>
      <xdr:colOff>114300</xdr:colOff>
      <xdr:row>82</xdr:row>
      <xdr:rowOff>144971</xdr:rowOff>
    </xdr:to>
    <xdr:cxnSp macro="">
      <xdr:nvCxnSpPr>
        <xdr:cNvPr id="318" name="直線コネクタ 317"/>
        <xdr:cNvCxnSpPr/>
      </xdr:nvCxnSpPr>
      <xdr:spPr>
        <a:xfrm flipV="1">
          <a:off x="8750300" y="1419529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9"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20" name="n_2aveValue【公営住宅】&#10;一人当たり面積"/>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21"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6875</xdr:rowOff>
    </xdr:from>
    <xdr:ext cx="469744" cy="259045"/>
    <xdr:sp macro="" textlink="">
      <xdr:nvSpPr>
        <xdr:cNvPr id="322" name="n_1mainValue【公営住宅】&#10;一人当たり面積"/>
        <xdr:cNvSpPr txBox="1"/>
      </xdr:nvSpPr>
      <xdr:spPr>
        <a:xfrm>
          <a:off x="9391727" y="1423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40848</xdr:rowOff>
    </xdr:from>
    <xdr:ext cx="469744" cy="259045"/>
    <xdr:sp macro="" textlink="">
      <xdr:nvSpPr>
        <xdr:cNvPr id="323" name="n_2mainValue【公営住宅】&#10;一人当たり面積"/>
        <xdr:cNvSpPr txBox="1"/>
      </xdr:nvSpPr>
      <xdr:spPr>
        <a:xfrm>
          <a:off x="8515427" y="1392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64" name="直線コネクタ 363"/>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65"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66" name="直線コネクタ 365"/>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67"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68" name="直線コネクタ 36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9"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70" name="フローチャート: 判断 36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71" name="フローチャート: 判断 37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72" name="フローチャート: 判断 371"/>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73" name="フローチャート: 判断 372"/>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141605</xdr:rowOff>
    </xdr:from>
    <xdr:to>
      <xdr:col>85</xdr:col>
      <xdr:colOff>177800</xdr:colOff>
      <xdr:row>42</xdr:row>
      <xdr:rowOff>71755</xdr:rowOff>
    </xdr:to>
    <xdr:sp macro="" textlink="">
      <xdr:nvSpPr>
        <xdr:cNvPr id="379" name="楕円 378"/>
        <xdr:cNvSpPr/>
      </xdr:nvSpPr>
      <xdr:spPr>
        <a:xfrm>
          <a:off x="162687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56532</xdr:rowOff>
    </xdr:from>
    <xdr:ext cx="405111" cy="259045"/>
    <xdr:sp macro="" textlink="">
      <xdr:nvSpPr>
        <xdr:cNvPr id="380" name="【認定こども園・幼稚園・保育所】&#10;有形固定資産減価償却率該当値テキスト"/>
        <xdr:cNvSpPr txBox="1"/>
      </xdr:nvSpPr>
      <xdr:spPr>
        <a:xfrm>
          <a:off x="16357600" y="708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6350</xdr:rowOff>
    </xdr:from>
    <xdr:to>
      <xdr:col>81</xdr:col>
      <xdr:colOff>101600</xdr:colOff>
      <xdr:row>42</xdr:row>
      <xdr:rowOff>107950</xdr:rowOff>
    </xdr:to>
    <xdr:sp macro="" textlink="">
      <xdr:nvSpPr>
        <xdr:cNvPr id="381" name="楕円 380"/>
        <xdr:cNvSpPr/>
      </xdr:nvSpPr>
      <xdr:spPr>
        <a:xfrm>
          <a:off x="15430500" y="72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20955</xdr:rowOff>
    </xdr:from>
    <xdr:to>
      <xdr:col>85</xdr:col>
      <xdr:colOff>127000</xdr:colOff>
      <xdr:row>42</xdr:row>
      <xdr:rowOff>57150</xdr:rowOff>
    </xdr:to>
    <xdr:cxnSp macro="">
      <xdr:nvCxnSpPr>
        <xdr:cNvPr id="382" name="直線コネクタ 381"/>
        <xdr:cNvCxnSpPr/>
      </xdr:nvCxnSpPr>
      <xdr:spPr>
        <a:xfrm flipV="1">
          <a:off x="15481300" y="72218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95885</xdr:rowOff>
    </xdr:from>
    <xdr:to>
      <xdr:col>76</xdr:col>
      <xdr:colOff>165100</xdr:colOff>
      <xdr:row>42</xdr:row>
      <xdr:rowOff>26035</xdr:rowOff>
    </xdr:to>
    <xdr:sp macro="" textlink="">
      <xdr:nvSpPr>
        <xdr:cNvPr id="383" name="楕円 382"/>
        <xdr:cNvSpPr/>
      </xdr:nvSpPr>
      <xdr:spPr>
        <a:xfrm>
          <a:off x="14541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146685</xdr:rowOff>
    </xdr:from>
    <xdr:to>
      <xdr:col>81</xdr:col>
      <xdr:colOff>50800</xdr:colOff>
      <xdr:row>42</xdr:row>
      <xdr:rowOff>57150</xdr:rowOff>
    </xdr:to>
    <xdr:cxnSp macro="">
      <xdr:nvCxnSpPr>
        <xdr:cNvPr id="384" name="直線コネクタ 383"/>
        <xdr:cNvCxnSpPr/>
      </xdr:nvCxnSpPr>
      <xdr:spPr>
        <a:xfrm>
          <a:off x="14592300" y="71761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85"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86"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387"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99077</xdr:rowOff>
    </xdr:from>
    <xdr:ext cx="405111" cy="259045"/>
    <xdr:sp macro="" textlink="">
      <xdr:nvSpPr>
        <xdr:cNvPr id="388" name="n_1mainValue【認定こども園・幼稚園・保育所】&#10;有形固定資産減価償却率"/>
        <xdr:cNvSpPr txBox="1"/>
      </xdr:nvSpPr>
      <xdr:spPr>
        <a:xfrm>
          <a:off x="15266044"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17162</xdr:rowOff>
    </xdr:from>
    <xdr:ext cx="405111" cy="259045"/>
    <xdr:sp macro="" textlink="">
      <xdr:nvSpPr>
        <xdr:cNvPr id="389" name="n_2mainValue【認定こども園・幼稚園・保育所】&#10;有形固定資産減価償却率"/>
        <xdr:cNvSpPr txBox="1"/>
      </xdr:nvSpPr>
      <xdr:spPr>
        <a:xfrm>
          <a:off x="143897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11" name="直線コネクタ 410"/>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3" name="直線コネクタ 41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14"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15" name="直線コネクタ 41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16"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17" name="フローチャート: 判断 416"/>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18" name="フローチャート: 判断 417"/>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19" name="フローチャート: 判断 418"/>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20" name="フローチャート: 判断 419"/>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80264</xdr:rowOff>
    </xdr:from>
    <xdr:to>
      <xdr:col>116</xdr:col>
      <xdr:colOff>114300</xdr:colOff>
      <xdr:row>41</xdr:row>
      <xdr:rowOff>10414</xdr:rowOff>
    </xdr:to>
    <xdr:sp macro="" textlink="">
      <xdr:nvSpPr>
        <xdr:cNvPr id="426" name="楕円 425"/>
        <xdr:cNvSpPr/>
      </xdr:nvSpPr>
      <xdr:spPr>
        <a:xfrm>
          <a:off x="22110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58691</xdr:rowOff>
    </xdr:from>
    <xdr:ext cx="469744" cy="259045"/>
    <xdr:sp macro="" textlink="">
      <xdr:nvSpPr>
        <xdr:cNvPr id="427" name="【認定こども園・幼稚園・保育所】&#10;一人当たり面積該当値テキスト"/>
        <xdr:cNvSpPr txBox="1"/>
      </xdr:nvSpPr>
      <xdr:spPr>
        <a:xfrm>
          <a:off x="22199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428" name="楕円 427"/>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131064</xdr:rowOff>
    </xdr:to>
    <xdr:cxnSp macro="">
      <xdr:nvCxnSpPr>
        <xdr:cNvPr id="429" name="直線コネクタ 428"/>
        <xdr:cNvCxnSpPr/>
      </xdr:nvCxnSpPr>
      <xdr:spPr>
        <a:xfrm>
          <a:off x="21323300" y="698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30" name="楕円 429"/>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131064</xdr:rowOff>
    </xdr:to>
    <xdr:cxnSp macro="">
      <xdr:nvCxnSpPr>
        <xdr:cNvPr id="431" name="直線コネクタ 430"/>
        <xdr:cNvCxnSpPr/>
      </xdr:nvCxnSpPr>
      <xdr:spPr>
        <a:xfrm>
          <a:off x="20434300" y="6975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32"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33"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34"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435" name="n_1main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36" name="n_2mainValue【認定こども園・幼稚園・保育所】&#10;一人当たり面積"/>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61" name="直線コネクタ 460"/>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62"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63" name="直線コネクタ 462"/>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64"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65" name="直線コネクタ 464"/>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66"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7" name="フローチャート: 判断 46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68" name="フローチャート: 判断 467"/>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69" name="フローチャート: 判断 468"/>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70" name="フローチャート: 判断 469"/>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124460</xdr:rowOff>
    </xdr:from>
    <xdr:to>
      <xdr:col>85</xdr:col>
      <xdr:colOff>177800</xdr:colOff>
      <xdr:row>63</xdr:row>
      <xdr:rowOff>54610</xdr:rowOff>
    </xdr:to>
    <xdr:sp macro="" textlink="">
      <xdr:nvSpPr>
        <xdr:cNvPr id="476" name="楕円 475"/>
        <xdr:cNvSpPr/>
      </xdr:nvSpPr>
      <xdr:spPr>
        <a:xfrm>
          <a:off x="16268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102887</xdr:rowOff>
    </xdr:from>
    <xdr:ext cx="405111" cy="259045"/>
    <xdr:sp macro="" textlink="">
      <xdr:nvSpPr>
        <xdr:cNvPr id="477" name="【学校施設】&#10;有形固定資産減価償却率該当値テキスト"/>
        <xdr:cNvSpPr txBox="1"/>
      </xdr:nvSpPr>
      <xdr:spPr>
        <a:xfrm>
          <a:off x="16357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17780</xdr:rowOff>
    </xdr:from>
    <xdr:to>
      <xdr:col>81</xdr:col>
      <xdr:colOff>101600</xdr:colOff>
      <xdr:row>63</xdr:row>
      <xdr:rowOff>119380</xdr:rowOff>
    </xdr:to>
    <xdr:sp macro="" textlink="">
      <xdr:nvSpPr>
        <xdr:cNvPr id="478" name="楕円 477"/>
        <xdr:cNvSpPr/>
      </xdr:nvSpPr>
      <xdr:spPr>
        <a:xfrm>
          <a:off x="1543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xdr:rowOff>
    </xdr:from>
    <xdr:to>
      <xdr:col>85</xdr:col>
      <xdr:colOff>127000</xdr:colOff>
      <xdr:row>63</xdr:row>
      <xdr:rowOff>68580</xdr:rowOff>
    </xdr:to>
    <xdr:cxnSp macro="">
      <xdr:nvCxnSpPr>
        <xdr:cNvPr id="479" name="直線コネクタ 478"/>
        <xdr:cNvCxnSpPr/>
      </xdr:nvCxnSpPr>
      <xdr:spPr>
        <a:xfrm flipV="1">
          <a:off x="15481300" y="108051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82550</xdr:rowOff>
    </xdr:from>
    <xdr:to>
      <xdr:col>76</xdr:col>
      <xdr:colOff>165100</xdr:colOff>
      <xdr:row>64</xdr:row>
      <xdr:rowOff>12700</xdr:rowOff>
    </xdr:to>
    <xdr:sp macro="" textlink="">
      <xdr:nvSpPr>
        <xdr:cNvPr id="480" name="楕円 479"/>
        <xdr:cNvSpPr/>
      </xdr:nvSpPr>
      <xdr:spPr>
        <a:xfrm>
          <a:off x="1454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68580</xdr:rowOff>
    </xdr:from>
    <xdr:to>
      <xdr:col>81</xdr:col>
      <xdr:colOff>50800</xdr:colOff>
      <xdr:row>63</xdr:row>
      <xdr:rowOff>133350</xdr:rowOff>
    </xdr:to>
    <xdr:cxnSp macro="">
      <xdr:nvCxnSpPr>
        <xdr:cNvPr id="481" name="直線コネクタ 480"/>
        <xdr:cNvCxnSpPr/>
      </xdr:nvCxnSpPr>
      <xdr:spPr>
        <a:xfrm flipV="1">
          <a:off x="14592300" y="10869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482"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83"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84"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110507</xdr:rowOff>
    </xdr:from>
    <xdr:ext cx="405111" cy="259045"/>
    <xdr:sp macro="" textlink="">
      <xdr:nvSpPr>
        <xdr:cNvPr id="485" name="n_1mainValue【学校施設】&#10;有形固定資産減価償却率"/>
        <xdr:cNvSpPr txBox="1"/>
      </xdr:nvSpPr>
      <xdr:spPr>
        <a:xfrm>
          <a:off x="15266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3827</xdr:rowOff>
    </xdr:from>
    <xdr:ext cx="405111" cy="259045"/>
    <xdr:sp macro="" textlink="">
      <xdr:nvSpPr>
        <xdr:cNvPr id="486" name="n_2mainValue【学校施設】&#10;有形固定資産減価償却率"/>
        <xdr:cNvSpPr txBox="1"/>
      </xdr:nvSpPr>
      <xdr:spPr>
        <a:xfrm>
          <a:off x="14389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13" name="直線コネクタ 512"/>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14"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15" name="直線コネクタ 514"/>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16"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17" name="直線コネクタ 516"/>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18"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19" name="フローチャート: 判断 518"/>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20" name="フローチャート: 判断 519"/>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21" name="フローチャート: 判断 520"/>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22" name="フローチャート: 判断 521"/>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28" name="楕円 527"/>
        <xdr:cNvSpPr/>
      </xdr:nvSpPr>
      <xdr:spPr>
        <a:xfrm>
          <a:off x="22110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71318</xdr:rowOff>
    </xdr:from>
    <xdr:ext cx="469744" cy="259045"/>
    <xdr:sp macro="" textlink="">
      <xdr:nvSpPr>
        <xdr:cNvPr id="529" name="【学校施設】&#10;一人当たり面積該当値テキスト"/>
        <xdr:cNvSpPr txBox="1"/>
      </xdr:nvSpPr>
      <xdr:spPr>
        <a:xfrm>
          <a:off x="22199600"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92891</xdr:rowOff>
    </xdr:from>
    <xdr:to>
      <xdr:col>112</xdr:col>
      <xdr:colOff>38100</xdr:colOff>
      <xdr:row>61</xdr:row>
      <xdr:rowOff>23041</xdr:rowOff>
    </xdr:to>
    <xdr:sp macro="" textlink="">
      <xdr:nvSpPr>
        <xdr:cNvPr id="530" name="楕円 529"/>
        <xdr:cNvSpPr/>
      </xdr:nvSpPr>
      <xdr:spPr>
        <a:xfrm>
          <a:off x="2127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60</xdr:row>
      <xdr:rowOff>143691</xdr:rowOff>
    </xdr:to>
    <xdr:cxnSp macro="">
      <xdr:nvCxnSpPr>
        <xdr:cNvPr id="531" name="直線コネクタ 530"/>
        <xdr:cNvCxnSpPr/>
      </xdr:nvCxnSpPr>
      <xdr:spPr>
        <a:xfrm>
          <a:off x="21323300" y="104306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117928</xdr:rowOff>
    </xdr:from>
    <xdr:to>
      <xdr:col>107</xdr:col>
      <xdr:colOff>101600</xdr:colOff>
      <xdr:row>61</xdr:row>
      <xdr:rowOff>48078</xdr:rowOff>
    </xdr:to>
    <xdr:sp macro="" textlink="">
      <xdr:nvSpPr>
        <xdr:cNvPr id="532" name="楕円 531"/>
        <xdr:cNvSpPr/>
      </xdr:nvSpPr>
      <xdr:spPr>
        <a:xfrm>
          <a:off x="20383500" y="10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143691</xdr:rowOff>
    </xdr:from>
    <xdr:to>
      <xdr:col>111</xdr:col>
      <xdr:colOff>177800</xdr:colOff>
      <xdr:row>60</xdr:row>
      <xdr:rowOff>168728</xdr:rowOff>
    </xdr:to>
    <xdr:cxnSp macro="">
      <xdr:nvCxnSpPr>
        <xdr:cNvPr id="533" name="直線コネクタ 532"/>
        <xdr:cNvCxnSpPr/>
      </xdr:nvCxnSpPr>
      <xdr:spPr>
        <a:xfrm flipV="1">
          <a:off x="20434300" y="10430691"/>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34"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35"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36"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14168</xdr:rowOff>
    </xdr:from>
    <xdr:ext cx="469744" cy="259045"/>
    <xdr:sp macro="" textlink="">
      <xdr:nvSpPr>
        <xdr:cNvPr id="537" name="n_1mainValue【学校施設】&#10;一人当たり面積"/>
        <xdr:cNvSpPr txBox="1"/>
      </xdr:nvSpPr>
      <xdr:spPr>
        <a:xfrm>
          <a:off x="210757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39205</xdr:rowOff>
    </xdr:from>
    <xdr:ext cx="469744" cy="259045"/>
    <xdr:sp macro="" textlink="">
      <xdr:nvSpPr>
        <xdr:cNvPr id="538" name="n_2mainValue【学校施設】&#10;一人当たり面積"/>
        <xdr:cNvSpPr txBox="1"/>
      </xdr:nvSpPr>
      <xdr:spPr>
        <a:xfrm>
          <a:off x="20199427"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64" name="直線コネクタ 56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6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66" name="直線コネクタ 56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8" name="直線コネクタ 56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69"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70" name="フローチャート: 判断 56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71" name="フローチャート: 判断 57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72" name="フローチャート: 判断 57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73" name="フローチャート: 判断 57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153851</xdr:rowOff>
    </xdr:from>
    <xdr:to>
      <xdr:col>85</xdr:col>
      <xdr:colOff>177800</xdr:colOff>
      <xdr:row>80</xdr:row>
      <xdr:rowOff>84001</xdr:rowOff>
    </xdr:to>
    <xdr:sp macro="" textlink="">
      <xdr:nvSpPr>
        <xdr:cNvPr id="579" name="楕円 578"/>
        <xdr:cNvSpPr/>
      </xdr:nvSpPr>
      <xdr:spPr>
        <a:xfrm>
          <a:off x="16268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5278</xdr:rowOff>
    </xdr:from>
    <xdr:ext cx="405111" cy="259045"/>
    <xdr:sp macro="" textlink="">
      <xdr:nvSpPr>
        <xdr:cNvPr id="580" name="【児童館】&#10;有形固定資産減価償却率該当値テキスト"/>
        <xdr:cNvSpPr txBox="1"/>
      </xdr:nvSpPr>
      <xdr:spPr>
        <a:xfrm>
          <a:off x="16357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23223</xdr:rowOff>
    </xdr:from>
    <xdr:to>
      <xdr:col>81</xdr:col>
      <xdr:colOff>101600</xdr:colOff>
      <xdr:row>80</xdr:row>
      <xdr:rowOff>124823</xdr:rowOff>
    </xdr:to>
    <xdr:sp macro="" textlink="">
      <xdr:nvSpPr>
        <xdr:cNvPr id="581" name="楕円 580"/>
        <xdr:cNvSpPr/>
      </xdr:nvSpPr>
      <xdr:spPr>
        <a:xfrm>
          <a:off x="15430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33201</xdr:rowOff>
    </xdr:from>
    <xdr:to>
      <xdr:col>85</xdr:col>
      <xdr:colOff>127000</xdr:colOff>
      <xdr:row>80</xdr:row>
      <xdr:rowOff>74023</xdr:rowOff>
    </xdr:to>
    <xdr:cxnSp macro="">
      <xdr:nvCxnSpPr>
        <xdr:cNvPr id="582" name="直線コネクタ 581"/>
        <xdr:cNvCxnSpPr/>
      </xdr:nvCxnSpPr>
      <xdr:spPr>
        <a:xfrm flipV="1">
          <a:off x="15481300" y="137492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65677</xdr:rowOff>
    </xdr:from>
    <xdr:to>
      <xdr:col>76</xdr:col>
      <xdr:colOff>165100</xdr:colOff>
      <xdr:row>80</xdr:row>
      <xdr:rowOff>167277</xdr:rowOff>
    </xdr:to>
    <xdr:sp macro="" textlink="">
      <xdr:nvSpPr>
        <xdr:cNvPr id="583" name="楕円 582"/>
        <xdr:cNvSpPr/>
      </xdr:nvSpPr>
      <xdr:spPr>
        <a:xfrm>
          <a:off x="14541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74023</xdr:rowOff>
    </xdr:from>
    <xdr:to>
      <xdr:col>81</xdr:col>
      <xdr:colOff>50800</xdr:colOff>
      <xdr:row>80</xdr:row>
      <xdr:rowOff>116477</xdr:rowOff>
    </xdr:to>
    <xdr:cxnSp macro="">
      <xdr:nvCxnSpPr>
        <xdr:cNvPr id="584" name="直線コネクタ 583"/>
        <xdr:cNvCxnSpPr/>
      </xdr:nvCxnSpPr>
      <xdr:spPr>
        <a:xfrm flipV="1">
          <a:off x="14592300" y="137900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585"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586"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587"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141350</xdr:rowOff>
    </xdr:from>
    <xdr:ext cx="405111" cy="259045"/>
    <xdr:sp macro="" textlink="">
      <xdr:nvSpPr>
        <xdr:cNvPr id="588" name="n_1mainValue【児童館】&#10;有形固定資産減価償却率"/>
        <xdr:cNvSpPr txBox="1"/>
      </xdr:nvSpPr>
      <xdr:spPr>
        <a:xfrm>
          <a:off x="15266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12354</xdr:rowOff>
    </xdr:from>
    <xdr:ext cx="405111" cy="259045"/>
    <xdr:sp macro="" textlink="">
      <xdr:nvSpPr>
        <xdr:cNvPr id="589" name="n_2mainValue【児童館】&#10;有形固定資産減価償却率"/>
        <xdr:cNvSpPr txBox="1"/>
      </xdr:nvSpPr>
      <xdr:spPr>
        <a:xfrm>
          <a:off x="14389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13" name="直線コネクタ 612"/>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4"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5" name="直線コネクタ 61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1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17" name="直線コネクタ 61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8"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9" name="フローチャート: 判断 61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20" name="フローチャート: 判断 619"/>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1" name="フローチャート: 判断 62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22" name="フローチャート: 判断 621"/>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628" name="楕円 627"/>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124477</xdr:rowOff>
    </xdr:from>
    <xdr:ext cx="469744" cy="259045"/>
    <xdr:sp macro="" textlink="">
      <xdr:nvSpPr>
        <xdr:cNvPr id="629" name="【児童館】&#10;一人当たり面積該当値テキスト"/>
        <xdr:cNvSpPr txBox="1"/>
      </xdr:nvSpPr>
      <xdr:spPr>
        <a:xfrm>
          <a:off x="22199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30" name="楕円 629"/>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78</xdr:row>
      <xdr:rowOff>152400</xdr:rowOff>
    </xdr:to>
    <xdr:cxnSp macro="">
      <xdr:nvCxnSpPr>
        <xdr:cNvPr id="631" name="直線コネクタ 630"/>
        <xdr:cNvCxnSpPr/>
      </xdr:nvCxnSpPr>
      <xdr:spPr>
        <a:xfrm>
          <a:off x="21323300" y="1352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32" name="楕円 631"/>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78</xdr:row>
      <xdr:rowOff>152400</xdr:rowOff>
    </xdr:to>
    <xdr:cxnSp macro="">
      <xdr:nvCxnSpPr>
        <xdr:cNvPr id="633" name="直線コネクタ 632"/>
        <xdr:cNvCxnSpPr/>
      </xdr:nvCxnSpPr>
      <xdr:spPr>
        <a:xfrm>
          <a:off x="20434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80027</xdr:rowOff>
    </xdr:from>
    <xdr:ext cx="469744" cy="259045"/>
    <xdr:sp macro="" textlink="">
      <xdr:nvSpPr>
        <xdr:cNvPr id="634" name="n_1aveValue【児童館】&#10;一人当たり面積"/>
        <xdr:cNvSpPr txBox="1"/>
      </xdr:nvSpPr>
      <xdr:spPr>
        <a:xfrm>
          <a:off x="21075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35"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36"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37"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38"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61" name="直線コネクタ 660"/>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62"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63" name="直線コネクタ 662"/>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64"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65" name="直線コネクタ 66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666" name="【公民館】&#10;有形固定資産減価償却率平均値テキスト"/>
        <xdr:cNvSpPr txBox="1"/>
      </xdr:nvSpPr>
      <xdr:spPr>
        <a:xfrm>
          <a:off x="16357600" y="1758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67" name="フローチャート: 判断 666"/>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69" name="フローチャート: 判断 668"/>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70" name="フローチャート: 判断 669"/>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676" name="楕円 675"/>
        <xdr:cNvSpPr/>
      </xdr:nvSpPr>
      <xdr:spPr>
        <a:xfrm>
          <a:off x="162687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159275</xdr:rowOff>
    </xdr:from>
    <xdr:ext cx="405111" cy="259045"/>
    <xdr:sp macro="" textlink="">
      <xdr:nvSpPr>
        <xdr:cNvPr id="677" name="【公民館】&#10;有形固定資産減価償却率該当値テキスト"/>
        <xdr:cNvSpPr txBox="1"/>
      </xdr:nvSpPr>
      <xdr:spPr>
        <a:xfrm>
          <a:off x="16357600"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50546</xdr:rowOff>
    </xdr:from>
    <xdr:to>
      <xdr:col>81</xdr:col>
      <xdr:colOff>101600</xdr:colOff>
      <xdr:row>104</xdr:row>
      <xdr:rowOff>152146</xdr:rowOff>
    </xdr:to>
    <xdr:sp macro="" textlink="">
      <xdr:nvSpPr>
        <xdr:cNvPr id="678" name="楕円 677"/>
        <xdr:cNvSpPr/>
      </xdr:nvSpPr>
      <xdr:spPr>
        <a:xfrm>
          <a:off x="15430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60198</xdr:rowOff>
    </xdr:from>
    <xdr:to>
      <xdr:col>85</xdr:col>
      <xdr:colOff>127000</xdr:colOff>
      <xdr:row>104</xdr:row>
      <xdr:rowOff>101346</xdr:rowOff>
    </xdr:to>
    <xdr:cxnSp macro="">
      <xdr:nvCxnSpPr>
        <xdr:cNvPr id="679" name="直線コネクタ 678"/>
        <xdr:cNvCxnSpPr/>
      </xdr:nvCxnSpPr>
      <xdr:spPr>
        <a:xfrm flipV="1">
          <a:off x="15481300" y="178909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680" name="楕円 679"/>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101346</xdr:rowOff>
    </xdr:from>
    <xdr:to>
      <xdr:col>81</xdr:col>
      <xdr:colOff>50800</xdr:colOff>
      <xdr:row>104</xdr:row>
      <xdr:rowOff>144780</xdr:rowOff>
    </xdr:to>
    <xdr:cxnSp macro="">
      <xdr:nvCxnSpPr>
        <xdr:cNvPr id="681" name="直線コネクタ 680"/>
        <xdr:cNvCxnSpPr/>
      </xdr:nvCxnSpPr>
      <xdr:spPr>
        <a:xfrm flipV="1">
          <a:off x="14592300" y="179321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2"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683"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84"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143273</xdr:rowOff>
    </xdr:from>
    <xdr:ext cx="405111" cy="259045"/>
    <xdr:sp macro="" textlink="">
      <xdr:nvSpPr>
        <xdr:cNvPr id="685" name="n_1mainValue【公民館】&#10;有形固定資産減価償却率"/>
        <xdr:cNvSpPr txBox="1"/>
      </xdr:nvSpPr>
      <xdr:spPr>
        <a:xfrm>
          <a:off x="152660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686" name="n_2mainValue【公民館】&#10;有形固定資産減価償却率"/>
        <xdr:cNvSpPr txBox="1"/>
      </xdr:nvSpPr>
      <xdr:spPr>
        <a:xfrm>
          <a:off x="14389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10" name="直線コネクタ 709"/>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1"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2" name="直線コネクタ 71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3"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4" name="直線コネクタ 71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1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6" name="フローチャート: 判断 71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17" name="フローチャート: 判断 716"/>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18" name="フローチャート: 判断 717"/>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19" name="フローチャート: 判断 718"/>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725" name="楕円 724"/>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726" name="【公民館】&#10;一人当たり面積該当値テキスト"/>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727" name="楕円 726"/>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26670</xdr:rowOff>
    </xdr:to>
    <xdr:cxnSp macro="">
      <xdr:nvCxnSpPr>
        <xdr:cNvPr id="728" name="直線コネクタ 727"/>
        <xdr:cNvCxnSpPr/>
      </xdr:nvCxnSpPr>
      <xdr:spPr>
        <a:xfrm>
          <a:off x="21323300" y="1802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154939</xdr:rowOff>
    </xdr:from>
    <xdr:to>
      <xdr:col>107</xdr:col>
      <xdr:colOff>101600</xdr:colOff>
      <xdr:row>105</xdr:row>
      <xdr:rowOff>85089</xdr:rowOff>
    </xdr:to>
    <xdr:sp macro="" textlink="">
      <xdr:nvSpPr>
        <xdr:cNvPr id="729" name="楕円 728"/>
        <xdr:cNvSpPr/>
      </xdr:nvSpPr>
      <xdr:spPr>
        <a:xfrm>
          <a:off x="2038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34289</xdr:rowOff>
    </xdr:to>
    <xdr:cxnSp macro="">
      <xdr:nvCxnSpPr>
        <xdr:cNvPr id="730" name="直線コネクタ 729"/>
        <xdr:cNvCxnSpPr/>
      </xdr:nvCxnSpPr>
      <xdr:spPr>
        <a:xfrm flipV="1">
          <a:off x="20434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31"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32"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33"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68597</xdr:rowOff>
    </xdr:from>
    <xdr:ext cx="469744" cy="259045"/>
    <xdr:sp macro="" textlink="">
      <xdr:nvSpPr>
        <xdr:cNvPr id="734" name="n_1main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101616</xdr:rowOff>
    </xdr:from>
    <xdr:ext cx="469744" cy="259045"/>
    <xdr:sp macro="" textlink="">
      <xdr:nvSpPr>
        <xdr:cNvPr id="735" name="n_2mainValue【公民館】&#10;一人当たり面積"/>
        <xdr:cNvSpPr txBox="1"/>
      </xdr:nvSpPr>
      <xdr:spPr>
        <a:xfrm>
          <a:off x="20199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類似団体と比較して特に有形固定資産減価償却率が高くなっている施設は、道路、児童館であり、特に低くなっている施設は、学校施設、公民館、保育所である。</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児童館については、児童数が増加していた時代に整備されたものが多く、老朽化した施設が多い。</a:t>
          </a:r>
        </a:p>
        <a:p>
          <a:r>
            <a:rPr kumimoji="1" lang="ja-JP" altLang="en-US" sz="1300">
              <a:latin typeface="ＭＳ Ｐゴシック" panose="020B0600070205080204" pitchFamily="50" charset="-128"/>
              <a:ea typeface="ＭＳ Ｐゴシック" panose="020B0600070205080204" pitchFamily="50" charset="-128"/>
            </a:rPr>
            <a:t>少子化により児童数の減少が見込まれる一方で、女性の社会進出に伴い放課後に児童が過ごせる場所の確保も求められることから、今後の児童館のあり方について検討する必要がある。</a:t>
          </a:r>
        </a:p>
        <a:p>
          <a:r>
            <a:rPr kumimoji="1" lang="ja-JP" altLang="en-US" sz="1300">
              <a:latin typeface="ＭＳ Ｐゴシック" panose="020B0600070205080204" pitchFamily="50" charset="-128"/>
              <a:ea typeface="ＭＳ Ｐゴシック" panose="020B0600070205080204" pitchFamily="50" charset="-128"/>
            </a:rPr>
            <a:t>　学校施設については、統合校の建設や耐震化されていなかった学校の建替え等より、有形固定資産減価償却率は低い水準となっている。</a:t>
          </a:r>
        </a:p>
        <a:p>
          <a:r>
            <a:rPr kumimoji="1" lang="ja-JP" altLang="en-US" sz="1300">
              <a:latin typeface="ＭＳ Ｐゴシック" panose="020B0600070205080204" pitchFamily="50" charset="-128"/>
              <a:ea typeface="ＭＳ Ｐゴシック" panose="020B0600070205080204" pitchFamily="50" charset="-128"/>
            </a:rPr>
            <a:t>しかしながら多くの学校は昭和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年代にかけて建設されたため、令和元年度に策定した学校施設長寿命化計画に基づいて計画的な修繕を行う等、維持管理にかかる経費の増加に留意しつつ、教育環境の整備に取り組んでいく。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118,985
118,379
187.38
45,001,004
44,151,347
828,923
24,413,805
38,539,464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2" name="楕円 71"/>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170741</xdr:rowOff>
    </xdr:from>
    <xdr:ext cx="405111" cy="259045"/>
    <xdr:sp macro="" textlink="">
      <xdr:nvSpPr>
        <xdr:cNvPr id="73" name="【図書館】&#10;有形固定資産減価償却率該当値テキスト"/>
        <xdr:cNvSpPr txBox="1"/>
      </xdr:nvSpPr>
      <xdr:spPr>
        <a:xfrm>
          <a:off x="4673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4" name="楕円 73"/>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59872</xdr:rowOff>
    </xdr:to>
    <xdr:cxnSp macro="">
      <xdr:nvCxnSpPr>
        <xdr:cNvPr id="75" name="直線コネクタ 74"/>
        <xdr:cNvCxnSpPr/>
      </xdr:nvCxnSpPr>
      <xdr:spPr>
        <a:xfrm flipV="1">
          <a:off x="3797300" y="637086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6" name="楕円 75"/>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92528</xdr:rowOff>
    </xdr:to>
    <xdr:cxnSp macro="">
      <xdr:nvCxnSpPr>
        <xdr:cNvPr id="77" name="直線コネクタ 76"/>
        <xdr:cNvCxnSpPr/>
      </xdr:nvCxnSpPr>
      <xdr:spPr>
        <a:xfrm flipV="1">
          <a:off x="2908300" y="64035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79"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0"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127199</xdr:rowOff>
    </xdr:from>
    <xdr:ext cx="405111" cy="259045"/>
    <xdr:sp macro="" textlink="">
      <xdr:nvSpPr>
        <xdr:cNvPr id="81" name="n_1mainValue【図書館】&#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2" name="n_2main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3"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7" name="フローチャート: 判断 116"/>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23" name="楕円 122"/>
        <xdr:cNvSpPr/>
      </xdr:nvSpPr>
      <xdr:spPr>
        <a:xfrm>
          <a:off x="10426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24" name="【図書館】&#10;一人当たり面積該当値テキスト"/>
        <xdr:cNvSpPr txBox="1"/>
      </xdr:nvSpPr>
      <xdr:spPr>
        <a:xfrm>
          <a:off x="10515600"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25" name="楕円 124"/>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26" name="直線コネクタ 125"/>
        <xdr:cNvCxnSpPr/>
      </xdr:nvCxnSpPr>
      <xdr:spPr>
        <a:xfrm>
          <a:off x="9639300" y="703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27" name="楕円 126"/>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28" name="直線コネクタ 127"/>
        <xdr:cNvCxnSpPr/>
      </xdr:nvCxnSpPr>
      <xdr:spPr>
        <a:xfrm>
          <a:off x="8750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9"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0"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1"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32"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33" name="n_2mainValue【図書館】&#10;一人当たり面積"/>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3"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116840</xdr:rowOff>
    </xdr:from>
    <xdr:to>
      <xdr:col>24</xdr:col>
      <xdr:colOff>114300</xdr:colOff>
      <xdr:row>59</xdr:row>
      <xdr:rowOff>46990</xdr:rowOff>
    </xdr:to>
    <xdr:sp macro="" textlink="">
      <xdr:nvSpPr>
        <xdr:cNvPr id="173" name="楕円 172"/>
        <xdr:cNvSpPr/>
      </xdr:nvSpPr>
      <xdr:spPr>
        <a:xfrm>
          <a:off x="4584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139717</xdr:rowOff>
    </xdr:from>
    <xdr:ext cx="405111" cy="259045"/>
    <xdr:sp macro="" textlink="">
      <xdr:nvSpPr>
        <xdr:cNvPr id="174" name="【体育館・プール】&#10;有形固定資産減価償却率該当値テキスト"/>
        <xdr:cNvSpPr txBox="1"/>
      </xdr:nvSpPr>
      <xdr:spPr>
        <a:xfrm>
          <a:off x="4673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75" name="楕円 174"/>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167640</xdr:rowOff>
    </xdr:from>
    <xdr:to>
      <xdr:col>24</xdr:col>
      <xdr:colOff>63500</xdr:colOff>
      <xdr:row>59</xdr:row>
      <xdr:rowOff>26670</xdr:rowOff>
    </xdr:to>
    <xdr:cxnSp macro="">
      <xdr:nvCxnSpPr>
        <xdr:cNvPr id="176" name="直線コネクタ 175"/>
        <xdr:cNvCxnSpPr/>
      </xdr:nvCxnSpPr>
      <xdr:spPr>
        <a:xfrm flipV="1">
          <a:off x="3797300" y="10111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77" name="楕円 176"/>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26670</xdr:rowOff>
    </xdr:to>
    <xdr:cxnSp macro="">
      <xdr:nvCxnSpPr>
        <xdr:cNvPr id="178" name="直線コネクタ 177"/>
        <xdr:cNvCxnSpPr/>
      </xdr:nvCxnSpPr>
      <xdr:spPr>
        <a:xfrm>
          <a:off x="2908300" y="101288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9"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0"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1"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182" name="n_1mainValue【体育館・プール】&#10;有形固定資産減価償却率"/>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183" name="n_2mainValue【体育館・プール】&#10;有形固定資産減価償却率"/>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22" name="楕円 221"/>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223" name="【体育館・プール】&#10;一人当たり面積該当値テキスト"/>
        <xdr:cNvSpPr txBox="1"/>
      </xdr:nvSpPr>
      <xdr:spPr>
        <a:xfrm>
          <a:off x="10515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24" name="楕円 223"/>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102870</xdr:rowOff>
    </xdr:to>
    <xdr:cxnSp macro="">
      <xdr:nvCxnSpPr>
        <xdr:cNvPr id="225" name="直線コネクタ 224"/>
        <xdr:cNvCxnSpPr/>
      </xdr:nvCxnSpPr>
      <xdr:spPr>
        <a:xfrm>
          <a:off x="9639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55880</xdr:rowOff>
    </xdr:from>
    <xdr:to>
      <xdr:col>46</xdr:col>
      <xdr:colOff>38100</xdr:colOff>
      <xdr:row>61</xdr:row>
      <xdr:rowOff>157480</xdr:rowOff>
    </xdr:to>
    <xdr:sp macro="" textlink="">
      <xdr:nvSpPr>
        <xdr:cNvPr id="226" name="楕円 225"/>
        <xdr:cNvSpPr/>
      </xdr:nvSpPr>
      <xdr:spPr>
        <a:xfrm>
          <a:off x="869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106680</xdr:rowOff>
    </xdr:to>
    <xdr:cxnSp macro="">
      <xdr:nvCxnSpPr>
        <xdr:cNvPr id="227" name="直線コネクタ 226"/>
        <xdr:cNvCxnSpPr/>
      </xdr:nvCxnSpPr>
      <xdr:spPr>
        <a:xfrm flipV="1">
          <a:off x="8750300" y="1056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9"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30"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144797</xdr:rowOff>
    </xdr:from>
    <xdr:ext cx="469744" cy="259045"/>
    <xdr:sp macro="" textlink="">
      <xdr:nvSpPr>
        <xdr:cNvPr id="231"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2557</xdr:rowOff>
    </xdr:from>
    <xdr:ext cx="469744" cy="259045"/>
    <xdr:sp macro="" textlink="">
      <xdr:nvSpPr>
        <xdr:cNvPr id="232" name="n_2mainValue【体育館・プール】&#10;一人当たり面積"/>
        <xdr:cNvSpPr txBox="1"/>
      </xdr:nvSpPr>
      <xdr:spPr>
        <a:xfrm>
          <a:off x="8515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62" name="【福祉施設】&#10;有形固定資産減価償却率平均値テキスト"/>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72" name="楕円 271"/>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273" name="【福祉施設】&#10;有形固定資産減価償却率該当値テキスト"/>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274" name="楕円 273"/>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32386</xdr:rowOff>
    </xdr:to>
    <xdr:cxnSp macro="">
      <xdr:nvCxnSpPr>
        <xdr:cNvPr id="275" name="直線コネクタ 274"/>
        <xdr:cNvCxnSpPr/>
      </xdr:nvCxnSpPr>
      <xdr:spPr>
        <a:xfrm flipV="1">
          <a:off x="3797300" y="142436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276" name="楕円 275"/>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53339</xdr:rowOff>
    </xdr:to>
    <xdr:cxnSp macro="">
      <xdr:nvCxnSpPr>
        <xdr:cNvPr id="277" name="直線コネクタ 276"/>
        <xdr:cNvCxnSpPr/>
      </xdr:nvCxnSpPr>
      <xdr:spPr>
        <a:xfrm flipV="1">
          <a:off x="2908300" y="142627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78"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9"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80"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281" name="n_1mainValue【福祉施設】&#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2" name="n_2main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11" name="【福祉施設】&#10;一人当たり面積平均値テキスト"/>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21" name="楕円 320"/>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22" name="【福祉施設】&#10;一人当たり面積該当値テキスト"/>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23" name="楕円 322"/>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24" name="直線コネクタ 323"/>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25" name="楕円 324"/>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26" name="直線コネクタ 325"/>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27"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28"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29"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30"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31"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62"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66" name="フローチャート: 判断 365"/>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141332</xdr:rowOff>
    </xdr:from>
    <xdr:to>
      <xdr:col>24</xdr:col>
      <xdr:colOff>114300</xdr:colOff>
      <xdr:row>101</xdr:row>
      <xdr:rowOff>71482</xdr:rowOff>
    </xdr:to>
    <xdr:sp macro="" textlink="">
      <xdr:nvSpPr>
        <xdr:cNvPr id="372" name="楕円 371"/>
        <xdr:cNvSpPr/>
      </xdr:nvSpPr>
      <xdr:spPr>
        <a:xfrm>
          <a:off x="45847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164209</xdr:rowOff>
    </xdr:from>
    <xdr:ext cx="405111" cy="259045"/>
    <xdr:sp macro="" textlink="">
      <xdr:nvSpPr>
        <xdr:cNvPr id="373" name="【市民会館】&#10;有形固定資産減価償却率該当値テキスト"/>
        <xdr:cNvSpPr txBox="1"/>
      </xdr:nvSpPr>
      <xdr:spPr>
        <a:xfrm>
          <a:off x="4673600" y="171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2539</xdr:rowOff>
    </xdr:from>
    <xdr:to>
      <xdr:col>20</xdr:col>
      <xdr:colOff>38100</xdr:colOff>
      <xdr:row>101</xdr:row>
      <xdr:rowOff>104139</xdr:rowOff>
    </xdr:to>
    <xdr:sp macro="" textlink="">
      <xdr:nvSpPr>
        <xdr:cNvPr id="374" name="楕円 373"/>
        <xdr:cNvSpPr/>
      </xdr:nvSpPr>
      <xdr:spPr>
        <a:xfrm>
          <a:off x="3746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20682</xdr:rowOff>
    </xdr:from>
    <xdr:to>
      <xdr:col>24</xdr:col>
      <xdr:colOff>63500</xdr:colOff>
      <xdr:row>101</xdr:row>
      <xdr:rowOff>53339</xdr:rowOff>
    </xdr:to>
    <xdr:cxnSp macro="">
      <xdr:nvCxnSpPr>
        <xdr:cNvPr id="375" name="直線コネクタ 374"/>
        <xdr:cNvCxnSpPr/>
      </xdr:nvCxnSpPr>
      <xdr:spPr>
        <a:xfrm flipV="1">
          <a:off x="3797300" y="173371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30299</xdr:rowOff>
    </xdr:from>
    <xdr:to>
      <xdr:col>15</xdr:col>
      <xdr:colOff>101600</xdr:colOff>
      <xdr:row>101</xdr:row>
      <xdr:rowOff>131899</xdr:rowOff>
    </xdr:to>
    <xdr:sp macro="" textlink="">
      <xdr:nvSpPr>
        <xdr:cNvPr id="376" name="楕円 375"/>
        <xdr:cNvSpPr/>
      </xdr:nvSpPr>
      <xdr:spPr>
        <a:xfrm>
          <a:off x="2857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53339</xdr:rowOff>
    </xdr:from>
    <xdr:to>
      <xdr:col>19</xdr:col>
      <xdr:colOff>177800</xdr:colOff>
      <xdr:row>101</xdr:row>
      <xdr:rowOff>81099</xdr:rowOff>
    </xdr:to>
    <xdr:cxnSp macro="">
      <xdr:nvCxnSpPr>
        <xdr:cNvPr id="377" name="直線コネクタ 376"/>
        <xdr:cNvCxnSpPr/>
      </xdr:nvCxnSpPr>
      <xdr:spPr>
        <a:xfrm flipV="1">
          <a:off x="2908300" y="173697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78"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7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80"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120666</xdr:rowOff>
    </xdr:from>
    <xdr:ext cx="405111" cy="259045"/>
    <xdr:sp macro="" textlink="">
      <xdr:nvSpPr>
        <xdr:cNvPr id="381" name="n_1mainValue【市民会館】&#10;有形固定資産減価償却率"/>
        <xdr:cNvSpPr txBox="1"/>
      </xdr:nvSpPr>
      <xdr:spPr>
        <a:xfrm>
          <a:off x="3582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148426</xdr:rowOff>
    </xdr:from>
    <xdr:ext cx="405111" cy="259045"/>
    <xdr:sp macro="" textlink="">
      <xdr:nvSpPr>
        <xdr:cNvPr id="382" name="n_2mainValue【市民会館】&#10;有形固定資産減価償却率"/>
        <xdr:cNvSpPr txBox="1"/>
      </xdr:nvSpPr>
      <xdr:spPr>
        <a:xfrm>
          <a:off x="2705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09"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13" name="フローチャート: 判断 412"/>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419" name="楕円 418"/>
        <xdr:cNvSpPr/>
      </xdr:nvSpPr>
      <xdr:spPr>
        <a:xfrm>
          <a:off x="10426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45483</xdr:rowOff>
    </xdr:from>
    <xdr:ext cx="469744" cy="259045"/>
    <xdr:sp macro="" textlink="">
      <xdr:nvSpPr>
        <xdr:cNvPr id="420" name="【市民会館】&#10;一人当たり面積該当値テキスト"/>
        <xdr:cNvSpPr txBox="1"/>
      </xdr:nvSpPr>
      <xdr:spPr>
        <a:xfrm>
          <a:off x="10515600" y="1821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421" name="楕円 420"/>
        <xdr:cNvSpPr/>
      </xdr:nvSpPr>
      <xdr:spPr>
        <a:xfrm>
          <a:off x="9588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xdr:rowOff>
    </xdr:from>
    <xdr:to>
      <xdr:col>55</xdr:col>
      <xdr:colOff>0</xdr:colOff>
      <xdr:row>107</xdr:row>
      <xdr:rowOff>9906</xdr:rowOff>
    </xdr:to>
    <xdr:cxnSp macro="">
      <xdr:nvCxnSpPr>
        <xdr:cNvPr id="422" name="直線コネクタ 421"/>
        <xdr:cNvCxnSpPr/>
      </xdr:nvCxnSpPr>
      <xdr:spPr>
        <a:xfrm>
          <a:off x="9639300" y="1835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135128</xdr:rowOff>
    </xdr:from>
    <xdr:to>
      <xdr:col>46</xdr:col>
      <xdr:colOff>38100</xdr:colOff>
      <xdr:row>107</xdr:row>
      <xdr:rowOff>65278</xdr:rowOff>
    </xdr:to>
    <xdr:sp macro="" textlink="">
      <xdr:nvSpPr>
        <xdr:cNvPr id="423" name="楕円 422"/>
        <xdr:cNvSpPr/>
      </xdr:nvSpPr>
      <xdr:spPr>
        <a:xfrm>
          <a:off x="8699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14478</xdr:rowOff>
    </xdr:to>
    <xdr:cxnSp macro="">
      <xdr:nvCxnSpPr>
        <xdr:cNvPr id="424" name="直線コネクタ 423"/>
        <xdr:cNvCxnSpPr/>
      </xdr:nvCxnSpPr>
      <xdr:spPr>
        <a:xfrm flipV="1">
          <a:off x="8750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25"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26"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7"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51833</xdr:rowOff>
    </xdr:from>
    <xdr:ext cx="469744" cy="259045"/>
    <xdr:sp macro="" textlink="">
      <xdr:nvSpPr>
        <xdr:cNvPr id="428" name="n_1mainValue【市民会館】&#10;一人当たり面積"/>
        <xdr:cNvSpPr txBox="1"/>
      </xdr:nvSpPr>
      <xdr:spPr>
        <a:xfrm>
          <a:off x="9391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56405</xdr:rowOff>
    </xdr:from>
    <xdr:ext cx="469744" cy="259045"/>
    <xdr:sp macro="" textlink="">
      <xdr:nvSpPr>
        <xdr:cNvPr id="429" name="n_2mainValue【市民会館】&#10;一人当たり面積"/>
        <xdr:cNvSpPr txBox="1"/>
      </xdr:nvSpPr>
      <xdr:spPr>
        <a:xfrm>
          <a:off x="8515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55" name="直線コネクタ 454"/>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56"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57" name="直線コネクタ 456"/>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58"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59" name="直線コネクタ 458"/>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460" name="【一般廃棄物処理施設】&#10;有形固定資産減価償却率平均値テキスト"/>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61" name="フローチャート: 判断 460"/>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62" name="フローチャート: 判断 461"/>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63" name="フローチャート: 判断 462"/>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64" name="フローチャート: 判断 463"/>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70" name="楕円 469"/>
        <xdr:cNvSpPr/>
      </xdr:nvSpPr>
      <xdr:spPr>
        <a:xfrm>
          <a:off x="16268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28320</xdr:rowOff>
    </xdr:from>
    <xdr:ext cx="405111" cy="259045"/>
    <xdr:sp macro="" textlink="">
      <xdr:nvSpPr>
        <xdr:cNvPr id="471" name="【一般廃棄物処理施設】&#10;有形固定資産減価償却率該当値テキスト"/>
        <xdr:cNvSpPr txBox="1"/>
      </xdr:nvSpPr>
      <xdr:spPr>
        <a:xfrm>
          <a:off x="16357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72" name="楕円 471"/>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133350</xdr:rowOff>
    </xdr:to>
    <xdr:cxnSp macro="">
      <xdr:nvCxnSpPr>
        <xdr:cNvPr id="473" name="直線コネクタ 472"/>
        <xdr:cNvCxnSpPr/>
      </xdr:nvCxnSpPr>
      <xdr:spPr>
        <a:xfrm flipV="1">
          <a:off x="15481300" y="66157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74" name="楕円 473"/>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38</xdr:row>
      <xdr:rowOff>167640</xdr:rowOff>
    </xdr:to>
    <xdr:cxnSp macro="">
      <xdr:nvCxnSpPr>
        <xdr:cNvPr id="475" name="直線コネクタ 474"/>
        <xdr:cNvCxnSpPr/>
      </xdr:nvCxnSpPr>
      <xdr:spPr>
        <a:xfrm flipV="1">
          <a:off x="14592300" y="664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476"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77"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78"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79" name="n_1mainValue【一般廃棄物処理施設】&#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80" name="n_2main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2" name="テキスト ボックス 4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4" name="テキスト ボックス 4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6" name="テキスト ボックス 4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8" name="テキスト ボックス 4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02" name="直線コネクタ 501"/>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03"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04" name="直線コネクタ 503"/>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05"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06" name="直線コネクタ 505"/>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07"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08" name="フローチャート: 判断 507"/>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09" name="フローチャート: 判断 508"/>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10" name="フローチャート: 判断 509"/>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11" name="フローチャート: 判断 510"/>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151752</xdr:rowOff>
    </xdr:from>
    <xdr:to>
      <xdr:col>116</xdr:col>
      <xdr:colOff>114300</xdr:colOff>
      <xdr:row>41</xdr:row>
      <xdr:rowOff>81902</xdr:rowOff>
    </xdr:to>
    <xdr:sp macro="" textlink="">
      <xdr:nvSpPr>
        <xdr:cNvPr id="517" name="楕円 516"/>
        <xdr:cNvSpPr/>
      </xdr:nvSpPr>
      <xdr:spPr>
        <a:xfrm>
          <a:off x="22110700" y="70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66679</xdr:rowOff>
    </xdr:from>
    <xdr:ext cx="534377" cy="259045"/>
    <xdr:sp macro="" textlink="">
      <xdr:nvSpPr>
        <xdr:cNvPr id="518" name="【一般廃棄物処理施設】&#10;一人当たり有形固定資産（償却資産）額該当値テキスト"/>
        <xdr:cNvSpPr txBox="1"/>
      </xdr:nvSpPr>
      <xdr:spPr>
        <a:xfrm>
          <a:off x="22199600" y="6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151761</xdr:rowOff>
    </xdr:from>
    <xdr:to>
      <xdr:col>112</xdr:col>
      <xdr:colOff>38100</xdr:colOff>
      <xdr:row>41</xdr:row>
      <xdr:rowOff>81911</xdr:rowOff>
    </xdr:to>
    <xdr:sp macro="" textlink="">
      <xdr:nvSpPr>
        <xdr:cNvPr id="519" name="楕円 518"/>
        <xdr:cNvSpPr/>
      </xdr:nvSpPr>
      <xdr:spPr>
        <a:xfrm>
          <a:off x="21272500" y="70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31102</xdr:rowOff>
    </xdr:from>
    <xdr:to>
      <xdr:col>116</xdr:col>
      <xdr:colOff>63500</xdr:colOff>
      <xdr:row>41</xdr:row>
      <xdr:rowOff>31111</xdr:rowOff>
    </xdr:to>
    <xdr:cxnSp macro="">
      <xdr:nvCxnSpPr>
        <xdr:cNvPr id="520" name="直線コネクタ 519"/>
        <xdr:cNvCxnSpPr/>
      </xdr:nvCxnSpPr>
      <xdr:spPr>
        <a:xfrm flipV="1">
          <a:off x="21323300" y="7060552"/>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153046</xdr:rowOff>
    </xdr:from>
    <xdr:to>
      <xdr:col>107</xdr:col>
      <xdr:colOff>101600</xdr:colOff>
      <xdr:row>41</xdr:row>
      <xdr:rowOff>83196</xdr:rowOff>
    </xdr:to>
    <xdr:sp macro="" textlink="">
      <xdr:nvSpPr>
        <xdr:cNvPr id="521" name="楕円 520"/>
        <xdr:cNvSpPr/>
      </xdr:nvSpPr>
      <xdr:spPr>
        <a:xfrm>
          <a:off x="20383500" y="701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31111</xdr:rowOff>
    </xdr:from>
    <xdr:to>
      <xdr:col>111</xdr:col>
      <xdr:colOff>177800</xdr:colOff>
      <xdr:row>41</xdr:row>
      <xdr:rowOff>32396</xdr:rowOff>
    </xdr:to>
    <xdr:cxnSp macro="">
      <xdr:nvCxnSpPr>
        <xdr:cNvPr id="522" name="直線コネクタ 521"/>
        <xdr:cNvCxnSpPr/>
      </xdr:nvCxnSpPr>
      <xdr:spPr>
        <a:xfrm flipV="1">
          <a:off x="20434300" y="706056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23"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24"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25"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73038</xdr:rowOff>
    </xdr:from>
    <xdr:ext cx="534377" cy="259045"/>
    <xdr:sp macro="" textlink="">
      <xdr:nvSpPr>
        <xdr:cNvPr id="526" name="n_1mainValue【一般廃棄物処理施設】&#10;一人当たり有形固定資産（償却資産）額"/>
        <xdr:cNvSpPr txBox="1"/>
      </xdr:nvSpPr>
      <xdr:spPr>
        <a:xfrm>
          <a:off x="21043411" y="71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74323</xdr:rowOff>
    </xdr:from>
    <xdr:ext cx="534377" cy="259045"/>
    <xdr:sp macro="" textlink="">
      <xdr:nvSpPr>
        <xdr:cNvPr id="527" name="n_2mainValue【一般廃棄物処理施設】&#10;一人当たり有形固定資産（償却資産）額"/>
        <xdr:cNvSpPr txBox="1"/>
      </xdr:nvSpPr>
      <xdr:spPr>
        <a:xfrm>
          <a:off x="20167111" y="710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9" name="テキスト ボックス 53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51" name="直線コネクタ 55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5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3" name="直線コネクタ 55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5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55" name="直線コネクタ 55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56"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7" name="フローチャート: 判断 55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58" name="フローチャート: 判断 55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9" name="フローチャート: 判断 55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60" name="フローチャート: 判断 55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66" name="楕円 565"/>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67"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68" name="楕円 567"/>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569" name="直線コネクタ 568"/>
        <xdr:cNvCxnSpPr/>
      </xdr:nvCxnSpPr>
      <xdr:spPr>
        <a:xfrm flipV="1">
          <a:off x="15481300" y="1032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70" name="楕円 569"/>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571" name="直線コネクタ 570"/>
        <xdr:cNvCxnSpPr/>
      </xdr:nvCxnSpPr>
      <xdr:spPr>
        <a:xfrm flipV="1">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72"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73"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74"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75" name="n_1mainValue【保健センター・保健所】&#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76" name="n_2main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98" name="直線コネクタ 597"/>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00" name="直線コネクタ 59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2" name="直線コネクタ 60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03"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4" name="フローチャート: 判断 60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05" name="フローチャート: 判断 60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06" name="フローチャート: 判断 605"/>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07" name="フローチャート: 判断 606"/>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613" name="楕円 612"/>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52087</xdr:rowOff>
    </xdr:from>
    <xdr:ext cx="469744" cy="259045"/>
    <xdr:sp macro="" textlink="">
      <xdr:nvSpPr>
        <xdr:cNvPr id="614" name="【保健センター・保健所】&#10;一人当たり面積該当値テキスト"/>
        <xdr:cNvSpPr txBox="1"/>
      </xdr:nvSpPr>
      <xdr:spPr>
        <a:xfrm>
          <a:off x="22199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615" name="楕円 614"/>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80010</xdr:rowOff>
    </xdr:from>
    <xdr:to>
      <xdr:col>116</xdr:col>
      <xdr:colOff>63500</xdr:colOff>
      <xdr:row>59</xdr:row>
      <xdr:rowOff>80010</xdr:rowOff>
    </xdr:to>
    <xdr:cxnSp macro="">
      <xdr:nvCxnSpPr>
        <xdr:cNvPr id="616" name="直線コネクタ 615"/>
        <xdr:cNvCxnSpPr/>
      </xdr:nvCxnSpPr>
      <xdr:spPr>
        <a:xfrm>
          <a:off x="21323300" y="1019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29210</xdr:rowOff>
    </xdr:from>
    <xdr:to>
      <xdr:col>107</xdr:col>
      <xdr:colOff>101600</xdr:colOff>
      <xdr:row>59</xdr:row>
      <xdr:rowOff>130810</xdr:rowOff>
    </xdr:to>
    <xdr:sp macro="" textlink="">
      <xdr:nvSpPr>
        <xdr:cNvPr id="617" name="楕円 616"/>
        <xdr:cNvSpPr/>
      </xdr:nvSpPr>
      <xdr:spPr>
        <a:xfrm>
          <a:off x="2038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80010</xdr:rowOff>
    </xdr:from>
    <xdr:to>
      <xdr:col>111</xdr:col>
      <xdr:colOff>177800</xdr:colOff>
      <xdr:row>59</xdr:row>
      <xdr:rowOff>80010</xdr:rowOff>
    </xdr:to>
    <xdr:cxnSp macro="">
      <xdr:nvCxnSpPr>
        <xdr:cNvPr id="618" name="直線コネクタ 617"/>
        <xdr:cNvCxnSpPr/>
      </xdr:nvCxnSpPr>
      <xdr:spPr>
        <a:xfrm>
          <a:off x="20434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19"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20"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21"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622" name="n_1main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147337</xdr:rowOff>
    </xdr:from>
    <xdr:ext cx="469744" cy="259045"/>
    <xdr:sp macro="" textlink="">
      <xdr:nvSpPr>
        <xdr:cNvPr id="623" name="n_2mainValue【保健センター・保健所】&#10;一人当たり面積"/>
        <xdr:cNvSpPr txBox="1"/>
      </xdr:nvSpPr>
      <xdr:spPr>
        <a:xfrm>
          <a:off x="20199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4" name="テキスト ボックス 6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6" name="テキスト ボックス 6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4" name="テキスト ボックス 6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48" name="直線コネクタ 647"/>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49"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50" name="直線コネクタ 649"/>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53"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54" name="フローチャート: 判断 65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55" name="フローチャート: 判断 65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56" name="フローチャート: 判断 655"/>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57" name="フローチャート: 判断 656"/>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126364</xdr:rowOff>
    </xdr:from>
    <xdr:to>
      <xdr:col>85</xdr:col>
      <xdr:colOff>177800</xdr:colOff>
      <xdr:row>84</xdr:row>
      <xdr:rowOff>56514</xdr:rowOff>
    </xdr:to>
    <xdr:sp macro="" textlink="">
      <xdr:nvSpPr>
        <xdr:cNvPr id="663" name="楕円 662"/>
        <xdr:cNvSpPr/>
      </xdr:nvSpPr>
      <xdr:spPr>
        <a:xfrm>
          <a:off x="16268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104791</xdr:rowOff>
    </xdr:from>
    <xdr:ext cx="405111" cy="259045"/>
    <xdr:sp macro="" textlink="">
      <xdr:nvSpPr>
        <xdr:cNvPr id="664" name="【消防施設】&#10;有形固定資産減価償却率該当値テキスト"/>
        <xdr:cNvSpPr txBox="1"/>
      </xdr:nvSpPr>
      <xdr:spPr>
        <a:xfrm>
          <a:off x="16357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665" name="楕円 664"/>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84</xdr:row>
      <xdr:rowOff>5714</xdr:rowOff>
    </xdr:to>
    <xdr:cxnSp macro="">
      <xdr:nvCxnSpPr>
        <xdr:cNvPr id="666" name="直線コネクタ 665"/>
        <xdr:cNvCxnSpPr/>
      </xdr:nvCxnSpPr>
      <xdr:spPr>
        <a:xfrm>
          <a:off x="15481300" y="14302739"/>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46355</xdr:rowOff>
    </xdr:from>
    <xdr:to>
      <xdr:col>76</xdr:col>
      <xdr:colOff>165100</xdr:colOff>
      <xdr:row>83</xdr:row>
      <xdr:rowOff>147955</xdr:rowOff>
    </xdr:to>
    <xdr:sp macro="" textlink="">
      <xdr:nvSpPr>
        <xdr:cNvPr id="667" name="楕円 666"/>
        <xdr:cNvSpPr/>
      </xdr:nvSpPr>
      <xdr:spPr>
        <a:xfrm>
          <a:off x="14541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97155</xdr:rowOff>
    </xdr:to>
    <xdr:cxnSp macro="">
      <xdr:nvCxnSpPr>
        <xdr:cNvPr id="668" name="直線コネクタ 667"/>
        <xdr:cNvCxnSpPr/>
      </xdr:nvCxnSpPr>
      <xdr:spPr>
        <a:xfrm flipV="1">
          <a:off x="14592300" y="143027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669"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70"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671"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672" name="n_1mainValue【消防施設】&#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139082</xdr:rowOff>
    </xdr:from>
    <xdr:ext cx="405111" cy="259045"/>
    <xdr:sp macro="" textlink="">
      <xdr:nvSpPr>
        <xdr:cNvPr id="673" name="n_2mainValue【消防施設】&#10;有形固定資産減価償却率"/>
        <xdr:cNvSpPr txBox="1"/>
      </xdr:nvSpPr>
      <xdr:spPr>
        <a:xfrm>
          <a:off x="14389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97" name="直線コネクタ 69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9" name="直線コネクタ 69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1" name="直線コネクタ 70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02"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03" name="フローチャート: 判断 70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4" name="フローチャート: 判断 70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05" name="フローチャート: 判断 70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06" name="フローチャート: 判断 70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2" name="楕円 711"/>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13" name="【消防施設】&#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14" name="楕円 713"/>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15" name="直線コネクタ 714"/>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6" name="楕円 715"/>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17" name="直線コネクタ 716"/>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18"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719"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20"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21" name="n_1main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22" name="n_2mainValue【消防施設】&#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48" name="直線コネクタ 747"/>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49"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50" name="直線コネクタ 74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53"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54" name="フローチャート: 判断 753"/>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5" name="フローチャート: 判断 75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56" name="フローチャート: 判断 755"/>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57" name="フローチャート: 判断 756"/>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763" name="楕円 762"/>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764" name="【庁舎】&#10;有形固定資産減価償却率該当値テキスト"/>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765" name="楕円 764"/>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103</xdr:row>
      <xdr:rowOff>10886</xdr:rowOff>
    </xdr:to>
    <xdr:cxnSp macro="">
      <xdr:nvCxnSpPr>
        <xdr:cNvPr id="766" name="直線コネクタ 765"/>
        <xdr:cNvCxnSpPr/>
      </xdr:nvCxnSpPr>
      <xdr:spPr>
        <a:xfrm flipV="1">
          <a:off x="15481300" y="176392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67" name="楕円 766"/>
        <xdr:cNvSpPr/>
      </xdr:nvSpPr>
      <xdr:spPr>
        <a:xfrm>
          <a:off x="14541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10886</xdr:rowOff>
    </xdr:from>
    <xdr:to>
      <xdr:col>81</xdr:col>
      <xdr:colOff>50800</xdr:colOff>
      <xdr:row>103</xdr:row>
      <xdr:rowOff>43543</xdr:rowOff>
    </xdr:to>
    <xdr:cxnSp macro="">
      <xdr:nvCxnSpPr>
        <xdr:cNvPr id="768" name="直線コネクタ 767"/>
        <xdr:cNvCxnSpPr/>
      </xdr:nvCxnSpPr>
      <xdr:spPr>
        <a:xfrm flipV="1">
          <a:off x="14592300" y="176702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69"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70"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71"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772" name="n_1mainValue【庁舎】&#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773" name="n_2mainValue【庁舎】&#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97" name="直線コネクタ 796"/>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98"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99" name="直線コネクタ 798"/>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00"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01" name="直線コネクタ 800"/>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02"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03" name="フローチャート: 判断 802"/>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04" name="フローチャート: 判断 803"/>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5" name="フローチャート: 判断 804"/>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06" name="フローチャート: 判断 805"/>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161289</xdr:rowOff>
    </xdr:from>
    <xdr:to>
      <xdr:col>116</xdr:col>
      <xdr:colOff>114300</xdr:colOff>
      <xdr:row>108</xdr:row>
      <xdr:rowOff>91439</xdr:rowOff>
    </xdr:to>
    <xdr:sp macro="" textlink="">
      <xdr:nvSpPr>
        <xdr:cNvPr id="812" name="楕円 811"/>
        <xdr:cNvSpPr/>
      </xdr:nvSpPr>
      <xdr:spPr>
        <a:xfrm>
          <a:off x="22110700" y="185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76216</xdr:rowOff>
    </xdr:from>
    <xdr:ext cx="469744" cy="259045"/>
    <xdr:sp macro="" textlink="">
      <xdr:nvSpPr>
        <xdr:cNvPr id="813" name="【庁舎】&#10;一人当たり面積該当値テキスト"/>
        <xdr:cNvSpPr txBox="1"/>
      </xdr:nvSpPr>
      <xdr:spPr>
        <a:xfrm>
          <a:off x="22199600"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161289</xdr:rowOff>
    </xdr:from>
    <xdr:to>
      <xdr:col>112</xdr:col>
      <xdr:colOff>38100</xdr:colOff>
      <xdr:row>108</xdr:row>
      <xdr:rowOff>91439</xdr:rowOff>
    </xdr:to>
    <xdr:sp macro="" textlink="">
      <xdr:nvSpPr>
        <xdr:cNvPr id="814" name="楕円 813"/>
        <xdr:cNvSpPr/>
      </xdr:nvSpPr>
      <xdr:spPr>
        <a:xfrm>
          <a:off x="21272500" y="185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40639</xdr:rowOff>
    </xdr:from>
    <xdr:to>
      <xdr:col>116</xdr:col>
      <xdr:colOff>63500</xdr:colOff>
      <xdr:row>108</xdr:row>
      <xdr:rowOff>40639</xdr:rowOff>
    </xdr:to>
    <xdr:cxnSp macro="">
      <xdr:nvCxnSpPr>
        <xdr:cNvPr id="815" name="直線コネクタ 814"/>
        <xdr:cNvCxnSpPr/>
      </xdr:nvCxnSpPr>
      <xdr:spPr>
        <a:xfrm>
          <a:off x="21323300" y="18557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161289</xdr:rowOff>
    </xdr:from>
    <xdr:to>
      <xdr:col>107</xdr:col>
      <xdr:colOff>101600</xdr:colOff>
      <xdr:row>108</xdr:row>
      <xdr:rowOff>91439</xdr:rowOff>
    </xdr:to>
    <xdr:sp macro="" textlink="">
      <xdr:nvSpPr>
        <xdr:cNvPr id="816" name="楕円 815"/>
        <xdr:cNvSpPr/>
      </xdr:nvSpPr>
      <xdr:spPr>
        <a:xfrm>
          <a:off x="20383500" y="185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40639</xdr:rowOff>
    </xdr:from>
    <xdr:to>
      <xdr:col>111</xdr:col>
      <xdr:colOff>177800</xdr:colOff>
      <xdr:row>108</xdr:row>
      <xdr:rowOff>40639</xdr:rowOff>
    </xdr:to>
    <xdr:cxnSp macro="">
      <xdr:nvCxnSpPr>
        <xdr:cNvPr id="817" name="直線コネクタ 816"/>
        <xdr:cNvCxnSpPr/>
      </xdr:nvCxnSpPr>
      <xdr:spPr>
        <a:xfrm>
          <a:off x="20434300" y="1855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18"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19"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20"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82566</xdr:rowOff>
    </xdr:from>
    <xdr:ext cx="469744" cy="259045"/>
    <xdr:sp macro="" textlink="">
      <xdr:nvSpPr>
        <xdr:cNvPr id="821" name="n_1mainValue【庁舎】&#10;一人当たり面積"/>
        <xdr:cNvSpPr txBox="1"/>
      </xdr:nvSpPr>
      <xdr:spPr>
        <a:xfrm>
          <a:off x="21075727" y="185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82566</xdr:rowOff>
    </xdr:from>
    <xdr:ext cx="469744" cy="259045"/>
    <xdr:sp macro="" textlink="">
      <xdr:nvSpPr>
        <xdr:cNvPr id="822" name="n_2mainValue【庁舎】&#10;一人当たり面積"/>
        <xdr:cNvSpPr txBox="1"/>
      </xdr:nvSpPr>
      <xdr:spPr>
        <a:xfrm>
          <a:off x="20199427" y="185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類似団体と比較して特に有形固定資産減価償却率が高くなっている施設は、庁舎、市民会館であり、特に低くなっている施設は、一般廃棄物処理施設、保健センターである。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本庁舎及び市民会館は昭和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年代に建設されたものであり、耐震化もされておらず老朽化による維持管理費も膨大となっている。また、分散した他の庁舎についても老朽化が進んでおり、複合化・集約化の検討に取り組んでいる。</a:t>
          </a:r>
        </a:p>
        <a:p>
          <a:r>
            <a:rPr kumimoji="1" lang="ja-JP" altLang="en-US" sz="1300">
              <a:latin typeface="ＭＳ Ｐゴシック" panose="020B0600070205080204" pitchFamily="50" charset="-128"/>
              <a:ea typeface="ＭＳ Ｐゴシック" panose="020B0600070205080204" pitchFamily="50" charset="-128"/>
            </a:rPr>
            <a:t>　廃棄物処理施設については、建物自体の使用年数は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年ほどであるものの、焼却施設・設備については更新を迎える時期が迫っており、維持管理費用の低減も含めた検討が必要である。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45001004</v>
      </c>
      <c r="BO4" s="430"/>
      <c r="BP4" s="430"/>
      <c r="BQ4" s="430"/>
      <c r="BR4" s="430"/>
      <c r="BS4" s="430"/>
      <c r="BT4" s="430"/>
      <c r="BU4" s="431"/>
      <c r="BV4" s="429">
        <v>44776206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3.4</v>
      </c>
      <c r="CU4" s="436"/>
      <c r="CV4" s="436"/>
      <c r="CW4" s="436"/>
      <c r="CX4" s="436"/>
      <c r="CY4" s="436"/>
      <c r="CZ4" s="436"/>
      <c r="DA4" s="437"/>
      <c r="DB4" s="435">
        <v>2.5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44151347</v>
      </c>
      <c r="BO5" s="467"/>
      <c r="BP5" s="467"/>
      <c r="BQ5" s="467"/>
      <c r="BR5" s="467"/>
      <c r="BS5" s="467"/>
      <c r="BT5" s="467"/>
      <c r="BU5" s="468"/>
      <c r="BV5" s="466">
        <v>44131052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94.1</v>
      </c>
      <c r="CU5" s="464"/>
      <c r="CV5" s="464"/>
      <c r="CW5" s="464"/>
      <c r="CX5" s="464"/>
      <c r="CY5" s="464"/>
      <c r="CZ5" s="464"/>
      <c r="DA5" s="465"/>
      <c r="DB5" s="463">
        <v>93.8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849657</v>
      </c>
      <c r="BO6" s="467"/>
      <c r="BP6" s="467"/>
      <c r="BQ6" s="467"/>
      <c r="BR6" s="467"/>
      <c r="BS6" s="467"/>
      <c r="BT6" s="467"/>
      <c r="BU6" s="468"/>
      <c r="BV6" s="466">
        <v>645154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99.9</v>
      </c>
      <c r="CU6" s="504"/>
      <c r="CV6" s="504"/>
      <c r="CW6" s="504"/>
      <c r="CX6" s="504"/>
      <c r="CY6" s="504"/>
      <c r="CZ6" s="504"/>
      <c r="DA6" s="505"/>
      <c r="DB6" s="503">
        <v>99.6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20734</v>
      </c>
      <c r="BO7" s="467"/>
      <c r="BP7" s="467"/>
      <c r="BQ7" s="467"/>
      <c r="BR7" s="467"/>
      <c r="BS7" s="467"/>
      <c r="BT7" s="467"/>
      <c r="BU7" s="468"/>
      <c r="BV7" s="466">
        <v>30362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24413805</v>
      </c>
      <c r="CU7" s="467"/>
      <c r="CV7" s="467"/>
      <c r="CW7" s="467"/>
      <c r="CX7" s="467"/>
      <c r="CY7" s="467"/>
      <c r="CZ7" s="467"/>
      <c r="DA7" s="468"/>
      <c r="DB7" s="466">
        <v>24395434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828923</v>
      </c>
      <c r="BO8" s="467"/>
      <c r="BP8" s="467"/>
      <c r="BQ8" s="467"/>
      <c r="BR8" s="467"/>
      <c r="BS8" s="467"/>
      <c r="BT8" s="467"/>
      <c r="BU8" s="468"/>
      <c r="BV8" s="466">
        <v>614792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0.55000000000000004</v>
      </c>
      <c r="CU8" s="507"/>
      <c r="CV8" s="507"/>
      <c r="CW8" s="507"/>
      <c r="CX8" s="507"/>
      <c r="CY8" s="507"/>
      <c r="CZ8" s="507"/>
      <c r="DA8" s="508"/>
      <c r="DB8" s="506">
        <v>0.54</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120636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214131</v>
      </c>
      <c r="BO9" s="467"/>
      <c r="BP9" s="467"/>
      <c r="BQ9" s="467"/>
      <c r="BR9" s="467"/>
      <c r="BS9" s="467"/>
      <c r="BT9" s="467"/>
      <c r="BU9" s="468"/>
      <c r="BV9" s="466">
        <v>186949</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12.9</v>
      </c>
      <c r="CU9" s="464"/>
      <c r="CV9" s="464"/>
      <c r="CW9" s="464"/>
      <c r="CX9" s="464"/>
      <c r="CY9" s="464"/>
      <c r="CZ9" s="464"/>
      <c r="DA9" s="465"/>
      <c r="DB9" s="463">
        <v>13.7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123722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334299</v>
      </c>
      <c r="BO10" s="467"/>
      <c r="BP10" s="467"/>
      <c r="BQ10" s="467"/>
      <c r="BR10" s="467"/>
      <c r="BS10" s="467"/>
      <c r="BT10" s="467"/>
      <c r="BU10" s="468"/>
      <c r="BV10" s="466">
        <v>276930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118985</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94</v>
      </c>
      <c r="AV12" s="499"/>
      <c r="AW12" s="499"/>
      <c r="AX12" s="499"/>
      <c r="AY12" s="500" t="s">
        <v>133</v>
      </c>
      <c r="AZ12" s="501"/>
      <c r="BA12" s="501"/>
      <c r="BB12" s="501"/>
      <c r="BC12" s="501"/>
      <c r="BD12" s="501"/>
      <c r="BE12" s="501"/>
      <c r="BF12" s="501"/>
      <c r="BG12" s="501"/>
      <c r="BH12" s="501"/>
      <c r="BI12" s="501"/>
      <c r="BJ12" s="501"/>
      <c r="BK12" s="501"/>
      <c r="BL12" s="501"/>
      <c r="BM12" s="502"/>
      <c r="BN12" s="466">
        <v>865000</v>
      </c>
      <c r="BO12" s="467"/>
      <c r="BP12" s="467"/>
      <c r="BQ12" s="467"/>
      <c r="BR12" s="467"/>
      <c r="BS12" s="467"/>
      <c r="BT12" s="467"/>
      <c r="BU12" s="468"/>
      <c r="BV12" s="466">
        <v>615000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118379</v>
      </c>
      <c r="S13" s="548"/>
      <c r="T13" s="548"/>
      <c r="U13" s="548"/>
      <c r="V13" s="549"/>
      <c r="W13" s="482" t="s">
        <v>138</v>
      </c>
      <c r="X13" s="483"/>
      <c r="Y13" s="483"/>
      <c r="Z13" s="483"/>
      <c r="AA13" s="483"/>
      <c r="AB13" s="473"/>
      <c r="AC13" s="517">
        <v>1439</v>
      </c>
      <c r="AD13" s="518"/>
      <c r="AE13" s="518"/>
      <c r="AF13" s="518"/>
      <c r="AG13" s="557"/>
      <c r="AH13" s="517">
        <v>1511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-316570</v>
      </c>
      <c r="BO13" s="467"/>
      <c r="BP13" s="467"/>
      <c r="BQ13" s="467"/>
      <c r="BR13" s="467"/>
      <c r="BS13" s="467"/>
      <c r="BT13" s="467"/>
      <c r="BU13" s="468"/>
      <c r="BV13" s="466">
        <v>-151121</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8.1</v>
      </c>
      <c r="CU13" s="464"/>
      <c r="CV13" s="464"/>
      <c r="CW13" s="464"/>
      <c r="CX13" s="464"/>
      <c r="CY13" s="464"/>
      <c r="CZ13" s="464"/>
      <c r="DA13" s="465"/>
      <c r="DB13" s="463">
        <v>8.6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118999</v>
      </c>
      <c r="S14" s="548"/>
      <c r="T14" s="548"/>
      <c r="U14" s="548"/>
      <c r="V14" s="549"/>
      <c r="W14" s="456"/>
      <c r="X14" s="457"/>
      <c r="Y14" s="457"/>
      <c r="Z14" s="457"/>
      <c r="AA14" s="457"/>
      <c r="AB14" s="446"/>
      <c r="AC14" s="550">
        <v>2.9</v>
      </c>
      <c r="AD14" s="551"/>
      <c r="AE14" s="551"/>
      <c r="AF14" s="551"/>
      <c r="AG14" s="552"/>
      <c r="AH14" s="550">
        <v>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29.4</v>
      </c>
      <c r="CU14" s="562"/>
      <c r="CV14" s="562"/>
      <c r="CW14" s="562"/>
      <c r="CX14" s="562"/>
      <c r="CY14" s="562"/>
      <c r="CZ14" s="562"/>
      <c r="DA14" s="563"/>
      <c r="DB14" s="561">
        <v>30.9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118467</v>
      </c>
      <c r="S15" s="548"/>
      <c r="T15" s="548"/>
      <c r="U15" s="548"/>
      <c r="V15" s="549"/>
      <c r="W15" s="482" t="s">
        <v>145</v>
      </c>
      <c r="X15" s="483"/>
      <c r="Y15" s="483"/>
      <c r="Z15" s="483"/>
      <c r="AA15" s="483"/>
      <c r="AB15" s="473"/>
      <c r="AC15" s="517">
        <v>9540</v>
      </c>
      <c r="AD15" s="518"/>
      <c r="AE15" s="518"/>
      <c r="AF15" s="518"/>
      <c r="AG15" s="557"/>
      <c r="AH15" s="517">
        <v>9532</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11197743</v>
      </c>
      <c r="BO15" s="430"/>
      <c r="BP15" s="430"/>
      <c r="BQ15" s="430"/>
      <c r="BR15" s="430"/>
      <c r="BS15" s="430"/>
      <c r="BT15" s="430"/>
      <c r="BU15" s="431"/>
      <c r="BV15" s="429">
        <v>11045347</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19</v>
      </c>
      <c r="AD16" s="551"/>
      <c r="AE16" s="551"/>
      <c r="AF16" s="551"/>
      <c r="AG16" s="552"/>
      <c r="AH16" s="550">
        <v>18.7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20085963</v>
      </c>
      <c r="BO16" s="467"/>
      <c r="BP16" s="467"/>
      <c r="BQ16" s="467"/>
      <c r="BR16" s="467"/>
      <c r="BS16" s="467"/>
      <c r="BT16" s="467"/>
      <c r="BU16" s="468"/>
      <c r="BV16" s="466">
        <v>20111476</v>
      </c>
      <c r="BW16" s="467"/>
      <c r="BX16" s="467"/>
      <c r="BY16" s="467"/>
      <c r="BZ16" s="467"/>
      <c r="CA16" s="467"/>
      <c r="CB16" s="467"/>
      <c r="CC16" s="468"/>
      <c r="CD16" s="200"/>
      <c r="CE16" s="573" t="s">
        <v>151</v>
      </c>
      <c r="CF16" s="573"/>
      <c r="CG16" s="573"/>
      <c r="CH16" s="573"/>
      <c r="CI16" s="573"/>
      <c r="CJ16" s="573"/>
      <c r="CK16" s="573"/>
      <c r="CL16" s="573"/>
      <c r="CM16" s="573"/>
      <c r="CN16" s="573"/>
      <c r="CO16" s="573"/>
      <c r="CP16" s="573"/>
      <c r="CQ16" s="573"/>
      <c r="CR16" s="573"/>
      <c r="CS16" s="574"/>
      <c r="CT16" s="463">
        <v>10</v>
      </c>
      <c r="CU16" s="464"/>
      <c r="CV16" s="464"/>
      <c r="CW16" s="464"/>
      <c r="CX16" s="464"/>
      <c r="CY16" s="464"/>
      <c r="CZ16" s="464"/>
      <c r="DA16" s="465"/>
      <c r="DB16" s="463">
        <v>4.3</v>
      </c>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39322</v>
      </c>
      <c r="AD17" s="518"/>
      <c r="AE17" s="518"/>
      <c r="AF17" s="518"/>
      <c r="AG17" s="557"/>
      <c r="AH17" s="517">
        <v>39843</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14101399</v>
      </c>
      <c r="BO17" s="467"/>
      <c r="BP17" s="467"/>
      <c r="BQ17" s="467"/>
      <c r="BR17" s="467"/>
      <c r="BS17" s="467"/>
      <c r="BT17" s="467"/>
      <c r="BU17" s="468"/>
      <c r="BV17" s="466">
        <v>13892437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187.38</v>
      </c>
      <c r="M18" s="579"/>
      <c r="N18" s="579"/>
      <c r="O18" s="579"/>
      <c r="P18" s="579"/>
      <c r="Q18" s="579"/>
      <c r="R18" s="580"/>
      <c r="S18" s="580"/>
      <c r="T18" s="580"/>
      <c r="U18" s="580"/>
      <c r="V18" s="581"/>
      <c r="W18" s="484"/>
      <c r="X18" s="485"/>
      <c r="Y18" s="485"/>
      <c r="Z18" s="485"/>
      <c r="AA18" s="485"/>
      <c r="AB18" s="476"/>
      <c r="AC18" s="582">
        <v>78.2</v>
      </c>
      <c r="AD18" s="583"/>
      <c r="AE18" s="583"/>
      <c r="AF18" s="583"/>
      <c r="AG18" s="584"/>
      <c r="AH18" s="582">
        <v>78.3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23328800</v>
      </c>
      <c r="BO18" s="467"/>
      <c r="BP18" s="467"/>
      <c r="BQ18" s="467"/>
      <c r="BR18" s="467"/>
      <c r="BS18" s="467"/>
      <c r="BT18" s="467"/>
      <c r="BU18" s="468"/>
      <c r="BV18" s="466">
        <v>23345184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644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28648519</v>
      </c>
      <c r="BO19" s="467"/>
      <c r="BP19" s="467"/>
      <c r="BQ19" s="467"/>
      <c r="BR19" s="467"/>
      <c r="BS19" s="467"/>
      <c r="BT19" s="467"/>
      <c r="BU19" s="468"/>
      <c r="BV19" s="466">
        <v>28139208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51983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38539464</v>
      </c>
      <c r="BO23" s="467"/>
      <c r="BP23" s="467"/>
      <c r="BQ23" s="467"/>
      <c r="BR23" s="467"/>
      <c r="BS23" s="467"/>
      <c r="BT23" s="467"/>
      <c r="BU23" s="468"/>
      <c r="BV23" s="466">
        <v>38636980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8930</v>
      </c>
      <c r="R24" s="518"/>
      <c r="S24" s="518"/>
      <c r="T24" s="518"/>
      <c r="U24" s="518"/>
      <c r="V24" s="557"/>
      <c r="W24" s="616"/>
      <c r="X24" s="604"/>
      <c r="Y24" s="605"/>
      <c r="Z24" s="516" t="s">
        <v>170</v>
      </c>
      <c r="AA24" s="496"/>
      <c r="AB24" s="496"/>
      <c r="AC24" s="496"/>
      <c r="AD24" s="496"/>
      <c r="AE24" s="496"/>
      <c r="AF24" s="496"/>
      <c r="AG24" s="497"/>
      <c r="AH24" s="517">
        <v>710</v>
      </c>
      <c r="AI24" s="518"/>
      <c r="AJ24" s="518"/>
      <c r="AK24" s="518"/>
      <c r="AL24" s="557"/>
      <c r="AM24" s="517">
        <v>2151300</v>
      </c>
      <c r="AN24" s="518"/>
      <c r="AO24" s="518"/>
      <c r="AP24" s="518"/>
      <c r="AQ24" s="518"/>
      <c r="AR24" s="557"/>
      <c r="AS24" s="517">
        <v>3030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29845130</v>
      </c>
      <c r="BO24" s="467"/>
      <c r="BP24" s="467"/>
      <c r="BQ24" s="467"/>
      <c r="BR24" s="467"/>
      <c r="BS24" s="467"/>
      <c r="BT24" s="467"/>
      <c r="BU24" s="468"/>
      <c r="BV24" s="466">
        <v>30586889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7220</v>
      </c>
      <c r="R25" s="518"/>
      <c r="S25" s="518"/>
      <c r="T25" s="518"/>
      <c r="U25" s="518"/>
      <c r="V25" s="557"/>
      <c r="W25" s="616"/>
      <c r="X25" s="604"/>
      <c r="Y25" s="605"/>
      <c r="Z25" s="516" t="s">
        <v>173</v>
      </c>
      <c r="AA25" s="496"/>
      <c r="AB25" s="496"/>
      <c r="AC25" s="496"/>
      <c r="AD25" s="496"/>
      <c r="AE25" s="496"/>
      <c r="AF25" s="496"/>
      <c r="AG25" s="497"/>
      <c r="AH25" s="517">
        <v>128</v>
      </c>
      <c r="AI25" s="518"/>
      <c r="AJ25" s="518"/>
      <c r="AK25" s="518"/>
      <c r="AL25" s="557"/>
      <c r="AM25" s="517">
        <v>373760</v>
      </c>
      <c r="AN25" s="518"/>
      <c r="AO25" s="518"/>
      <c r="AP25" s="518"/>
      <c r="AQ25" s="518"/>
      <c r="AR25" s="557"/>
      <c r="AS25" s="517">
        <v>2920</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5273177</v>
      </c>
      <c r="BO25" s="430"/>
      <c r="BP25" s="430"/>
      <c r="BQ25" s="430"/>
      <c r="BR25" s="430"/>
      <c r="BS25" s="430"/>
      <c r="BT25" s="430"/>
      <c r="BU25" s="431"/>
      <c r="BV25" s="429">
        <v>6279841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6180</v>
      </c>
      <c r="R26" s="518"/>
      <c r="S26" s="518"/>
      <c r="T26" s="518"/>
      <c r="U26" s="518"/>
      <c r="V26" s="557"/>
      <c r="W26" s="616"/>
      <c r="X26" s="604"/>
      <c r="Y26" s="605"/>
      <c r="Z26" s="516" t="s">
        <v>176</v>
      </c>
      <c r="AA26" s="626"/>
      <c r="AB26" s="626"/>
      <c r="AC26" s="626"/>
      <c r="AD26" s="626"/>
      <c r="AE26" s="626"/>
      <c r="AF26" s="626"/>
      <c r="AG26" s="627"/>
      <c r="AH26" s="517">
        <v>36</v>
      </c>
      <c r="AI26" s="518"/>
      <c r="AJ26" s="518"/>
      <c r="AK26" s="518"/>
      <c r="AL26" s="557"/>
      <c r="AM26" s="517">
        <v>123768</v>
      </c>
      <c r="AN26" s="518"/>
      <c r="AO26" s="518"/>
      <c r="AP26" s="518"/>
      <c r="AQ26" s="518"/>
      <c r="AR26" s="557"/>
      <c r="AS26" s="517">
        <v>3438</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4560</v>
      </c>
      <c r="R27" s="518"/>
      <c r="S27" s="518"/>
      <c r="T27" s="518"/>
      <c r="U27" s="518"/>
      <c r="V27" s="557"/>
      <c r="W27" s="616"/>
      <c r="X27" s="604"/>
      <c r="Y27" s="605"/>
      <c r="Z27" s="516" t="s">
        <v>179</v>
      </c>
      <c r="AA27" s="496"/>
      <c r="AB27" s="496"/>
      <c r="AC27" s="496"/>
      <c r="AD27" s="496"/>
      <c r="AE27" s="496"/>
      <c r="AF27" s="496"/>
      <c r="AG27" s="497"/>
      <c r="AH27" s="517">
        <v>2</v>
      </c>
      <c r="AI27" s="518"/>
      <c r="AJ27" s="518"/>
      <c r="AK27" s="518"/>
      <c r="AL27" s="557"/>
      <c r="AM27" s="517" t="s">
        <v>180</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893337</v>
      </c>
      <c r="BO27" s="640"/>
      <c r="BP27" s="640"/>
      <c r="BQ27" s="640"/>
      <c r="BR27" s="640"/>
      <c r="BS27" s="640"/>
      <c r="BT27" s="640"/>
      <c r="BU27" s="641"/>
      <c r="BV27" s="639">
        <v>893061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4070</v>
      </c>
      <c r="R28" s="518"/>
      <c r="S28" s="518"/>
      <c r="T28" s="518"/>
      <c r="U28" s="518"/>
      <c r="V28" s="557"/>
      <c r="W28" s="616"/>
      <c r="X28" s="604"/>
      <c r="Y28" s="605"/>
      <c r="Z28" s="516" t="s">
        <v>184</v>
      </c>
      <c r="AA28" s="496"/>
      <c r="AB28" s="496"/>
      <c r="AC28" s="496"/>
      <c r="AD28" s="496"/>
      <c r="AE28" s="496"/>
      <c r="AF28" s="496"/>
      <c r="AG28" s="497"/>
      <c r="AH28" s="517" t="s">
        <v>127</v>
      </c>
      <c r="AI28" s="518"/>
      <c r="AJ28" s="518"/>
      <c r="AK28" s="518"/>
      <c r="AL28" s="557"/>
      <c r="AM28" s="517" t="s">
        <v>127</v>
      </c>
      <c r="AN28" s="518"/>
      <c r="AO28" s="518"/>
      <c r="AP28" s="518"/>
      <c r="AQ28" s="518"/>
      <c r="AR28" s="557"/>
      <c r="AS28" s="517" t="s">
        <v>185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1631471</v>
      </c>
      <c r="BO28" s="430"/>
      <c r="BP28" s="430"/>
      <c r="BQ28" s="430"/>
      <c r="BR28" s="430"/>
      <c r="BS28" s="430"/>
      <c r="BT28" s="430"/>
      <c r="BU28" s="431"/>
      <c r="BV28" s="429">
        <v>2162172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25</v>
      </c>
      <c r="M29" s="518"/>
      <c r="N29" s="518"/>
      <c r="O29" s="518"/>
      <c r="P29" s="557"/>
      <c r="Q29" s="517">
        <v>3780</v>
      </c>
      <c r="R29" s="518"/>
      <c r="S29" s="518"/>
      <c r="T29" s="518"/>
      <c r="U29" s="518"/>
      <c r="V29" s="557"/>
      <c r="W29" s="617"/>
      <c r="X29" s="618"/>
      <c r="Y29" s="619"/>
      <c r="Z29" s="516" t="s">
        <v>188</v>
      </c>
      <c r="AA29" s="496"/>
      <c r="AB29" s="496"/>
      <c r="AC29" s="496"/>
      <c r="AD29" s="496"/>
      <c r="AE29" s="496"/>
      <c r="AF29" s="496"/>
      <c r="AG29" s="497"/>
      <c r="AH29" s="517">
        <v>712</v>
      </c>
      <c r="AI29" s="518"/>
      <c r="AJ29" s="518"/>
      <c r="AK29" s="518"/>
      <c r="AL29" s="557"/>
      <c r="AM29" s="517">
        <v>2157180</v>
      </c>
      <c r="AN29" s="518"/>
      <c r="AO29" s="518"/>
      <c r="AP29" s="518"/>
      <c r="AQ29" s="518"/>
      <c r="AR29" s="557"/>
      <c r="AS29" s="517">
        <v>3030</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1077668</v>
      </c>
      <c r="BO29" s="467"/>
      <c r="BP29" s="467"/>
      <c r="BQ29" s="467"/>
      <c r="BR29" s="467"/>
      <c r="BS29" s="467"/>
      <c r="BT29" s="467"/>
      <c r="BU29" s="468"/>
      <c r="BV29" s="466">
        <v>1286973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1960317</v>
      </c>
      <c r="BO30" s="640"/>
      <c r="BP30" s="640"/>
      <c r="BQ30" s="640"/>
      <c r="BR30" s="640"/>
      <c r="BS30" s="640"/>
      <c r="BT30" s="640"/>
      <c r="BU30" s="641"/>
      <c r="BV30" s="639">
        <v>1989607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204</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札幌広域圏組合一般会計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江別振興公社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基本財産基金運用特別会計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札幌広域圏組合札幌ふるさと市町村事業特別会計</v>
      </c>
      <c r="BZ35" s="653"/>
      <c r="CA35" s="653"/>
      <c r="CB35" s="653"/>
      <c r="CC35" s="653"/>
      <c r="CD35" s="653"/>
      <c r="CE35" s="653"/>
      <c r="CF35" s="653"/>
      <c r="CG35" s="653"/>
      <c r="CH35" s="653"/>
      <c r="CI35" s="653"/>
      <c r="CJ35" s="653"/>
      <c r="CK35" s="653"/>
      <c r="CL35" s="653"/>
      <c r="CM35" s="653"/>
      <c r="CN35" s="213"/>
      <c r="CO35" s="652">
        <f t="shared" ref="CO35:CO43" si="3">IF(CQ35="","",CO34+1)</f>
        <v>13</v>
      </c>
      <c r="CP35" s="652"/>
      <c r="CQ35" s="653" t="str">
        <f>IF('各会計、関係団体の財政状況及び健全化判断比率'!BS8="","",'各会計、関係団体の財政状況及び健全化判断比率'!BS8)</f>
        <v>江別市スポーツ振興財団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IF('各会計、関係団体の財政状況及び健全化判断比率'!B33="","",'各会計、関係団体の財政状況及び健全化判断比率'!B33)</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石狩教育研修センター組合一般会計</v>
      </c>
      <c r="BZ36" s="653"/>
      <c r="CA36" s="653"/>
      <c r="CB36" s="653"/>
      <c r="CC36" s="653"/>
      <c r="CD36" s="653"/>
      <c r="CE36" s="653"/>
      <c r="CF36" s="653"/>
      <c r="CG36" s="653"/>
      <c r="CH36" s="653"/>
      <c r="CI36" s="653"/>
      <c r="CJ36" s="653"/>
      <c r="CK36" s="653"/>
      <c r="CL36" s="653"/>
      <c r="CM36" s="653"/>
      <c r="CN36" s="213"/>
      <c r="CO36" s="652">
        <f t="shared" si="3"/>
        <v>14</v>
      </c>
      <c r="CP36" s="652"/>
      <c r="CQ36" s="653" t="str">
        <f>IF('各会計、関係団体の財政状況及び健全化判断比率'!BS9="","",'各会計、関係団体の財政状況及び健全化判断比率'!BS9)</f>
        <v>フラワーテクニカえべつ</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j/skE6jVM1uKP8EKAwscqWFOa0bWBbHAeOSxuxydtC0ULZyvlO82H21a7fkhbkE3Sr/nsxVAahc9fVh0bJh8sw==" saltValue="hE76XLcbXwwbhef94uye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12484303</v>
      </c>
      <c r="S5" s="669"/>
      <c r="T5" s="669"/>
      <c r="U5" s="669"/>
      <c r="V5" s="669"/>
      <c r="W5" s="669"/>
      <c r="X5" s="669"/>
      <c r="Y5" s="670"/>
      <c r="Z5" s="671">
        <v>27.7</v>
      </c>
      <c r="AA5" s="671"/>
      <c r="AB5" s="671"/>
      <c r="AC5" s="671"/>
      <c r="AD5" s="672">
        <v>11552344</v>
      </c>
      <c r="AE5" s="672"/>
      <c r="AF5" s="672"/>
      <c r="AG5" s="672"/>
      <c r="AH5" s="672"/>
      <c r="AI5" s="672"/>
      <c r="AJ5" s="672"/>
      <c r="AK5" s="672"/>
      <c r="AL5" s="673">
        <v>49.5</v>
      </c>
      <c r="AM5" s="674"/>
      <c r="AN5" s="674"/>
      <c r="AO5" s="675"/>
      <c r="AP5" s="665" t="s">
        <v>229</v>
      </c>
      <c r="AQ5" s="666"/>
      <c r="AR5" s="666"/>
      <c r="AS5" s="666"/>
      <c r="AT5" s="666"/>
      <c r="AU5" s="666"/>
      <c r="AV5" s="666"/>
      <c r="AW5" s="666"/>
      <c r="AX5" s="666"/>
      <c r="AY5" s="666"/>
      <c r="AZ5" s="666"/>
      <c r="BA5" s="666"/>
      <c r="BB5" s="666"/>
      <c r="BC5" s="666"/>
      <c r="BD5" s="666"/>
      <c r="BE5" s="666"/>
      <c r="BF5" s="667"/>
      <c r="BG5" s="679">
        <v>11551996</v>
      </c>
      <c r="BH5" s="680"/>
      <c r="BI5" s="680"/>
      <c r="BJ5" s="680"/>
      <c r="BK5" s="680"/>
      <c r="BL5" s="680"/>
      <c r="BM5" s="680"/>
      <c r="BN5" s="681"/>
      <c r="BO5" s="682">
        <v>92.5</v>
      </c>
      <c r="BP5" s="682"/>
      <c r="BQ5" s="682"/>
      <c r="BR5" s="682"/>
      <c r="BS5" s="683">
        <v>134622</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384903</v>
      </c>
      <c r="S6" s="680"/>
      <c r="T6" s="680"/>
      <c r="U6" s="680"/>
      <c r="V6" s="680"/>
      <c r="W6" s="680"/>
      <c r="X6" s="680"/>
      <c r="Y6" s="681"/>
      <c r="Z6" s="682">
        <v>0.9</v>
      </c>
      <c r="AA6" s="682"/>
      <c r="AB6" s="682"/>
      <c r="AC6" s="682"/>
      <c r="AD6" s="683">
        <v>384903</v>
      </c>
      <c r="AE6" s="683"/>
      <c r="AF6" s="683"/>
      <c r="AG6" s="683"/>
      <c r="AH6" s="683"/>
      <c r="AI6" s="683"/>
      <c r="AJ6" s="683"/>
      <c r="AK6" s="683"/>
      <c r="AL6" s="684">
        <v>1.6</v>
      </c>
      <c r="AM6" s="685"/>
      <c r="AN6" s="685"/>
      <c r="AO6" s="686"/>
      <c r="AP6" s="676" t="s">
        <v>234</v>
      </c>
      <c r="AQ6" s="677"/>
      <c r="AR6" s="677"/>
      <c r="AS6" s="677"/>
      <c r="AT6" s="677"/>
      <c r="AU6" s="677"/>
      <c r="AV6" s="677"/>
      <c r="AW6" s="677"/>
      <c r="AX6" s="677"/>
      <c r="AY6" s="677"/>
      <c r="AZ6" s="677"/>
      <c r="BA6" s="677"/>
      <c r="BB6" s="677"/>
      <c r="BC6" s="677"/>
      <c r="BD6" s="677"/>
      <c r="BE6" s="677"/>
      <c r="BF6" s="678"/>
      <c r="BG6" s="679">
        <v>11551996</v>
      </c>
      <c r="BH6" s="680"/>
      <c r="BI6" s="680"/>
      <c r="BJ6" s="680"/>
      <c r="BK6" s="680"/>
      <c r="BL6" s="680"/>
      <c r="BM6" s="680"/>
      <c r="BN6" s="681"/>
      <c r="BO6" s="682">
        <v>92.5</v>
      </c>
      <c r="BP6" s="682"/>
      <c r="BQ6" s="682"/>
      <c r="BR6" s="682"/>
      <c r="BS6" s="683">
        <v>134622</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293867</v>
      </c>
      <c r="CS6" s="680"/>
      <c r="CT6" s="680"/>
      <c r="CU6" s="680"/>
      <c r="CV6" s="680"/>
      <c r="CW6" s="680"/>
      <c r="CX6" s="680"/>
      <c r="CY6" s="681"/>
      <c r="CZ6" s="673">
        <v>0.7</v>
      </c>
      <c r="DA6" s="674"/>
      <c r="DB6" s="674"/>
      <c r="DC6" s="693"/>
      <c r="DD6" s="688" t="s">
        <v>236</v>
      </c>
      <c r="DE6" s="680"/>
      <c r="DF6" s="680"/>
      <c r="DG6" s="680"/>
      <c r="DH6" s="680"/>
      <c r="DI6" s="680"/>
      <c r="DJ6" s="680"/>
      <c r="DK6" s="680"/>
      <c r="DL6" s="680"/>
      <c r="DM6" s="680"/>
      <c r="DN6" s="680"/>
      <c r="DO6" s="680"/>
      <c r="DP6" s="681"/>
      <c r="DQ6" s="688">
        <v>293867</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18238</v>
      </c>
      <c r="S7" s="680"/>
      <c r="T7" s="680"/>
      <c r="U7" s="680"/>
      <c r="V7" s="680"/>
      <c r="W7" s="680"/>
      <c r="X7" s="680"/>
      <c r="Y7" s="681"/>
      <c r="Z7" s="682">
        <v>0</v>
      </c>
      <c r="AA7" s="682"/>
      <c r="AB7" s="682"/>
      <c r="AC7" s="682"/>
      <c r="AD7" s="683">
        <v>18238</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5684353</v>
      </c>
      <c r="BH7" s="680"/>
      <c r="BI7" s="680"/>
      <c r="BJ7" s="680"/>
      <c r="BK7" s="680"/>
      <c r="BL7" s="680"/>
      <c r="BM7" s="680"/>
      <c r="BN7" s="681"/>
      <c r="BO7" s="682">
        <v>45.5</v>
      </c>
      <c r="BP7" s="682"/>
      <c r="BQ7" s="682"/>
      <c r="BR7" s="682"/>
      <c r="BS7" s="683">
        <v>134622</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3720303</v>
      </c>
      <c r="CS7" s="680"/>
      <c r="CT7" s="680"/>
      <c r="CU7" s="680"/>
      <c r="CV7" s="680"/>
      <c r="CW7" s="680"/>
      <c r="CX7" s="680"/>
      <c r="CY7" s="681"/>
      <c r="CZ7" s="682">
        <v>8.4</v>
      </c>
      <c r="DA7" s="682"/>
      <c r="DB7" s="682"/>
      <c r="DC7" s="682"/>
      <c r="DD7" s="688">
        <v>159548</v>
      </c>
      <c r="DE7" s="680"/>
      <c r="DF7" s="680"/>
      <c r="DG7" s="680"/>
      <c r="DH7" s="680"/>
      <c r="DI7" s="680"/>
      <c r="DJ7" s="680"/>
      <c r="DK7" s="680"/>
      <c r="DL7" s="680"/>
      <c r="DM7" s="680"/>
      <c r="DN7" s="680"/>
      <c r="DO7" s="680"/>
      <c r="DP7" s="681"/>
      <c r="DQ7" s="688">
        <v>3091344</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24518</v>
      </c>
      <c r="S8" s="680"/>
      <c r="T8" s="680"/>
      <c r="U8" s="680"/>
      <c r="V8" s="680"/>
      <c r="W8" s="680"/>
      <c r="X8" s="680"/>
      <c r="Y8" s="681"/>
      <c r="Z8" s="682">
        <v>0.1</v>
      </c>
      <c r="AA8" s="682"/>
      <c r="AB8" s="682"/>
      <c r="AC8" s="682"/>
      <c r="AD8" s="683">
        <v>24518</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185489</v>
      </c>
      <c r="BH8" s="680"/>
      <c r="BI8" s="680"/>
      <c r="BJ8" s="680"/>
      <c r="BK8" s="680"/>
      <c r="BL8" s="680"/>
      <c r="BM8" s="680"/>
      <c r="BN8" s="681"/>
      <c r="BO8" s="682">
        <v>1.5</v>
      </c>
      <c r="BP8" s="682"/>
      <c r="BQ8" s="682"/>
      <c r="BR8" s="682"/>
      <c r="BS8" s="688" t="s">
        <v>236</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16935928</v>
      </c>
      <c r="CS8" s="680"/>
      <c r="CT8" s="680"/>
      <c r="CU8" s="680"/>
      <c r="CV8" s="680"/>
      <c r="CW8" s="680"/>
      <c r="CX8" s="680"/>
      <c r="CY8" s="681"/>
      <c r="CZ8" s="682">
        <v>38.4</v>
      </c>
      <c r="DA8" s="682"/>
      <c r="DB8" s="682"/>
      <c r="DC8" s="682"/>
      <c r="DD8" s="688">
        <v>232183</v>
      </c>
      <c r="DE8" s="680"/>
      <c r="DF8" s="680"/>
      <c r="DG8" s="680"/>
      <c r="DH8" s="680"/>
      <c r="DI8" s="680"/>
      <c r="DJ8" s="680"/>
      <c r="DK8" s="680"/>
      <c r="DL8" s="680"/>
      <c r="DM8" s="680"/>
      <c r="DN8" s="680"/>
      <c r="DO8" s="680"/>
      <c r="DP8" s="681"/>
      <c r="DQ8" s="688">
        <v>8085350</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21117</v>
      </c>
      <c r="S9" s="680"/>
      <c r="T9" s="680"/>
      <c r="U9" s="680"/>
      <c r="V9" s="680"/>
      <c r="W9" s="680"/>
      <c r="X9" s="680"/>
      <c r="Y9" s="681"/>
      <c r="Z9" s="682">
        <v>0</v>
      </c>
      <c r="AA9" s="682"/>
      <c r="AB9" s="682"/>
      <c r="AC9" s="682"/>
      <c r="AD9" s="683">
        <v>21117</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4779474</v>
      </c>
      <c r="BH9" s="680"/>
      <c r="BI9" s="680"/>
      <c r="BJ9" s="680"/>
      <c r="BK9" s="680"/>
      <c r="BL9" s="680"/>
      <c r="BM9" s="680"/>
      <c r="BN9" s="681"/>
      <c r="BO9" s="682">
        <v>38.299999999999997</v>
      </c>
      <c r="BP9" s="682"/>
      <c r="BQ9" s="682"/>
      <c r="BR9" s="682"/>
      <c r="BS9" s="688" t="s">
        <v>127</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5029474</v>
      </c>
      <c r="CS9" s="680"/>
      <c r="CT9" s="680"/>
      <c r="CU9" s="680"/>
      <c r="CV9" s="680"/>
      <c r="CW9" s="680"/>
      <c r="CX9" s="680"/>
      <c r="CY9" s="681"/>
      <c r="CZ9" s="682">
        <v>11.4</v>
      </c>
      <c r="DA9" s="682"/>
      <c r="DB9" s="682"/>
      <c r="DC9" s="682"/>
      <c r="DD9" s="688">
        <v>40787</v>
      </c>
      <c r="DE9" s="680"/>
      <c r="DF9" s="680"/>
      <c r="DG9" s="680"/>
      <c r="DH9" s="680"/>
      <c r="DI9" s="680"/>
      <c r="DJ9" s="680"/>
      <c r="DK9" s="680"/>
      <c r="DL9" s="680"/>
      <c r="DM9" s="680"/>
      <c r="DN9" s="680"/>
      <c r="DO9" s="680"/>
      <c r="DP9" s="681"/>
      <c r="DQ9" s="688">
        <v>3956615</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136</v>
      </c>
      <c r="AA10" s="682"/>
      <c r="AB10" s="682"/>
      <c r="AC10" s="682"/>
      <c r="AD10" s="683" t="s">
        <v>127</v>
      </c>
      <c r="AE10" s="683"/>
      <c r="AF10" s="683"/>
      <c r="AG10" s="683"/>
      <c r="AH10" s="683"/>
      <c r="AI10" s="683"/>
      <c r="AJ10" s="683"/>
      <c r="AK10" s="683"/>
      <c r="AL10" s="684" t="s">
        <v>136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277293</v>
      </c>
      <c r="BH10" s="680"/>
      <c r="BI10" s="680"/>
      <c r="BJ10" s="680"/>
      <c r="BK10" s="680"/>
      <c r="BL10" s="680"/>
      <c r="BM10" s="680"/>
      <c r="BN10" s="681"/>
      <c r="BO10" s="682">
        <v>2.2000000000000002</v>
      </c>
      <c r="BP10" s="682"/>
      <c r="BQ10" s="682"/>
      <c r="BR10" s="682"/>
      <c r="BS10" s="688">
        <v>46852</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89511</v>
      </c>
      <c r="CS10" s="680"/>
      <c r="CT10" s="680"/>
      <c r="CU10" s="680"/>
      <c r="CV10" s="680"/>
      <c r="CW10" s="680"/>
      <c r="CX10" s="680"/>
      <c r="CY10" s="681"/>
      <c r="CZ10" s="682">
        <v>0.2</v>
      </c>
      <c r="DA10" s="682"/>
      <c r="DB10" s="682"/>
      <c r="DC10" s="682"/>
      <c r="DD10" s="688" t="s">
        <v>236</v>
      </c>
      <c r="DE10" s="680"/>
      <c r="DF10" s="680"/>
      <c r="DG10" s="680"/>
      <c r="DH10" s="680"/>
      <c r="DI10" s="680"/>
      <c r="DJ10" s="680"/>
      <c r="DK10" s="680"/>
      <c r="DL10" s="680"/>
      <c r="DM10" s="680"/>
      <c r="DN10" s="680"/>
      <c r="DO10" s="680"/>
      <c r="DP10" s="681"/>
      <c r="DQ10" s="688">
        <v>75241</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136</v>
      </c>
      <c r="AA11" s="682"/>
      <c r="AB11" s="682"/>
      <c r="AC11" s="682"/>
      <c r="AD11" s="683" t="s">
        <v>127</v>
      </c>
      <c r="AE11" s="683"/>
      <c r="AF11" s="683"/>
      <c r="AG11" s="683"/>
      <c r="AH11" s="683"/>
      <c r="AI11" s="683"/>
      <c r="AJ11" s="683"/>
      <c r="AK11" s="683"/>
      <c r="AL11" s="684" t="s">
        <v>236</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442097</v>
      </c>
      <c r="BH11" s="680"/>
      <c r="BI11" s="680"/>
      <c r="BJ11" s="680"/>
      <c r="BK11" s="680"/>
      <c r="BL11" s="680"/>
      <c r="BM11" s="680"/>
      <c r="BN11" s="681"/>
      <c r="BO11" s="682">
        <v>3.5</v>
      </c>
      <c r="BP11" s="682"/>
      <c r="BQ11" s="682"/>
      <c r="BR11" s="682"/>
      <c r="BS11" s="688">
        <v>87770</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538688</v>
      </c>
      <c r="CS11" s="680"/>
      <c r="CT11" s="680"/>
      <c r="CU11" s="680"/>
      <c r="CV11" s="680"/>
      <c r="CW11" s="680"/>
      <c r="CX11" s="680"/>
      <c r="CY11" s="681"/>
      <c r="CZ11" s="682">
        <v>1.2</v>
      </c>
      <c r="DA11" s="682"/>
      <c r="DB11" s="682"/>
      <c r="DC11" s="682"/>
      <c r="DD11" s="688">
        <v>80763</v>
      </c>
      <c r="DE11" s="680"/>
      <c r="DF11" s="680"/>
      <c r="DG11" s="680"/>
      <c r="DH11" s="680"/>
      <c r="DI11" s="680"/>
      <c r="DJ11" s="680"/>
      <c r="DK11" s="680"/>
      <c r="DL11" s="680"/>
      <c r="DM11" s="680"/>
      <c r="DN11" s="680"/>
      <c r="DO11" s="680"/>
      <c r="DP11" s="681"/>
      <c r="DQ11" s="688">
        <v>226343</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2194874</v>
      </c>
      <c r="S12" s="680"/>
      <c r="T12" s="680"/>
      <c r="U12" s="680"/>
      <c r="V12" s="680"/>
      <c r="W12" s="680"/>
      <c r="X12" s="680"/>
      <c r="Y12" s="681"/>
      <c r="Z12" s="682">
        <v>4.9000000000000004</v>
      </c>
      <c r="AA12" s="682"/>
      <c r="AB12" s="682"/>
      <c r="AC12" s="682"/>
      <c r="AD12" s="683">
        <v>2194874</v>
      </c>
      <c r="AE12" s="683"/>
      <c r="AF12" s="683"/>
      <c r="AG12" s="683"/>
      <c r="AH12" s="683"/>
      <c r="AI12" s="683"/>
      <c r="AJ12" s="683"/>
      <c r="AK12" s="683"/>
      <c r="AL12" s="684">
        <v>9.4</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4923731</v>
      </c>
      <c r="BH12" s="680"/>
      <c r="BI12" s="680"/>
      <c r="BJ12" s="680"/>
      <c r="BK12" s="680"/>
      <c r="BL12" s="680"/>
      <c r="BM12" s="680"/>
      <c r="BN12" s="681"/>
      <c r="BO12" s="682">
        <v>39.4</v>
      </c>
      <c r="BP12" s="682"/>
      <c r="BQ12" s="682"/>
      <c r="BR12" s="682"/>
      <c r="BS12" s="688" t="s">
        <v>236</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1653124</v>
      </c>
      <c r="CS12" s="680"/>
      <c r="CT12" s="680"/>
      <c r="CU12" s="680"/>
      <c r="CV12" s="680"/>
      <c r="CW12" s="680"/>
      <c r="CX12" s="680"/>
      <c r="CY12" s="681"/>
      <c r="CZ12" s="682">
        <v>3.7</v>
      </c>
      <c r="DA12" s="682"/>
      <c r="DB12" s="682"/>
      <c r="DC12" s="682"/>
      <c r="DD12" s="688">
        <v>30541</v>
      </c>
      <c r="DE12" s="680"/>
      <c r="DF12" s="680"/>
      <c r="DG12" s="680"/>
      <c r="DH12" s="680"/>
      <c r="DI12" s="680"/>
      <c r="DJ12" s="680"/>
      <c r="DK12" s="680"/>
      <c r="DL12" s="680"/>
      <c r="DM12" s="680"/>
      <c r="DN12" s="680"/>
      <c r="DO12" s="680"/>
      <c r="DP12" s="681"/>
      <c r="DQ12" s="688">
        <v>437599</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t="s">
        <v>236</v>
      </c>
      <c r="S13" s="680"/>
      <c r="T13" s="680"/>
      <c r="U13" s="680"/>
      <c r="V13" s="680"/>
      <c r="W13" s="680"/>
      <c r="X13" s="680"/>
      <c r="Y13" s="681"/>
      <c r="Z13" s="682" t="s">
        <v>136</v>
      </c>
      <c r="AA13" s="682"/>
      <c r="AB13" s="682"/>
      <c r="AC13" s="682"/>
      <c r="AD13" s="683" t="s">
        <v>236</v>
      </c>
      <c r="AE13" s="683"/>
      <c r="AF13" s="683"/>
      <c r="AG13" s="683"/>
      <c r="AH13" s="683"/>
      <c r="AI13" s="683"/>
      <c r="AJ13" s="683"/>
      <c r="AK13" s="683"/>
      <c r="AL13" s="684" t="s">
        <v>127</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4883598</v>
      </c>
      <c r="BH13" s="680"/>
      <c r="BI13" s="680"/>
      <c r="BJ13" s="680"/>
      <c r="BK13" s="680"/>
      <c r="BL13" s="680"/>
      <c r="BM13" s="680"/>
      <c r="BN13" s="681"/>
      <c r="BO13" s="682">
        <v>39.1</v>
      </c>
      <c r="BP13" s="682"/>
      <c r="BQ13" s="682"/>
      <c r="BR13" s="682"/>
      <c r="BS13" s="688" t="s">
        <v>127</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7042413</v>
      </c>
      <c r="CS13" s="680"/>
      <c r="CT13" s="680"/>
      <c r="CU13" s="680"/>
      <c r="CV13" s="680"/>
      <c r="CW13" s="680"/>
      <c r="CX13" s="680"/>
      <c r="CY13" s="681"/>
      <c r="CZ13" s="682">
        <v>16</v>
      </c>
      <c r="DA13" s="682"/>
      <c r="DB13" s="682"/>
      <c r="DC13" s="682"/>
      <c r="DD13" s="688">
        <v>3128571</v>
      </c>
      <c r="DE13" s="680"/>
      <c r="DF13" s="680"/>
      <c r="DG13" s="680"/>
      <c r="DH13" s="680"/>
      <c r="DI13" s="680"/>
      <c r="DJ13" s="680"/>
      <c r="DK13" s="680"/>
      <c r="DL13" s="680"/>
      <c r="DM13" s="680"/>
      <c r="DN13" s="680"/>
      <c r="DO13" s="680"/>
      <c r="DP13" s="681"/>
      <c r="DQ13" s="688">
        <v>3847897</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136</v>
      </c>
      <c r="AA14" s="682"/>
      <c r="AB14" s="682"/>
      <c r="AC14" s="682"/>
      <c r="AD14" s="683" t="s">
        <v>236</v>
      </c>
      <c r="AE14" s="683"/>
      <c r="AF14" s="683"/>
      <c r="AG14" s="683"/>
      <c r="AH14" s="683"/>
      <c r="AI14" s="683"/>
      <c r="AJ14" s="683"/>
      <c r="AK14" s="683"/>
      <c r="AL14" s="684" t="s">
        <v>236</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198471</v>
      </c>
      <c r="BH14" s="680"/>
      <c r="BI14" s="680"/>
      <c r="BJ14" s="680"/>
      <c r="BK14" s="680"/>
      <c r="BL14" s="680"/>
      <c r="BM14" s="680"/>
      <c r="BN14" s="681"/>
      <c r="BO14" s="682">
        <v>1.6</v>
      </c>
      <c r="BP14" s="682"/>
      <c r="BQ14" s="682"/>
      <c r="BR14" s="682"/>
      <c r="BS14" s="688" t="s">
        <v>236</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1331092</v>
      </c>
      <c r="CS14" s="680"/>
      <c r="CT14" s="680"/>
      <c r="CU14" s="680"/>
      <c r="CV14" s="680"/>
      <c r="CW14" s="680"/>
      <c r="CX14" s="680"/>
      <c r="CY14" s="681"/>
      <c r="CZ14" s="682">
        <v>3</v>
      </c>
      <c r="DA14" s="682"/>
      <c r="DB14" s="682"/>
      <c r="DC14" s="682"/>
      <c r="DD14" s="688">
        <v>266757</v>
      </c>
      <c r="DE14" s="680"/>
      <c r="DF14" s="680"/>
      <c r="DG14" s="680"/>
      <c r="DH14" s="680"/>
      <c r="DI14" s="680"/>
      <c r="DJ14" s="680"/>
      <c r="DK14" s="680"/>
      <c r="DL14" s="680"/>
      <c r="DM14" s="680"/>
      <c r="DN14" s="680"/>
      <c r="DO14" s="680"/>
      <c r="DP14" s="681"/>
      <c r="DQ14" s="688">
        <v>1063603</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85632</v>
      </c>
      <c r="S15" s="680"/>
      <c r="T15" s="680"/>
      <c r="U15" s="680"/>
      <c r="V15" s="680"/>
      <c r="W15" s="680"/>
      <c r="X15" s="680"/>
      <c r="Y15" s="681"/>
      <c r="Z15" s="682">
        <v>0.2</v>
      </c>
      <c r="AA15" s="682"/>
      <c r="AB15" s="682"/>
      <c r="AC15" s="682"/>
      <c r="AD15" s="683">
        <v>85632</v>
      </c>
      <c r="AE15" s="683"/>
      <c r="AF15" s="683"/>
      <c r="AG15" s="683"/>
      <c r="AH15" s="683"/>
      <c r="AI15" s="683"/>
      <c r="AJ15" s="683"/>
      <c r="AK15" s="683"/>
      <c r="AL15" s="684">
        <v>0.4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745441</v>
      </c>
      <c r="BH15" s="680"/>
      <c r="BI15" s="680"/>
      <c r="BJ15" s="680"/>
      <c r="BK15" s="680"/>
      <c r="BL15" s="680"/>
      <c r="BM15" s="680"/>
      <c r="BN15" s="681"/>
      <c r="BO15" s="682">
        <v>6</v>
      </c>
      <c r="BP15" s="682"/>
      <c r="BQ15" s="682"/>
      <c r="BR15" s="682"/>
      <c r="BS15" s="688" t="s">
        <v>127</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3470497</v>
      </c>
      <c r="CS15" s="680"/>
      <c r="CT15" s="680"/>
      <c r="CU15" s="680"/>
      <c r="CV15" s="680"/>
      <c r="CW15" s="680"/>
      <c r="CX15" s="680"/>
      <c r="CY15" s="681"/>
      <c r="CZ15" s="682">
        <v>7.9</v>
      </c>
      <c r="DA15" s="682"/>
      <c r="DB15" s="682"/>
      <c r="DC15" s="682"/>
      <c r="DD15" s="688">
        <v>170468</v>
      </c>
      <c r="DE15" s="680"/>
      <c r="DF15" s="680"/>
      <c r="DG15" s="680"/>
      <c r="DH15" s="680"/>
      <c r="DI15" s="680"/>
      <c r="DJ15" s="680"/>
      <c r="DK15" s="680"/>
      <c r="DL15" s="680"/>
      <c r="DM15" s="680"/>
      <c r="DN15" s="680"/>
      <c r="DO15" s="680"/>
      <c r="DP15" s="681"/>
      <c r="DQ15" s="688">
        <v>2898973</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136</v>
      </c>
      <c r="S16" s="680"/>
      <c r="T16" s="680"/>
      <c r="U16" s="680"/>
      <c r="V16" s="680"/>
      <c r="W16" s="680"/>
      <c r="X16" s="680"/>
      <c r="Y16" s="681"/>
      <c r="Z16" s="682" t="s">
        <v>236</v>
      </c>
      <c r="AA16" s="682"/>
      <c r="AB16" s="682"/>
      <c r="AC16" s="682"/>
      <c r="AD16" s="683" t="s">
        <v>236</v>
      </c>
      <c r="AE16" s="683"/>
      <c r="AF16" s="683"/>
      <c r="AG16" s="683"/>
      <c r="AH16" s="683"/>
      <c r="AI16" s="683"/>
      <c r="AJ16" s="683"/>
      <c r="AK16" s="683"/>
      <c r="AL16" s="684" t="s">
        <v>236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236</v>
      </c>
      <c r="BP16" s="682"/>
      <c r="BQ16" s="682"/>
      <c r="BR16" s="682"/>
      <c r="BS16" s="688" t="s">
        <v>136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270438</v>
      </c>
      <c r="CS16" s="680"/>
      <c r="CT16" s="680"/>
      <c r="CU16" s="680"/>
      <c r="CV16" s="680"/>
      <c r="CW16" s="680"/>
      <c r="CX16" s="680"/>
      <c r="CY16" s="681"/>
      <c r="CZ16" s="682">
        <v>0.6</v>
      </c>
      <c r="DA16" s="682"/>
      <c r="DB16" s="682"/>
      <c r="DC16" s="682"/>
      <c r="DD16" s="688" t="s">
        <v>236</v>
      </c>
      <c r="DE16" s="680"/>
      <c r="DF16" s="680"/>
      <c r="DG16" s="680"/>
      <c r="DH16" s="680"/>
      <c r="DI16" s="680"/>
      <c r="DJ16" s="680"/>
      <c r="DK16" s="680"/>
      <c r="DL16" s="680"/>
      <c r="DM16" s="680"/>
      <c r="DN16" s="680"/>
      <c r="DO16" s="680"/>
      <c r="DP16" s="681"/>
      <c r="DQ16" s="688">
        <v>133029</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85438</v>
      </c>
      <c r="S17" s="680"/>
      <c r="T17" s="680"/>
      <c r="U17" s="680"/>
      <c r="V17" s="680"/>
      <c r="W17" s="680"/>
      <c r="X17" s="680"/>
      <c r="Y17" s="681"/>
      <c r="Z17" s="682">
        <v>0.2</v>
      </c>
      <c r="AA17" s="682"/>
      <c r="AB17" s="682"/>
      <c r="AC17" s="682"/>
      <c r="AD17" s="683">
        <v>85438</v>
      </c>
      <c r="AE17" s="683"/>
      <c r="AF17" s="683"/>
      <c r="AG17" s="683"/>
      <c r="AH17" s="683"/>
      <c r="AI17" s="683"/>
      <c r="AJ17" s="683"/>
      <c r="AK17" s="683"/>
      <c r="AL17" s="684">
        <v>0.4</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236</v>
      </c>
      <c r="BH17" s="680"/>
      <c r="BI17" s="680"/>
      <c r="BJ17" s="680"/>
      <c r="BK17" s="680"/>
      <c r="BL17" s="680"/>
      <c r="BM17" s="680"/>
      <c r="BN17" s="681"/>
      <c r="BO17" s="682" t="s">
        <v>236</v>
      </c>
      <c r="BP17" s="682"/>
      <c r="BQ17" s="682"/>
      <c r="BR17" s="682"/>
      <c r="BS17" s="688" t="s">
        <v>236</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3776012</v>
      </c>
      <c r="CS17" s="680"/>
      <c r="CT17" s="680"/>
      <c r="CU17" s="680"/>
      <c r="CV17" s="680"/>
      <c r="CW17" s="680"/>
      <c r="CX17" s="680"/>
      <c r="CY17" s="681"/>
      <c r="CZ17" s="682">
        <v>8.6</v>
      </c>
      <c r="DA17" s="682"/>
      <c r="DB17" s="682"/>
      <c r="DC17" s="682"/>
      <c r="DD17" s="688" t="s">
        <v>236</v>
      </c>
      <c r="DE17" s="680"/>
      <c r="DF17" s="680"/>
      <c r="DG17" s="680"/>
      <c r="DH17" s="680"/>
      <c r="DI17" s="680"/>
      <c r="DJ17" s="680"/>
      <c r="DK17" s="680"/>
      <c r="DL17" s="680"/>
      <c r="DM17" s="680"/>
      <c r="DN17" s="680"/>
      <c r="DO17" s="680"/>
      <c r="DP17" s="681"/>
      <c r="DQ17" s="688">
        <v>3689001</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9851789</v>
      </c>
      <c r="S18" s="680"/>
      <c r="T18" s="680"/>
      <c r="U18" s="680"/>
      <c r="V18" s="680"/>
      <c r="W18" s="680"/>
      <c r="X18" s="680"/>
      <c r="Y18" s="681"/>
      <c r="Z18" s="682">
        <v>21.9</v>
      </c>
      <c r="AA18" s="682"/>
      <c r="AB18" s="682"/>
      <c r="AC18" s="682"/>
      <c r="AD18" s="683">
        <v>8882030</v>
      </c>
      <c r="AE18" s="683"/>
      <c r="AF18" s="683"/>
      <c r="AG18" s="683"/>
      <c r="AH18" s="683"/>
      <c r="AI18" s="683"/>
      <c r="AJ18" s="683"/>
      <c r="AK18" s="683"/>
      <c r="AL18" s="684">
        <v>38</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136</v>
      </c>
      <c r="BH18" s="680"/>
      <c r="BI18" s="680"/>
      <c r="BJ18" s="680"/>
      <c r="BK18" s="680"/>
      <c r="BL18" s="680"/>
      <c r="BM18" s="680"/>
      <c r="BN18" s="681"/>
      <c r="BO18" s="682" t="s">
        <v>127</v>
      </c>
      <c r="BP18" s="682"/>
      <c r="BQ18" s="682"/>
      <c r="BR18" s="682"/>
      <c r="BS18" s="688" t="s">
        <v>236</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236</v>
      </c>
      <c r="CS18" s="680"/>
      <c r="CT18" s="680"/>
      <c r="CU18" s="680"/>
      <c r="CV18" s="680"/>
      <c r="CW18" s="680"/>
      <c r="CX18" s="680"/>
      <c r="CY18" s="681"/>
      <c r="CZ18" s="682" t="s">
        <v>136</v>
      </c>
      <c r="DA18" s="682"/>
      <c r="DB18" s="682"/>
      <c r="DC18" s="682"/>
      <c r="DD18" s="688" t="s">
        <v>236</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8882030</v>
      </c>
      <c r="S19" s="680"/>
      <c r="T19" s="680"/>
      <c r="U19" s="680"/>
      <c r="V19" s="680"/>
      <c r="W19" s="680"/>
      <c r="X19" s="680"/>
      <c r="Y19" s="681"/>
      <c r="Z19" s="682">
        <v>19.7</v>
      </c>
      <c r="AA19" s="682"/>
      <c r="AB19" s="682"/>
      <c r="AC19" s="682"/>
      <c r="AD19" s="683">
        <v>8882030</v>
      </c>
      <c r="AE19" s="683"/>
      <c r="AF19" s="683"/>
      <c r="AG19" s="683"/>
      <c r="AH19" s="683"/>
      <c r="AI19" s="683"/>
      <c r="AJ19" s="683"/>
      <c r="AK19" s="683"/>
      <c r="AL19" s="684">
        <v>38</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932307</v>
      </c>
      <c r="BH19" s="680"/>
      <c r="BI19" s="680"/>
      <c r="BJ19" s="680"/>
      <c r="BK19" s="680"/>
      <c r="BL19" s="680"/>
      <c r="BM19" s="680"/>
      <c r="BN19" s="681"/>
      <c r="BO19" s="682">
        <v>7.5</v>
      </c>
      <c r="BP19" s="682"/>
      <c r="BQ19" s="682"/>
      <c r="BR19" s="682"/>
      <c r="BS19" s="688" t="s">
        <v>236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236</v>
      </c>
      <c r="CS19" s="680"/>
      <c r="CT19" s="680"/>
      <c r="CU19" s="680"/>
      <c r="CV19" s="680"/>
      <c r="CW19" s="680"/>
      <c r="CX19" s="680"/>
      <c r="CY19" s="681"/>
      <c r="CZ19" s="682" t="s">
        <v>136</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969759</v>
      </c>
      <c r="S20" s="680"/>
      <c r="T20" s="680"/>
      <c r="U20" s="680"/>
      <c r="V20" s="680"/>
      <c r="W20" s="680"/>
      <c r="X20" s="680"/>
      <c r="Y20" s="681"/>
      <c r="Z20" s="682">
        <v>2.2000000000000002</v>
      </c>
      <c r="AA20" s="682"/>
      <c r="AB20" s="682"/>
      <c r="AC20" s="682"/>
      <c r="AD20" s="683" t="s">
        <v>136</v>
      </c>
      <c r="AE20" s="683"/>
      <c r="AF20" s="683"/>
      <c r="AG20" s="683"/>
      <c r="AH20" s="683"/>
      <c r="AI20" s="683"/>
      <c r="AJ20" s="683"/>
      <c r="AK20" s="683"/>
      <c r="AL20" s="684" t="s">
        <v>136</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932307</v>
      </c>
      <c r="BH20" s="680"/>
      <c r="BI20" s="680"/>
      <c r="BJ20" s="680"/>
      <c r="BK20" s="680"/>
      <c r="BL20" s="680"/>
      <c r="BM20" s="680"/>
      <c r="BN20" s="681"/>
      <c r="BO20" s="682">
        <v>7.5</v>
      </c>
      <c r="BP20" s="682"/>
      <c r="BQ20" s="682"/>
      <c r="BR20" s="682"/>
      <c r="BS20" s="688" t="s">
        <v>136</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44151347</v>
      </c>
      <c r="CS20" s="680"/>
      <c r="CT20" s="680"/>
      <c r="CU20" s="680"/>
      <c r="CV20" s="680"/>
      <c r="CW20" s="680"/>
      <c r="CX20" s="680"/>
      <c r="CY20" s="681"/>
      <c r="CZ20" s="682">
        <v>100</v>
      </c>
      <c r="DA20" s="682"/>
      <c r="DB20" s="682"/>
      <c r="DC20" s="682"/>
      <c r="DD20" s="688">
        <v>4109618</v>
      </c>
      <c r="DE20" s="680"/>
      <c r="DF20" s="680"/>
      <c r="DG20" s="680"/>
      <c r="DH20" s="680"/>
      <c r="DI20" s="680"/>
      <c r="DJ20" s="680"/>
      <c r="DK20" s="680"/>
      <c r="DL20" s="680"/>
      <c r="DM20" s="680"/>
      <c r="DN20" s="680"/>
      <c r="DO20" s="680"/>
      <c r="DP20" s="681"/>
      <c r="DQ20" s="688">
        <v>27798862</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136</v>
      </c>
      <c r="S21" s="680"/>
      <c r="T21" s="680"/>
      <c r="U21" s="680"/>
      <c r="V21" s="680"/>
      <c r="W21" s="680"/>
      <c r="X21" s="680"/>
      <c r="Y21" s="681"/>
      <c r="Z21" s="682" t="s">
        <v>236</v>
      </c>
      <c r="AA21" s="682"/>
      <c r="AB21" s="682"/>
      <c r="AC21" s="682"/>
      <c r="AD21" s="683" t="s">
        <v>127</v>
      </c>
      <c r="AE21" s="683"/>
      <c r="AF21" s="683"/>
      <c r="AG21" s="683"/>
      <c r="AH21" s="683"/>
      <c r="AI21" s="683"/>
      <c r="AJ21" s="683"/>
      <c r="AK21" s="683"/>
      <c r="AL21" s="684" t="s">
        <v>127</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348</v>
      </c>
      <c r="BH21" s="680"/>
      <c r="BI21" s="680"/>
      <c r="BJ21" s="680"/>
      <c r="BK21" s="680"/>
      <c r="BL21" s="680"/>
      <c r="BM21" s="680"/>
      <c r="BN21" s="681"/>
      <c r="BO21" s="682">
        <v>0</v>
      </c>
      <c r="BP21" s="682"/>
      <c r="BQ21" s="682"/>
      <c r="BR21" s="682"/>
      <c r="BS21" s="688" t="s">
        <v>127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25150812</v>
      </c>
      <c r="S22" s="680"/>
      <c r="T22" s="680"/>
      <c r="U22" s="680"/>
      <c r="V22" s="680"/>
      <c r="W22" s="680"/>
      <c r="X22" s="680"/>
      <c r="Y22" s="681"/>
      <c r="Z22" s="682">
        <v>55.9</v>
      </c>
      <c r="AA22" s="682"/>
      <c r="AB22" s="682"/>
      <c r="AC22" s="682"/>
      <c r="AD22" s="683">
        <v>23249094</v>
      </c>
      <c r="AE22" s="683"/>
      <c r="AF22" s="683"/>
      <c r="AG22" s="683"/>
      <c r="AH22" s="683"/>
      <c r="AI22" s="683"/>
      <c r="AJ22" s="683"/>
      <c r="AK22" s="683"/>
      <c r="AL22" s="684">
        <v>99.5</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136</v>
      </c>
      <c r="BP22" s="682"/>
      <c r="BQ22" s="682"/>
      <c r="BR22" s="682"/>
      <c r="BS22" s="688" t="s">
        <v>127</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19174</v>
      </c>
      <c r="S23" s="680"/>
      <c r="T23" s="680"/>
      <c r="U23" s="680"/>
      <c r="V23" s="680"/>
      <c r="W23" s="680"/>
      <c r="X23" s="680"/>
      <c r="Y23" s="681"/>
      <c r="Z23" s="682">
        <v>0</v>
      </c>
      <c r="AA23" s="682"/>
      <c r="AB23" s="682"/>
      <c r="AC23" s="682"/>
      <c r="AD23" s="683">
        <v>19174</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931959</v>
      </c>
      <c r="BH23" s="680"/>
      <c r="BI23" s="680"/>
      <c r="BJ23" s="680"/>
      <c r="BK23" s="680"/>
      <c r="BL23" s="680"/>
      <c r="BM23" s="680"/>
      <c r="BN23" s="681"/>
      <c r="BO23" s="682">
        <v>7.5</v>
      </c>
      <c r="BP23" s="682"/>
      <c r="BQ23" s="682"/>
      <c r="BR23" s="682"/>
      <c r="BS23" s="688" t="s">
        <v>236</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11" t="s">
        <v>289</v>
      </c>
      <c r="DM23" s="712"/>
      <c r="DN23" s="712"/>
      <c r="DO23" s="712"/>
      <c r="DP23" s="712"/>
      <c r="DQ23" s="712"/>
      <c r="DR23" s="712"/>
      <c r="DS23" s="712"/>
      <c r="DT23" s="712"/>
      <c r="DU23" s="712"/>
      <c r="DV23" s="713"/>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159050</v>
      </c>
      <c r="S24" s="680"/>
      <c r="T24" s="680"/>
      <c r="U24" s="680"/>
      <c r="V24" s="680"/>
      <c r="W24" s="680"/>
      <c r="X24" s="680"/>
      <c r="Y24" s="681"/>
      <c r="Z24" s="682">
        <v>0.4</v>
      </c>
      <c r="AA24" s="682"/>
      <c r="AB24" s="682"/>
      <c r="AC24" s="682"/>
      <c r="AD24" s="683" t="s">
        <v>136</v>
      </c>
      <c r="AE24" s="683"/>
      <c r="AF24" s="683"/>
      <c r="AG24" s="683"/>
      <c r="AH24" s="683"/>
      <c r="AI24" s="683"/>
      <c r="AJ24" s="683"/>
      <c r="AK24" s="683"/>
      <c r="AL24" s="684" t="s">
        <v>136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236</v>
      </c>
      <c r="BP24" s="682"/>
      <c r="BQ24" s="682"/>
      <c r="BR24" s="682"/>
      <c r="BS24" s="688" t="s">
        <v>236</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21638990</v>
      </c>
      <c r="CS24" s="669"/>
      <c r="CT24" s="669"/>
      <c r="CU24" s="669"/>
      <c r="CV24" s="669"/>
      <c r="CW24" s="669"/>
      <c r="CX24" s="669"/>
      <c r="CY24" s="670"/>
      <c r="CZ24" s="673">
        <v>49</v>
      </c>
      <c r="DA24" s="674"/>
      <c r="DB24" s="674"/>
      <c r="DC24" s="693"/>
      <c r="DD24" s="714">
        <v>13081453</v>
      </c>
      <c r="DE24" s="669"/>
      <c r="DF24" s="669"/>
      <c r="DG24" s="669"/>
      <c r="DH24" s="669"/>
      <c r="DI24" s="669"/>
      <c r="DJ24" s="669"/>
      <c r="DK24" s="670"/>
      <c r="DL24" s="714">
        <v>12738038</v>
      </c>
      <c r="DM24" s="669"/>
      <c r="DN24" s="669"/>
      <c r="DO24" s="669"/>
      <c r="DP24" s="669"/>
      <c r="DQ24" s="669"/>
      <c r="DR24" s="669"/>
      <c r="DS24" s="669"/>
      <c r="DT24" s="669"/>
      <c r="DU24" s="669"/>
      <c r="DV24" s="670"/>
      <c r="DW24" s="673">
        <v>51.4</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395834</v>
      </c>
      <c r="S25" s="680"/>
      <c r="T25" s="680"/>
      <c r="U25" s="680"/>
      <c r="V25" s="680"/>
      <c r="W25" s="680"/>
      <c r="X25" s="680"/>
      <c r="Y25" s="681"/>
      <c r="Z25" s="682">
        <v>0.9</v>
      </c>
      <c r="AA25" s="682"/>
      <c r="AB25" s="682"/>
      <c r="AC25" s="682"/>
      <c r="AD25" s="683">
        <v>39794</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136</v>
      </c>
      <c r="BP25" s="682"/>
      <c r="BQ25" s="682"/>
      <c r="BR25" s="682"/>
      <c r="BS25" s="688" t="s">
        <v>127</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6650665</v>
      </c>
      <c r="CS25" s="703"/>
      <c r="CT25" s="703"/>
      <c r="CU25" s="703"/>
      <c r="CV25" s="703"/>
      <c r="CW25" s="703"/>
      <c r="CX25" s="703"/>
      <c r="CY25" s="704"/>
      <c r="CZ25" s="684">
        <v>15.1</v>
      </c>
      <c r="DA25" s="715"/>
      <c r="DB25" s="715"/>
      <c r="DC25" s="717"/>
      <c r="DD25" s="688">
        <v>6157967</v>
      </c>
      <c r="DE25" s="703"/>
      <c r="DF25" s="703"/>
      <c r="DG25" s="703"/>
      <c r="DH25" s="703"/>
      <c r="DI25" s="703"/>
      <c r="DJ25" s="703"/>
      <c r="DK25" s="704"/>
      <c r="DL25" s="688">
        <v>5936454</v>
      </c>
      <c r="DM25" s="703"/>
      <c r="DN25" s="703"/>
      <c r="DO25" s="703"/>
      <c r="DP25" s="703"/>
      <c r="DQ25" s="703"/>
      <c r="DR25" s="703"/>
      <c r="DS25" s="703"/>
      <c r="DT25" s="703"/>
      <c r="DU25" s="703"/>
      <c r="DV25" s="704"/>
      <c r="DW25" s="684">
        <v>23.9</v>
      </c>
      <c r="DX25" s="715"/>
      <c r="DY25" s="715"/>
      <c r="DZ25" s="715"/>
      <c r="EA25" s="715"/>
      <c r="EB25" s="715"/>
      <c r="EC25" s="716"/>
    </row>
    <row r="26" spans="2:133" ht="11.25" customHeight="1">
      <c r="B26" s="676" t="s">
        <v>297</v>
      </c>
      <c r="C26" s="677"/>
      <c r="D26" s="677"/>
      <c r="E26" s="677"/>
      <c r="F26" s="677"/>
      <c r="G26" s="677"/>
      <c r="H26" s="677"/>
      <c r="I26" s="677"/>
      <c r="J26" s="677"/>
      <c r="K26" s="677"/>
      <c r="L26" s="677"/>
      <c r="M26" s="677"/>
      <c r="N26" s="677"/>
      <c r="O26" s="677"/>
      <c r="P26" s="677"/>
      <c r="Q26" s="678"/>
      <c r="R26" s="679">
        <v>476370</v>
      </c>
      <c r="S26" s="680"/>
      <c r="T26" s="680"/>
      <c r="U26" s="680"/>
      <c r="V26" s="680"/>
      <c r="W26" s="680"/>
      <c r="X26" s="680"/>
      <c r="Y26" s="681"/>
      <c r="Z26" s="682">
        <v>1.1000000000000001</v>
      </c>
      <c r="AA26" s="682"/>
      <c r="AB26" s="682"/>
      <c r="AC26" s="682"/>
      <c r="AD26" s="683" t="s">
        <v>136</v>
      </c>
      <c r="AE26" s="683"/>
      <c r="AF26" s="683"/>
      <c r="AG26" s="683"/>
      <c r="AH26" s="683"/>
      <c r="AI26" s="683"/>
      <c r="AJ26" s="683"/>
      <c r="AK26" s="683"/>
      <c r="AL26" s="684" t="s">
        <v>236</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136</v>
      </c>
      <c r="BH26" s="680"/>
      <c r="BI26" s="680"/>
      <c r="BJ26" s="680"/>
      <c r="BK26" s="680"/>
      <c r="BL26" s="680"/>
      <c r="BM26" s="680"/>
      <c r="BN26" s="681"/>
      <c r="BO26" s="682" t="s">
        <v>236</v>
      </c>
      <c r="BP26" s="682"/>
      <c r="BQ26" s="682"/>
      <c r="BR26" s="682"/>
      <c r="BS26" s="688" t="s">
        <v>236</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3993153</v>
      </c>
      <c r="CS26" s="680"/>
      <c r="CT26" s="680"/>
      <c r="CU26" s="680"/>
      <c r="CV26" s="680"/>
      <c r="CW26" s="680"/>
      <c r="CX26" s="680"/>
      <c r="CY26" s="681"/>
      <c r="CZ26" s="684">
        <v>9</v>
      </c>
      <c r="DA26" s="715"/>
      <c r="DB26" s="715"/>
      <c r="DC26" s="717"/>
      <c r="DD26" s="688">
        <v>3674881</v>
      </c>
      <c r="DE26" s="680"/>
      <c r="DF26" s="680"/>
      <c r="DG26" s="680"/>
      <c r="DH26" s="680"/>
      <c r="DI26" s="680"/>
      <c r="DJ26" s="680"/>
      <c r="DK26" s="681"/>
      <c r="DL26" s="688" t="s">
        <v>236</v>
      </c>
      <c r="DM26" s="680"/>
      <c r="DN26" s="680"/>
      <c r="DO26" s="680"/>
      <c r="DP26" s="680"/>
      <c r="DQ26" s="680"/>
      <c r="DR26" s="680"/>
      <c r="DS26" s="680"/>
      <c r="DT26" s="680"/>
      <c r="DU26" s="680"/>
      <c r="DV26" s="681"/>
      <c r="DW26" s="684" t="s">
        <v>236</v>
      </c>
      <c r="DX26" s="715"/>
      <c r="DY26" s="715"/>
      <c r="DZ26" s="715"/>
      <c r="EA26" s="715"/>
      <c r="EB26" s="715"/>
      <c r="EC26" s="716"/>
    </row>
    <row r="27" spans="2:133" ht="11.25" customHeight="1">
      <c r="B27" s="676" t="s">
        <v>300</v>
      </c>
      <c r="C27" s="677"/>
      <c r="D27" s="677"/>
      <c r="E27" s="677"/>
      <c r="F27" s="677"/>
      <c r="G27" s="677"/>
      <c r="H27" s="677"/>
      <c r="I27" s="677"/>
      <c r="J27" s="677"/>
      <c r="K27" s="677"/>
      <c r="L27" s="677"/>
      <c r="M27" s="677"/>
      <c r="N27" s="677"/>
      <c r="O27" s="677"/>
      <c r="P27" s="677"/>
      <c r="Q27" s="678"/>
      <c r="R27" s="679">
        <v>7977621</v>
      </c>
      <c r="S27" s="680"/>
      <c r="T27" s="680"/>
      <c r="U27" s="680"/>
      <c r="V27" s="680"/>
      <c r="W27" s="680"/>
      <c r="X27" s="680"/>
      <c r="Y27" s="681"/>
      <c r="Z27" s="682">
        <v>17.7</v>
      </c>
      <c r="AA27" s="682"/>
      <c r="AB27" s="682"/>
      <c r="AC27" s="682"/>
      <c r="AD27" s="683" t="s">
        <v>236</v>
      </c>
      <c r="AE27" s="683"/>
      <c r="AF27" s="683"/>
      <c r="AG27" s="683"/>
      <c r="AH27" s="683"/>
      <c r="AI27" s="683"/>
      <c r="AJ27" s="683"/>
      <c r="AK27" s="683"/>
      <c r="AL27" s="684" t="s">
        <v>136</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12484303</v>
      </c>
      <c r="BH27" s="680"/>
      <c r="BI27" s="680"/>
      <c r="BJ27" s="680"/>
      <c r="BK27" s="680"/>
      <c r="BL27" s="680"/>
      <c r="BM27" s="680"/>
      <c r="BN27" s="681"/>
      <c r="BO27" s="682">
        <v>100</v>
      </c>
      <c r="BP27" s="682"/>
      <c r="BQ27" s="682"/>
      <c r="BR27" s="682"/>
      <c r="BS27" s="688">
        <v>134622</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11212337</v>
      </c>
      <c r="CS27" s="703"/>
      <c r="CT27" s="703"/>
      <c r="CU27" s="703"/>
      <c r="CV27" s="703"/>
      <c r="CW27" s="703"/>
      <c r="CX27" s="703"/>
      <c r="CY27" s="704"/>
      <c r="CZ27" s="684">
        <v>25.4</v>
      </c>
      <c r="DA27" s="715"/>
      <c r="DB27" s="715"/>
      <c r="DC27" s="717"/>
      <c r="DD27" s="688">
        <v>3234509</v>
      </c>
      <c r="DE27" s="703"/>
      <c r="DF27" s="703"/>
      <c r="DG27" s="703"/>
      <c r="DH27" s="703"/>
      <c r="DI27" s="703"/>
      <c r="DJ27" s="703"/>
      <c r="DK27" s="704"/>
      <c r="DL27" s="688">
        <v>3112607</v>
      </c>
      <c r="DM27" s="703"/>
      <c r="DN27" s="703"/>
      <c r="DO27" s="703"/>
      <c r="DP27" s="703"/>
      <c r="DQ27" s="703"/>
      <c r="DR27" s="703"/>
      <c r="DS27" s="703"/>
      <c r="DT27" s="703"/>
      <c r="DU27" s="703"/>
      <c r="DV27" s="704"/>
      <c r="DW27" s="684">
        <v>12.6</v>
      </c>
      <c r="DX27" s="715"/>
      <c r="DY27" s="715"/>
      <c r="DZ27" s="715"/>
      <c r="EA27" s="715"/>
      <c r="EB27" s="715"/>
      <c r="EC27" s="716"/>
    </row>
    <row r="28" spans="2:133" ht="11.25" customHeight="1">
      <c r="B28" s="721" t="s">
        <v>303</v>
      </c>
      <c r="C28" s="722"/>
      <c r="D28" s="722"/>
      <c r="E28" s="722"/>
      <c r="F28" s="722"/>
      <c r="G28" s="722"/>
      <c r="H28" s="722"/>
      <c r="I28" s="722"/>
      <c r="J28" s="722"/>
      <c r="K28" s="722"/>
      <c r="L28" s="722"/>
      <c r="M28" s="722"/>
      <c r="N28" s="722"/>
      <c r="O28" s="722"/>
      <c r="P28" s="722"/>
      <c r="Q28" s="723"/>
      <c r="R28" s="679">
        <v>341</v>
      </c>
      <c r="S28" s="680"/>
      <c r="T28" s="680"/>
      <c r="U28" s="680"/>
      <c r="V28" s="680"/>
      <c r="W28" s="680"/>
      <c r="X28" s="680"/>
      <c r="Y28" s="681"/>
      <c r="Z28" s="682">
        <v>0</v>
      </c>
      <c r="AA28" s="682"/>
      <c r="AB28" s="682"/>
      <c r="AC28" s="682"/>
      <c r="AD28" s="683">
        <v>341</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3775988</v>
      </c>
      <c r="CS28" s="680"/>
      <c r="CT28" s="680"/>
      <c r="CU28" s="680"/>
      <c r="CV28" s="680"/>
      <c r="CW28" s="680"/>
      <c r="CX28" s="680"/>
      <c r="CY28" s="681"/>
      <c r="CZ28" s="684">
        <v>8.6</v>
      </c>
      <c r="DA28" s="715"/>
      <c r="DB28" s="715"/>
      <c r="DC28" s="717"/>
      <c r="DD28" s="688">
        <v>3688977</v>
      </c>
      <c r="DE28" s="680"/>
      <c r="DF28" s="680"/>
      <c r="DG28" s="680"/>
      <c r="DH28" s="680"/>
      <c r="DI28" s="680"/>
      <c r="DJ28" s="680"/>
      <c r="DK28" s="681"/>
      <c r="DL28" s="688">
        <v>3688977</v>
      </c>
      <c r="DM28" s="680"/>
      <c r="DN28" s="680"/>
      <c r="DO28" s="680"/>
      <c r="DP28" s="680"/>
      <c r="DQ28" s="680"/>
      <c r="DR28" s="680"/>
      <c r="DS28" s="680"/>
      <c r="DT28" s="680"/>
      <c r="DU28" s="680"/>
      <c r="DV28" s="681"/>
      <c r="DW28" s="684">
        <v>14.9</v>
      </c>
      <c r="DX28" s="715"/>
      <c r="DY28" s="715"/>
      <c r="DZ28" s="715"/>
      <c r="EA28" s="715"/>
      <c r="EB28" s="715"/>
      <c r="EC28" s="716"/>
    </row>
    <row r="29" spans="2:133" ht="11.25" customHeight="1">
      <c r="B29" s="676" t="s">
        <v>305</v>
      </c>
      <c r="C29" s="677"/>
      <c r="D29" s="677"/>
      <c r="E29" s="677"/>
      <c r="F29" s="677"/>
      <c r="G29" s="677"/>
      <c r="H29" s="677"/>
      <c r="I29" s="677"/>
      <c r="J29" s="677"/>
      <c r="K29" s="677"/>
      <c r="L29" s="677"/>
      <c r="M29" s="677"/>
      <c r="N29" s="677"/>
      <c r="O29" s="677"/>
      <c r="P29" s="677"/>
      <c r="Q29" s="678"/>
      <c r="R29" s="679">
        <v>3094981</v>
      </c>
      <c r="S29" s="680"/>
      <c r="T29" s="680"/>
      <c r="U29" s="680"/>
      <c r="V29" s="680"/>
      <c r="W29" s="680"/>
      <c r="X29" s="680"/>
      <c r="Y29" s="681"/>
      <c r="Z29" s="682">
        <v>6.9</v>
      </c>
      <c r="AA29" s="682"/>
      <c r="AB29" s="682"/>
      <c r="AC29" s="682"/>
      <c r="AD29" s="683" t="s">
        <v>127</v>
      </c>
      <c r="AE29" s="683"/>
      <c r="AF29" s="683"/>
      <c r="AG29" s="683"/>
      <c r="AH29" s="683"/>
      <c r="AI29" s="683"/>
      <c r="AJ29" s="683"/>
      <c r="AK29" s="683"/>
      <c r="AL29" s="684" t="s">
        <v>136</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3775887</v>
      </c>
      <c r="CS29" s="703"/>
      <c r="CT29" s="703"/>
      <c r="CU29" s="703"/>
      <c r="CV29" s="703"/>
      <c r="CW29" s="703"/>
      <c r="CX29" s="703"/>
      <c r="CY29" s="704"/>
      <c r="CZ29" s="684">
        <v>8.6</v>
      </c>
      <c r="DA29" s="715"/>
      <c r="DB29" s="715"/>
      <c r="DC29" s="717"/>
      <c r="DD29" s="688">
        <v>3688876</v>
      </c>
      <c r="DE29" s="703"/>
      <c r="DF29" s="703"/>
      <c r="DG29" s="703"/>
      <c r="DH29" s="703"/>
      <c r="DI29" s="703"/>
      <c r="DJ29" s="703"/>
      <c r="DK29" s="704"/>
      <c r="DL29" s="688">
        <v>3688876</v>
      </c>
      <c r="DM29" s="703"/>
      <c r="DN29" s="703"/>
      <c r="DO29" s="703"/>
      <c r="DP29" s="703"/>
      <c r="DQ29" s="703"/>
      <c r="DR29" s="703"/>
      <c r="DS29" s="703"/>
      <c r="DT29" s="703"/>
      <c r="DU29" s="703"/>
      <c r="DV29" s="704"/>
      <c r="DW29" s="684">
        <v>14.9</v>
      </c>
      <c r="DX29" s="715"/>
      <c r="DY29" s="715"/>
      <c r="DZ29" s="715"/>
      <c r="EA29" s="715"/>
      <c r="EB29" s="715"/>
      <c r="EC29" s="716"/>
    </row>
    <row r="30" spans="2:133" ht="11.25" customHeight="1">
      <c r="B30" s="676" t="s">
        <v>310</v>
      </c>
      <c r="C30" s="677"/>
      <c r="D30" s="677"/>
      <c r="E30" s="677"/>
      <c r="F30" s="677"/>
      <c r="G30" s="677"/>
      <c r="H30" s="677"/>
      <c r="I30" s="677"/>
      <c r="J30" s="677"/>
      <c r="K30" s="677"/>
      <c r="L30" s="677"/>
      <c r="M30" s="677"/>
      <c r="N30" s="677"/>
      <c r="O30" s="677"/>
      <c r="P30" s="677"/>
      <c r="Q30" s="678"/>
      <c r="R30" s="679">
        <v>96529</v>
      </c>
      <c r="S30" s="680"/>
      <c r="T30" s="680"/>
      <c r="U30" s="680"/>
      <c r="V30" s="680"/>
      <c r="W30" s="680"/>
      <c r="X30" s="680"/>
      <c r="Y30" s="681"/>
      <c r="Z30" s="682">
        <v>0.2</v>
      </c>
      <c r="AA30" s="682"/>
      <c r="AB30" s="682"/>
      <c r="AC30" s="682"/>
      <c r="AD30" s="683" t="s">
        <v>136</v>
      </c>
      <c r="AE30" s="683"/>
      <c r="AF30" s="683"/>
      <c r="AG30" s="683"/>
      <c r="AH30" s="683"/>
      <c r="AI30" s="683"/>
      <c r="AJ30" s="683"/>
      <c r="AK30" s="683"/>
      <c r="AL30" s="684" t="s">
        <v>236</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99.6</v>
      </c>
      <c r="BH30" s="740"/>
      <c r="BI30" s="740"/>
      <c r="BJ30" s="740"/>
      <c r="BK30" s="740"/>
      <c r="BL30" s="740"/>
      <c r="BM30" s="674">
        <v>97.9</v>
      </c>
      <c r="BN30" s="740"/>
      <c r="BO30" s="740"/>
      <c r="BP30" s="740"/>
      <c r="BQ30" s="741"/>
      <c r="BR30" s="739">
        <v>99.6</v>
      </c>
      <c r="BS30" s="740"/>
      <c r="BT30" s="740"/>
      <c r="BU30" s="740"/>
      <c r="BV30" s="740"/>
      <c r="BW30" s="740"/>
      <c r="BX30" s="674">
        <v>97.7</v>
      </c>
      <c r="BY30" s="740"/>
      <c r="BZ30" s="740"/>
      <c r="CA30" s="740"/>
      <c r="CB30" s="741"/>
      <c r="CD30" s="744"/>
      <c r="CE30" s="745"/>
      <c r="CF30" s="694" t="s">
        <v>313</v>
      </c>
      <c r="CG30" s="695"/>
      <c r="CH30" s="695"/>
      <c r="CI30" s="695"/>
      <c r="CJ30" s="695"/>
      <c r="CK30" s="695"/>
      <c r="CL30" s="695"/>
      <c r="CM30" s="695"/>
      <c r="CN30" s="695"/>
      <c r="CO30" s="695"/>
      <c r="CP30" s="695"/>
      <c r="CQ30" s="696"/>
      <c r="CR30" s="679">
        <v>3558292</v>
      </c>
      <c r="CS30" s="680"/>
      <c r="CT30" s="680"/>
      <c r="CU30" s="680"/>
      <c r="CV30" s="680"/>
      <c r="CW30" s="680"/>
      <c r="CX30" s="680"/>
      <c r="CY30" s="681"/>
      <c r="CZ30" s="684">
        <v>8.1</v>
      </c>
      <c r="DA30" s="715"/>
      <c r="DB30" s="715"/>
      <c r="DC30" s="717"/>
      <c r="DD30" s="688">
        <v>3471281</v>
      </c>
      <c r="DE30" s="680"/>
      <c r="DF30" s="680"/>
      <c r="DG30" s="680"/>
      <c r="DH30" s="680"/>
      <c r="DI30" s="680"/>
      <c r="DJ30" s="680"/>
      <c r="DK30" s="681"/>
      <c r="DL30" s="688">
        <v>3471281</v>
      </c>
      <c r="DM30" s="680"/>
      <c r="DN30" s="680"/>
      <c r="DO30" s="680"/>
      <c r="DP30" s="680"/>
      <c r="DQ30" s="680"/>
      <c r="DR30" s="680"/>
      <c r="DS30" s="680"/>
      <c r="DT30" s="680"/>
      <c r="DU30" s="680"/>
      <c r="DV30" s="681"/>
      <c r="DW30" s="684">
        <v>14</v>
      </c>
      <c r="DX30" s="715"/>
      <c r="DY30" s="715"/>
      <c r="DZ30" s="715"/>
      <c r="EA30" s="715"/>
      <c r="EB30" s="715"/>
      <c r="EC30" s="716"/>
    </row>
    <row r="31" spans="2:133" ht="11.25" customHeight="1">
      <c r="B31" s="676" t="s">
        <v>314</v>
      </c>
      <c r="C31" s="677"/>
      <c r="D31" s="677"/>
      <c r="E31" s="677"/>
      <c r="F31" s="677"/>
      <c r="G31" s="677"/>
      <c r="H31" s="677"/>
      <c r="I31" s="677"/>
      <c r="J31" s="677"/>
      <c r="K31" s="677"/>
      <c r="L31" s="677"/>
      <c r="M31" s="677"/>
      <c r="N31" s="677"/>
      <c r="O31" s="677"/>
      <c r="P31" s="677"/>
      <c r="Q31" s="678"/>
      <c r="R31" s="679">
        <v>106067</v>
      </c>
      <c r="S31" s="680"/>
      <c r="T31" s="680"/>
      <c r="U31" s="680"/>
      <c r="V31" s="680"/>
      <c r="W31" s="680"/>
      <c r="X31" s="680"/>
      <c r="Y31" s="681"/>
      <c r="Z31" s="682">
        <v>0.2</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99.4</v>
      </c>
      <c r="BH31" s="703"/>
      <c r="BI31" s="703"/>
      <c r="BJ31" s="703"/>
      <c r="BK31" s="703"/>
      <c r="BL31" s="703"/>
      <c r="BM31" s="685">
        <v>97.3</v>
      </c>
      <c r="BN31" s="737"/>
      <c r="BO31" s="737"/>
      <c r="BP31" s="737"/>
      <c r="BQ31" s="738"/>
      <c r="BR31" s="736">
        <v>99.5</v>
      </c>
      <c r="BS31" s="703"/>
      <c r="BT31" s="703"/>
      <c r="BU31" s="703"/>
      <c r="BV31" s="703"/>
      <c r="BW31" s="703"/>
      <c r="BX31" s="685">
        <v>97.2</v>
      </c>
      <c r="BY31" s="737"/>
      <c r="BZ31" s="737"/>
      <c r="CA31" s="737"/>
      <c r="CB31" s="738"/>
      <c r="CD31" s="744"/>
      <c r="CE31" s="745"/>
      <c r="CF31" s="694" t="s">
        <v>317</v>
      </c>
      <c r="CG31" s="695"/>
      <c r="CH31" s="695"/>
      <c r="CI31" s="695"/>
      <c r="CJ31" s="695"/>
      <c r="CK31" s="695"/>
      <c r="CL31" s="695"/>
      <c r="CM31" s="695"/>
      <c r="CN31" s="695"/>
      <c r="CO31" s="695"/>
      <c r="CP31" s="695"/>
      <c r="CQ31" s="696"/>
      <c r="CR31" s="679">
        <v>217595</v>
      </c>
      <c r="CS31" s="703"/>
      <c r="CT31" s="703"/>
      <c r="CU31" s="703"/>
      <c r="CV31" s="703"/>
      <c r="CW31" s="703"/>
      <c r="CX31" s="703"/>
      <c r="CY31" s="704"/>
      <c r="CZ31" s="684">
        <v>0.5</v>
      </c>
      <c r="DA31" s="715"/>
      <c r="DB31" s="715"/>
      <c r="DC31" s="717"/>
      <c r="DD31" s="688">
        <v>217595</v>
      </c>
      <c r="DE31" s="703"/>
      <c r="DF31" s="703"/>
      <c r="DG31" s="703"/>
      <c r="DH31" s="703"/>
      <c r="DI31" s="703"/>
      <c r="DJ31" s="703"/>
      <c r="DK31" s="704"/>
      <c r="DL31" s="688">
        <v>217595</v>
      </c>
      <c r="DM31" s="703"/>
      <c r="DN31" s="703"/>
      <c r="DO31" s="703"/>
      <c r="DP31" s="703"/>
      <c r="DQ31" s="703"/>
      <c r="DR31" s="703"/>
      <c r="DS31" s="703"/>
      <c r="DT31" s="703"/>
      <c r="DU31" s="703"/>
      <c r="DV31" s="704"/>
      <c r="DW31" s="684">
        <v>0.9</v>
      </c>
      <c r="DX31" s="715"/>
      <c r="DY31" s="715"/>
      <c r="DZ31" s="715"/>
      <c r="EA31" s="715"/>
      <c r="EB31" s="715"/>
      <c r="EC31" s="716"/>
    </row>
    <row r="32" spans="2:133" ht="11.25" customHeight="1">
      <c r="B32" s="676" t="s">
        <v>318</v>
      </c>
      <c r="C32" s="677"/>
      <c r="D32" s="677"/>
      <c r="E32" s="677"/>
      <c r="F32" s="677"/>
      <c r="G32" s="677"/>
      <c r="H32" s="677"/>
      <c r="I32" s="677"/>
      <c r="J32" s="677"/>
      <c r="K32" s="677"/>
      <c r="L32" s="677"/>
      <c r="M32" s="677"/>
      <c r="N32" s="677"/>
      <c r="O32" s="677"/>
      <c r="P32" s="677"/>
      <c r="Q32" s="678"/>
      <c r="R32" s="679">
        <v>1670884</v>
      </c>
      <c r="S32" s="680"/>
      <c r="T32" s="680"/>
      <c r="U32" s="680"/>
      <c r="V32" s="680"/>
      <c r="W32" s="680"/>
      <c r="X32" s="680"/>
      <c r="Y32" s="681"/>
      <c r="Z32" s="682">
        <v>3.7</v>
      </c>
      <c r="AA32" s="682"/>
      <c r="AB32" s="682"/>
      <c r="AC32" s="682"/>
      <c r="AD32" s="683" t="s">
        <v>236</v>
      </c>
      <c r="AE32" s="683"/>
      <c r="AF32" s="683"/>
      <c r="AG32" s="683"/>
      <c r="AH32" s="683"/>
      <c r="AI32" s="683"/>
      <c r="AJ32" s="683"/>
      <c r="AK32" s="683"/>
      <c r="AL32" s="684" t="s">
        <v>136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99.8</v>
      </c>
      <c r="BH32" s="749"/>
      <c r="BI32" s="749"/>
      <c r="BJ32" s="749"/>
      <c r="BK32" s="749"/>
      <c r="BL32" s="749"/>
      <c r="BM32" s="750">
        <v>98.1</v>
      </c>
      <c r="BN32" s="749"/>
      <c r="BO32" s="749"/>
      <c r="BP32" s="749"/>
      <c r="BQ32" s="751"/>
      <c r="BR32" s="748">
        <v>99.7</v>
      </c>
      <c r="BS32" s="749"/>
      <c r="BT32" s="749"/>
      <c r="BU32" s="749"/>
      <c r="BV32" s="749"/>
      <c r="BW32" s="749"/>
      <c r="BX32" s="750">
        <v>97.8</v>
      </c>
      <c r="BY32" s="749"/>
      <c r="BZ32" s="749"/>
      <c r="CA32" s="749"/>
      <c r="CB32" s="751"/>
      <c r="CD32" s="746"/>
      <c r="CE32" s="747"/>
      <c r="CF32" s="694" t="s">
        <v>320</v>
      </c>
      <c r="CG32" s="695"/>
      <c r="CH32" s="695"/>
      <c r="CI32" s="695"/>
      <c r="CJ32" s="695"/>
      <c r="CK32" s="695"/>
      <c r="CL32" s="695"/>
      <c r="CM32" s="695"/>
      <c r="CN32" s="695"/>
      <c r="CO32" s="695"/>
      <c r="CP32" s="695"/>
      <c r="CQ32" s="696"/>
      <c r="CR32" s="679">
        <v>101</v>
      </c>
      <c r="CS32" s="680"/>
      <c r="CT32" s="680"/>
      <c r="CU32" s="680"/>
      <c r="CV32" s="680"/>
      <c r="CW32" s="680"/>
      <c r="CX32" s="680"/>
      <c r="CY32" s="681"/>
      <c r="CZ32" s="684">
        <v>0</v>
      </c>
      <c r="DA32" s="715"/>
      <c r="DB32" s="715"/>
      <c r="DC32" s="717"/>
      <c r="DD32" s="688">
        <v>101</v>
      </c>
      <c r="DE32" s="680"/>
      <c r="DF32" s="680"/>
      <c r="DG32" s="680"/>
      <c r="DH32" s="680"/>
      <c r="DI32" s="680"/>
      <c r="DJ32" s="680"/>
      <c r="DK32" s="681"/>
      <c r="DL32" s="688">
        <v>101</v>
      </c>
      <c r="DM32" s="680"/>
      <c r="DN32" s="680"/>
      <c r="DO32" s="680"/>
      <c r="DP32" s="680"/>
      <c r="DQ32" s="680"/>
      <c r="DR32" s="680"/>
      <c r="DS32" s="680"/>
      <c r="DT32" s="680"/>
      <c r="DU32" s="680"/>
      <c r="DV32" s="681"/>
      <c r="DW32" s="684">
        <v>0</v>
      </c>
      <c r="DX32" s="715"/>
      <c r="DY32" s="715"/>
      <c r="DZ32" s="715"/>
      <c r="EA32" s="715"/>
      <c r="EB32" s="715"/>
      <c r="EC32" s="716"/>
    </row>
    <row r="33" spans="2:133" ht="11.25" customHeight="1">
      <c r="B33" s="676" t="s">
        <v>321</v>
      </c>
      <c r="C33" s="677"/>
      <c r="D33" s="677"/>
      <c r="E33" s="677"/>
      <c r="F33" s="677"/>
      <c r="G33" s="677"/>
      <c r="H33" s="677"/>
      <c r="I33" s="677"/>
      <c r="J33" s="677"/>
      <c r="K33" s="677"/>
      <c r="L33" s="677"/>
      <c r="M33" s="677"/>
      <c r="N33" s="677"/>
      <c r="O33" s="677"/>
      <c r="P33" s="677"/>
      <c r="Q33" s="678"/>
      <c r="R33" s="679">
        <v>645154</v>
      </c>
      <c r="S33" s="680"/>
      <c r="T33" s="680"/>
      <c r="U33" s="680"/>
      <c r="V33" s="680"/>
      <c r="W33" s="680"/>
      <c r="X33" s="680"/>
      <c r="Y33" s="681"/>
      <c r="Z33" s="682">
        <v>1.4</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18132301</v>
      </c>
      <c r="CS33" s="703"/>
      <c r="CT33" s="703"/>
      <c r="CU33" s="703"/>
      <c r="CV33" s="703"/>
      <c r="CW33" s="703"/>
      <c r="CX33" s="703"/>
      <c r="CY33" s="704"/>
      <c r="CZ33" s="684">
        <v>41.1</v>
      </c>
      <c r="DA33" s="715"/>
      <c r="DB33" s="715"/>
      <c r="DC33" s="717"/>
      <c r="DD33" s="688">
        <v>13984339</v>
      </c>
      <c r="DE33" s="703"/>
      <c r="DF33" s="703"/>
      <c r="DG33" s="703"/>
      <c r="DH33" s="703"/>
      <c r="DI33" s="703"/>
      <c r="DJ33" s="703"/>
      <c r="DK33" s="704"/>
      <c r="DL33" s="688">
        <v>10590762</v>
      </c>
      <c r="DM33" s="703"/>
      <c r="DN33" s="703"/>
      <c r="DO33" s="703"/>
      <c r="DP33" s="703"/>
      <c r="DQ33" s="703"/>
      <c r="DR33" s="703"/>
      <c r="DS33" s="703"/>
      <c r="DT33" s="703"/>
      <c r="DU33" s="703"/>
      <c r="DV33" s="704"/>
      <c r="DW33" s="684">
        <v>42.7</v>
      </c>
      <c r="DX33" s="715"/>
      <c r="DY33" s="715"/>
      <c r="DZ33" s="715"/>
      <c r="EA33" s="715"/>
      <c r="EB33" s="715"/>
      <c r="EC33" s="716"/>
    </row>
    <row r="34" spans="2:133" ht="11.25" customHeight="1">
      <c r="B34" s="676" t="s">
        <v>323</v>
      </c>
      <c r="C34" s="677"/>
      <c r="D34" s="677"/>
      <c r="E34" s="677"/>
      <c r="F34" s="677"/>
      <c r="G34" s="677"/>
      <c r="H34" s="677"/>
      <c r="I34" s="677"/>
      <c r="J34" s="677"/>
      <c r="K34" s="677"/>
      <c r="L34" s="677"/>
      <c r="M34" s="677"/>
      <c r="N34" s="677"/>
      <c r="O34" s="677"/>
      <c r="P34" s="677"/>
      <c r="Q34" s="678"/>
      <c r="R34" s="679">
        <v>1747411</v>
      </c>
      <c r="S34" s="680"/>
      <c r="T34" s="680"/>
      <c r="U34" s="680"/>
      <c r="V34" s="680"/>
      <c r="W34" s="680"/>
      <c r="X34" s="680"/>
      <c r="Y34" s="681"/>
      <c r="Z34" s="682">
        <v>3.9</v>
      </c>
      <c r="AA34" s="682"/>
      <c r="AB34" s="682"/>
      <c r="AC34" s="682"/>
      <c r="AD34" s="683">
        <v>49070</v>
      </c>
      <c r="AE34" s="683"/>
      <c r="AF34" s="683"/>
      <c r="AG34" s="683"/>
      <c r="AH34" s="683"/>
      <c r="AI34" s="683"/>
      <c r="AJ34" s="683"/>
      <c r="AK34" s="683"/>
      <c r="AL34" s="684">
        <v>0.2</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5669303</v>
      </c>
      <c r="CS34" s="680"/>
      <c r="CT34" s="680"/>
      <c r="CU34" s="680"/>
      <c r="CV34" s="680"/>
      <c r="CW34" s="680"/>
      <c r="CX34" s="680"/>
      <c r="CY34" s="681"/>
      <c r="CZ34" s="684">
        <v>12.8</v>
      </c>
      <c r="DA34" s="715"/>
      <c r="DB34" s="715"/>
      <c r="DC34" s="717"/>
      <c r="DD34" s="688">
        <v>4664429</v>
      </c>
      <c r="DE34" s="680"/>
      <c r="DF34" s="680"/>
      <c r="DG34" s="680"/>
      <c r="DH34" s="680"/>
      <c r="DI34" s="680"/>
      <c r="DJ34" s="680"/>
      <c r="DK34" s="681"/>
      <c r="DL34" s="688">
        <v>4041552</v>
      </c>
      <c r="DM34" s="680"/>
      <c r="DN34" s="680"/>
      <c r="DO34" s="680"/>
      <c r="DP34" s="680"/>
      <c r="DQ34" s="680"/>
      <c r="DR34" s="680"/>
      <c r="DS34" s="680"/>
      <c r="DT34" s="680"/>
      <c r="DU34" s="680"/>
      <c r="DV34" s="681"/>
      <c r="DW34" s="684">
        <v>16.3</v>
      </c>
      <c r="DX34" s="715"/>
      <c r="DY34" s="715"/>
      <c r="DZ34" s="715"/>
      <c r="EA34" s="715"/>
      <c r="EB34" s="715"/>
      <c r="EC34" s="716"/>
    </row>
    <row r="35" spans="2:133" ht="11.25" customHeight="1">
      <c r="B35" s="676" t="s">
        <v>327</v>
      </c>
      <c r="C35" s="677"/>
      <c r="D35" s="677"/>
      <c r="E35" s="677"/>
      <c r="F35" s="677"/>
      <c r="G35" s="677"/>
      <c r="H35" s="677"/>
      <c r="I35" s="677"/>
      <c r="J35" s="677"/>
      <c r="K35" s="677"/>
      <c r="L35" s="677"/>
      <c r="M35" s="677"/>
      <c r="N35" s="677"/>
      <c r="O35" s="677"/>
      <c r="P35" s="677"/>
      <c r="Q35" s="678"/>
      <c r="R35" s="679">
        <v>3460776</v>
      </c>
      <c r="S35" s="680"/>
      <c r="T35" s="680"/>
      <c r="U35" s="680"/>
      <c r="V35" s="680"/>
      <c r="W35" s="680"/>
      <c r="X35" s="680"/>
      <c r="Y35" s="681"/>
      <c r="Z35" s="682">
        <v>7.7</v>
      </c>
      <c r="AA35" s="682"/>
      <c r="AB35" s="682"/>
      <c r="AC35" s="682"/>
      <c r="AD35" s="683" t="s">
        <v>236</v>
      </c>
      <c r="AE35" s="683"/>
      <c r="AF35" s="683"/>
      <c r="AG35" s="683"/>
      <c r="AH35" s="683"/>
      <c r="AI35" s="683"/>
      <c r="AJ35" s="683"/>
      <c r="AK35" s="683"/>
      <c r="AL35" s="684" t="s">
        <v>236</v>
      </c>
      <c r="AM35" s="685"/>
      <c r="AN35" s="685"/>
      <c r="AO35" s="686"/>
      <c r="AP35" s="234"/>
      <c r="AQ35" s="752" t="s">
        <v>328</v>
      </c>
      <c r="AR35" s="753"/>
      <c r="AS35" s="753"/>
      <c r="AT35" s="753"/>
      <c r="AU35" s="753"/>
      <c r="AV35" s="753"/>
      <c r="AW35" s="753"/>
      <c r="AX35" s="753"/>
      <c r="AY35" s="754"/>
      <c r="AZ35" s="668">
        <v>7645413</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191271</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1714669</v>
      </c>
      <c r="CS35" s="703"/>
      <c r="CT35" s="703"/>
      <c r="CU35" s="703"/>
      <c r="CV35" s="703"/>
      <c r="CW35" s="703"/>
      <c r="CX35" s="703"/>
      <c r="CY35" s="704"/>
      <c r="CZ35" s="684">
        <v>3.9</v>
      </c>
      <c r="DA35" s="715"/>
      <c r="DB35" s="715"/>
      <c r="DC35" s="717"/>
      <c r="DD35" s="688">
        <v>1472039</v>
      </c>
      <c r="DE35" s="703"/>
      <c r="DF35" s="703"/>
      <c r="DG35" s="703"/>
      <c r="DH35" s="703"/>
      <c r="DI35" s="703"/>
      <c r="DJ35" s="703"/>
      <c r="DK35" s="704"/>
      <c r="DL35" s="688">
        <v>1472039</v>
      </c>
      <c r="DM35" s="703"/>
      <c r="DN35" s="703"/>
      <c r="DO35" s="703"/>
      <c r="DP35" s="703"/>
      <c r="DQ35" s="703"/>
      <c r="DR35" s="703"/>
      <c r="DS35" s="703"/>
      <c r="DT35" s="703"/>
      <c r="DU35" s="703"/>
      <c r="DV35" s="704"/>
      <c r="DW35" s="684">
        <v>5.9</v>
      </c>
      <c r="DX35" s="715"/>
      <c r="DY35" s="715"/>
      <c r="DZ35" s="715"/>
      <c r="EA35" s="715"/>
      <c r="EB35" s="715"/>
      <c r="EC35" s="716"/>
    </row>
    <row r="36" spans="2:133" ht="11.25" customHeight="1">
      <c r="B36" s="676" t="s">
        <v>331</v>
      </c>
      <c r="C36" s="677"/>
      <c r="D36" s="677"/>
      <c r="E36" s="677"/>
      <c r="F36" s="677"/>
      <c r="G36" s="677"/>
      <c r="H36" s="677"/>
      <c r="I36" s="677"/>
      <c r="J36" s="677"/>
      <c r="K36" s="677"/>
      <c r="L36" s="677"/>
      <c r="M36" s="677"/>
      <c r="N36" s="677"/>
      <c r="O36" s="677"/>
      <c r="P36" s="677"/>
      <c r="Q36" s="678"/>
      <c r="R36" s="679" t="s">
        <v>236</v>
      </c>
      <c r="S36" s="680"/>
      <c r="T36" s="680"/>
      <c r="U36" s="680"/>
      <c r="V36" s="680"/>
      <c r="W36" s="680"/>
      <c r="X36" s="680"/>
      <c r="Y36" s="681"/>
      <c r="Z36" s="682" t="s">
        <v>127</v>
      </c>
      <c r="AA36" s="682"/>
      <c r="AB36" s="682"/>
      <c r="AC36" s="682"/>
      <c r="AD36" s="683" t="s">
        <v>236</v>
      </c>
      <c r="AE36" s="683"/>
      <c r="AF36" s="683"/>
      <c r="AG36" s="683"/>
      <c r="AH36" s="683"/>
      <c r="AI36" s="683"/>
      <c r="AJ36" s="683"/>
      <c r="AK36" s="683"/>
      <c r="AL36" s="684" t="s">
        <v>236</v>
      </c>
      <c r="AM36" s="685"/>
      <c r="AN36" s="685"/>
      <c r="AO36" s="686"/>
      <c r="AQ36" s="756" t="s">
        <v>332</v>
      </c>
      <c r="AR36" s="757"/>
      <c r="AS36" s="757"/>
      <c r="AT36" s="757"/>
      <c r="AU36" s="757"/>
      <c r="AV36" s="757"/>
      <c r="AW36" s="757"/>
      <c r="AX36" s="757"/>
      <c r="AY36" s="758"/>
      <c r="AZ36" s="679">
        <v>1985997</v>
      </c>
      <c r="BA36" s="680"/>
      <c r="BB36" s="680"/>
      <c r="BC36" s="680"/>
      <c r="BD36" s="703"/>
      <c r="BE36" s="703"/>
      <c r="BF36" s="738"/>
      <c r="BG36" s="694" t="s">
        <v>333</v>
      </c>
      <c r="BH36" s="695"/>
      <c r="BI36" s="695"/>
      <c r="BJ36" s="695"/>
      <c r="BK36" s="695"/>
      <c r="BL36" s="695"/>
      <c r="BM36" s="695"/>
      <c r="BN36" s="695"/>
      <c r="BO36" s="695"/>
      <c r="BP36" s="695"/>
      <c r="BQ36" s="695"/>
      <c r="BR36" s="695"/>
      <c r="BS36" s="695"/>
      <c r="BT36" s="695"/>
      <c r="BU36" s="696"/>
      <c r="BV36" s="679">
        <v>39844</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3400154</v>
      </c>
      <c r="CS36" s="680"/>
      <c r="CT36" s="680"/>
      <c r="CU36" s="680"/>
      <c r="CV36" s="680"/>
      <c r="CW36" s="680"/>
      <c r="CX36" s="680"/>
      <c r="CY36" s="681"/>
      <c r="CZ36" s="684">
        <v>7.7</v>
      </c>
      <c r="DA36" s="715"/>
      <c r="DB36" s="715"/>
      <c r="DC36" s="717"/>
      <c r="DD36" s="688">
        <v>2959052</v>
      </c>
      <c r="DE36" s="680"/>
      <c r="DF36" s="680"/>
      <c r="DG36" s="680"/>
      <c r="DH36" s="680"/>
      <c r="DI36" s="680"/>
      <c r="DJ36" s="680"/>
      <c r="DK36" s="681"/>
      <c r="DL36" s="688">
        <v>1848851</v>
      </c>
      <c r="DM36" s="680"/>
      <c r="DN36" s="680"/>
      <c r="DO36" s="680"/>
      <c r="DP36" s="680"/>
      <c r="DQ36" s="680"/>
      <c r="DR36" s="680"/>
      <c r="DS36" s="680"/>
      <c r="DT36" s="680"/>
      <c r="DU36" s="680"/>
      <c r="DV36" s="681"/>
      <c r="DW36" s="684">
        <v>7.5</v>
      </c>
      <c r="DX36" s="715"/>
      <c r="DY36" s="715"/>
      <c r="DZ36" s="715"/>
      <c r="EA36" s="715"/>
      <c r="EB36" s="715"/>
      <c r="EC36" s="716"/>
    </row>
    <row r="37" spans="2:133" ht="11.25" customHeight="1">
      <c r="B37" s="676" t="s">
        <v>335</v>
      </c>
      <c r="C37" s="677"/>
      <c r="D37" s="677"/>
      <c r="E37" s="677"/>
      <c r="F37" s="677"/>
      <c r="G37" s="677"/>
      <c r="H37" s="677"/>
      <c r="I37" s="677"/>
      <c r="J37" s="677"/>
      <c r="K37" s="677"/>
      <c r="L37" s="677"/>
      <c r="M37" s="677"/>
      <c r="N37" s="677"/>
      <c r="O37" s="677"/>
      <c r="P37" s="677"/>
      <c r="Q37" s="678"/>
      <c r="R37" s="679">
        <v>1430376</v>
      </c>
      <c r="S37" s="680"/>
      <c r="T37" s="680"/>
      <c r="U37" s="680"/>
      <c r="V37" s="680"/>
      <c r="W37" s="680"/>
      <c r="X37" s="680"/>
      <c r="Y37" s="681"/>
      <c r="Z37" s="682">
        <v>3.2</v>
      </c>
      <c r="AA37" s="682"/>
      <c r="AB37" s="682"/>
      <c r="AC37" s="682"/>
      <c r="AD37" s="683" t="s">
        <v>236</v>
      </c>
      <c r="AE37" s="683"/>
      <c r="AF37" s="683"/>
      <c r="AG37" s="683"/>
      <c r="AH37" s="683"/>
      <c r="AI37" s="683"/>
      <c r="AJ37" s="683"/>
      <c r="AK37" s="683"/>
      <c r="AL37" s="684" t="s">
        <v>127</v>
      </c>
      <c r="AM37" s="685"/>
      <c r="AN37" s="685"/>
      <c r="AO37" s="686"/>
      <c r="AQ37" s="756" t="s">
        <v>336</v>
      </c>
      <c r="AR37" s="757"/>
      <c r="AS37" s="757"/>
      <c r="AT37" s="757"/>
      <c r="AU37" s="757"/>
      <c r="AV37" s="757"/>
      <c r="AW37" s="757"/>
      <c r="AX37" s="757"/>
      <c r="AY37" s="758"/>
      <c r="AZ37" s="679">
        <v>1044596</v>
      </c>
      <c r="BA37" s="680"/>
      <c r="BB37" s="680"/>
      <c r="BC37" s="680"/>
      <c r="BD37" s="703"/>
      <c r="BE37" s="703"/>
      <c r="BF37" s="738"/>
      <c r="BG37" s="694" t="s">
        <v>337</v>
      </c>
      <c r="BH37" s="695"/>
      <c r="BI37" s="695"/>
      <c r="BJ37" s="695"/>
      <c r="BK37" s="695"/>
      <c r="BL37" s="695"/>
      <c r="BM37" s="695"/>
      <c r="BN37" s="695"/>
      <c r="BO37" s="695"/>
      <c r="BP37" s="695"/>
      <c r="BQ37" s="695"/>
      <c r="BR37" s="695"/>
      <c r="BS37" s="695"/>
      <c r="BT37" s="695"/>
      <c r="BU37" s="696"/>
      <c r="BV37" s="679">
        <v>16134</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20108</v>
      </c>
      <c r="CS37" s="703"/>
      <c r="CT37" s="703"/>
      <c r="CU37" s="703"/>
      <c r="CV37" s="703"/>
      <c r="CW37" s="703"/>
      <c r="CX37" s="703"/>
      <c r="CY37" s="704"/>
      <c r="CZ37" s="684">
        <v>0</v>
      </c>
      <c r="DA37" s="715"/>
      <c r="DB37" s="715"/>
      <c r="DC37" s="717"/>
      <c r="DD37" s="688">
        <v>20108</v>
      </c>
      <c r="DE37" s="703"/>
      <c r="DF37" s="703"/>
      <c r="DG37" s="703"/>
      <c r="DH37" s="703"/>
      <c r="DI37" s="703"/>
      <c r="DJ37" s="703"/>
      <c r="DK37" s="704"/>
      <c r="DL37" s="688">
        <v>12581</v>
      </c>
      <c r="DM37" s="703"/>
      <c r="DN37" s="703"/>
      <c r="DO37" s="703"/>
      <c r="DP37" s="703"/>
      <c r="DQ37" s="703"/>
      <c r="DR37" s="703"/>
      <c r="DS37" s="703"/>
      <c r="DT37" s="703"/>
      <c r="DU37" s="703"/>
      <c r="DV37" s="704"/>
      <c r="DW37" s="684">
        <v>0.1</v>
      </c>
      <c r="DX37" s="715"/>
      <c r="DY37" s="715"/>
      <c r="DZ37" s="715"/>
      <c r="EA37" s="715"/>
      <c r="EB37" s="715"/>
      <c r="EC37" s="716"/>
    </row>
    <row r="38" spans="2:133" ht="11.25" customHeight="1">
      <c r="B38" s="724" t="s">
        <v>339</v>
      </c>
      <c r="C38" s="725"/>
      <c r="D38" s="725"/>
      <c r="E38" s="725"/>
      <c r="F38" s="725"/>
      <c r="G38" s="725"/>
      <c r="H38" s="725"/>
      <c r="I38" s="725"/>
      <c r="J38" s="725"/>
      <c r="K38" s="725"/>
      <c r="L38" s="725"/>
      <c r="M38" s="725"/>
      <c r="N38" s="725"/>
      <c r="O38" s="725"/>
      <c r="P38" s="725"/>
      <c r="Q38" s="726"/>
      <c r="R38" s="759">
        <v>45001004</v>
      </c>
      <c r="S38" s="760"/>
      <c r="T38" s="760"/>
      <c r="U38" s="760"/>
      <c r="V38" s="760"/>
      <c r="W38" s="760"/>
      <c r="X38" s="760"/>
      <c r="Y38" s="761"/>
      <c r="Z38" s="762">
        <v>100</v>
      </c>
      <c r="AA38" s="762"/>
      <c r="AB38" s="762"/>
      <c r="AC38" s="762"/>
      <c r="AD38" s="763">
        <v>23357473</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67969</v>
      </c>
      <c r="BA38" s="680"/>
      <c r="BB38" s="680"/>
      <c r="BC38" s="680"/>
      <c r="BD38" s="703"/>
      <c r="BE38" s="703"/>
      <c r="BF38" s="738"/>
      <c r="BG38" s="694" t="s">
        <v>341</v>
      </c>
      <c r="BH38" s="695"/>
      <c r="BI38" s="695"/>
      <c r="BJ38" s="695"/>
      <c r="BK38" s="695"/>
      <c r="BL38" s="695"/>
      <c r="BM38" s="695"/>
      <c r="BN38" s="695"/>
      <c r="BO38" s="695"/>
      <c r="BP38" s="695"/>
      <c r="BQ38" s="695"/>
      <c r="BR38" s="695"/>
      <c r="BS38" s="695"/>
      <c r="BT38" s="695"/>
      <c r="BU38" s="696"/>
      <c r="BV38" s="679">
        <v>25122</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4493984</v>
      </c>
      <c r="CS38" s="680"/>
      <c r="CT38" s="680"/>
      <c r="CU38" s="680"/>
      <c r="CV38" s="680"/>
      <c r="CW38" s="680"/>
      <c r="CX38" s="680"/>
      <c r="CY38" s="681"/>
      <c r="CZ38" s="684">
        <v>10.199999999999999</v>
      </c>
      <c r="DA38" s="715"/>
      <c r="DB38" s="715"/>
      <c r="DC38" s="717"/>
      <c r="DD38" s="688">
        <v>3564046</v>
      </c>
      <c r="DE38" s="680"/>
      <c r="DF38" s="680"/>
      <c r="DG38" s="680"/>
      <c r="DH38" s="680"/>
      <c r="DI38" s="680"/>
      <c r="DJ38" s="680"/>
      <c r="DK38" s="681"/>
      <c r="DL38" s="688">
        <v>3228320</v>
      </c>
      <c r="DM38" s="680"/>
      <c r="DN38" s="680"/>
      <c r="DO38" s="680"/>
      <c r="DP38" s="680"/>
      <c r="DQ38" s="680"/>
      <c r="DR38" s="680"/>
      <c r="DS38" s="680"/>
      <c r="DT38" s="680"/>
      <c r="DU38" s="680"/>
      <c r="DV38" s="681"/>
      <c r="DW38" s="684">
        <v>13</v>
      </c>
      <c r="DX38" s="715"/>
      <c r="DY38" s="715"/>
      <c r="DZ38" s="715"/>
      <c r="EA38" s="715"/>
      <c r="EB38" s="715"/>
      <c r="EC38" s="716"/>
    </row>
    <row r="39" spans="2:133" ht="11.25" customHeight="1">
      <c r="AQ39" s="756" t="s">
        <v>343</v>
      </c>
      <c r="AR39" s="757"/>
      <c r="AS39" s="757"/>
      <c r="AT39" s="757"/>
      <c r="AU39" s="757"/>
      <c r="AV39" s="757"/>
      <c r="AW39" s="757"/>
      <c r="AX39" s="757"/>
      <c r="AY39" s="758"/>
      <c r="AZ39" s="679">
        <v>52867</v>
      </c>
      <c r="BA39" s="680"/>
      <c r="BB39" s="680"/>
      <c r="BC39" s="680"/>
      <c r="BD39" s="703"/>
      <c r="BE39" s="703"/>
      <c r="BF39" s="738"/>
      <c r="BG39" s="770" t="s">
        <v>344</v>
      </c>
      <c r="BH39" s="771"/>
      <c r="BI39" s="771"/>
      <c r="BJ39" s="771"/>
      <c r="BK39" s="771"/>
      <c r="BL39" s="235"/>
      <c r="BM39" s="695" t="s">
        <v>345</v>
      </c>
      <c r="BN39" s="695"/>
      <c r="BO39" s="695"/>
      <c r="BP39" s="695"/>
      <c r="BQ39" s="695"/>
      <c r="BR39" s="695"/>
      <c r="BS39" s="695"/>
      <c r="BT39" s="695"/>
      <c r="BU39" s="696"/>
      <c r="BV39" s="679">
        <v>84</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425623</v>
      </c>
      <c r="CS39" s="703"/>
      <c r="CT39" s="703"/>
      <c r="CU39" s="703"/>
      <c r="CV39" s="703"/>
      <c r="CW39" s="703"/>
      <c r="CX39" s="703"/>
      <c r="CY39" s="704"/>
      <c r="CZ39" s="684">
        <v>1</v>
      </c>
      <c r="DA39" s="715"/>
      <c r="DB39" s="715"/>
      <c r="DC39" s="717"/>
      <c r="DD39" s="688">
        <v>335984</v>
      </c>
      <c r="DE39" s="703"/>
      <c r="DF39" s="703"/>
      <c r="DG39" s="703"/>
      <c r="DH39" s="703"/>
      <c r="DI39" s="703"/>
      <c r="DJ39" s="703"/>
      <c r="DK39" s="704"/>
      <c r="DL39" s="688" t="s">
        <v>136</v>
      </c>
      <c r="DM39" s="703"/>
      <c r="DN39" s="703"/>
      <c r="DO39" s="703"/>
      <c r="DP39" s="703"/>
      <c r="DQ39" s="703"/>
      <c r="DR39" s="703"/>
      <c r="DS39" s="703"/>
      <c r="DT39" s="703"/>
      <c r="DU39" s="703"/>
      <c r="DV39" s="704"/>
      <c r="DW39" s="684" t="s">
        <v>136</v>
      </c>
      <c r="DX39" s="715"/>
      <c r="DY39" s="715"/>
      <c r="DZ39" s="715"/>
      <c r="EA39" s="715"/>
      <c r="EB39" s="715"/>
      <c r="EC39" s="716"/>
    </row>
    <row r="40" spans="2:133" ht="11.25" customHeight="1">
      <c r="AQ40" s="756" t="s">
        <v>347</v>
      </c>
      <c r="AR40" s="757"/>
      <c r="AS40" s="757"/>
      <c r="AT40" s="757"/>
      <c r="AU40" s="757"/>
      <c r="AV40" s="757"/>
      <c r="AW40" s="757"/>
      <c r="AX40" s="757"/>
      <c r="AY40" s="758"/>
      <c r="AZ40" s="679">
        <v>1109288</v>
      </c>
      <c r="BA40" s="680"/>
      <c r="BB40" s="680"/>
      <c r="BC40" s="680"/>
      <c r="BD40" s="703"/>
      <c r="BE40" s="703"/>
      <c r="BF40" s="738"/>
      <c r="BG40" s="770"/>
      <c r="BH40" s="771"/>
      <c r="BI40" s="771"/>
      <c r="BJ40" s="771"/>
      <c r="BK40" s="771"/>
      <c r="BL40" s="235"/>
      <c r="BM40" s="695" t="s">
        <v>348</v>
      </c>
      <c r="BN40" s="695"/>
      <c r="BO40" s="695"/>
      <c r="BP40" s="695"/>
      <c r="BQ40" s="695"/>
      <c r="BR40" s="695"/>
      <c r="BS40" s="695"/>
      <c r="BT40" s="695"/>
      <c r="BU40" s="696"/>
      <c r="BV40" s="679" t="s">
        <v>127</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2428568</v>
      </c>
      <c r="CS40" s="680"/>
      <c r="CT40" s="680"/>
      <c r="CU40" s="680"/>
      <c r="CV40" s="680"/>
      <c r="CW40" s="680"/>
      <c r="CX40" s="680"/>
      <c r="CY40" s="681"/>
      <c r="CZ40" s="684">
        <v>5.5</v>
      </c>
      <c r="DA40" s="715"/>
      <c r="DB40" s="715"/>
      <c r="DC40" s="717"/>
      <c r="DD40" s="688">
        <v>988789</v>
      </c>
      <c r="DE40" s="680"/>
      <c r="DF40" s="680"/>
      <c r="DG40" s="680"/>
      <c r="DH40" s="680"/>
      <c r="DI40" s="680"/>
      <c r="DJ40" s="680"/>
      <c r="DK40" s="681"/>
      <c r="DL40" s="688" t="s">
        <v>127</v>
      </c>
      <c r="DM40" s="680"/>
      <c r="DN40" s="680"/>
      <c r="DO40" s="680"/>
      <c r="DP40" s="680"/>
      <c r="DQ40" s="680"/>
      <c r="DR40" s="680"/>
      <c r="DS40" s="680"/>
      <c r="DT40" s="680"/>
      <c r="DU40" s="680"/>
      <c r="DV40" s="681"/>
      <c r="DW40" s="684" t="s">
        <v>236</v>
      </c>
      <c r="DX40" s="715"/>
      <c r="DY40" s="715"/>
      <c r="DZ40" s="715"/>
      <c r="EA40" s="715"/>
      <c r="EB40" s="715"/>
      <c r="EC40" s="716"/>
    </row>
    <row r="41" spans="2:133" ht="11.25" customHeight="1">
      <c r="AQ41" s="766" t="s">
        <v>350</v>
      </c>
      <c r="AR41" s="767"/>
      <c r="AS41" s="767"/>
      <c r="AT41" s="767"/>
      <c r="AU41" s="767"/>
      <c r="AV41" s="767"/>
      <c r="AW41" s="767"/>
      <c r="AX41" s="767"/>
      <c r="AY41" s="768"/>
      <c r="AZ41" s="759">
        <v>3384696</v>
      </c>
      <c r="BA41" s="760"/>
      <c r="BB41" s="760"/>
      <c r="BC41" s="760"/>
      <c r="BD41" s="749"/>
      <c r="BE41" s="749"/>
      <c r="BF41" s="751"/>
      <c r="BG41" s="772"/>
      <c r="BH41" s="773"/>
      <c r="BI41" s="773"/>
      <c r="BJ41" s="773"/>
      <c r="BK41" s="773"/>
      <c r="BL41" s="236"/>
      <c r="BM41" s="706" t="s">
        <v>351</v>
      </c>
      <c r="BN41" s="706"/>
      <c r="BO41" s="706"/>
      <c r="BP41" s="706"/>
      <c r="BQ41" s="706"/>
      <c r="BR41" s="706"/>
      <c r="BS41" s="706"/>
      <c r="BT41" s="706"/>
      <c r="BU41" s="707"/>
      <c r="BV41" s="759">
        <v>350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136</v>
      </c>
      <c r="CS41" s="703"/>
      <c r="CT41" s="703"/>
      <c r="CU41" s="703"/>
      <c r="CV41" s="703"/>
      <c r="CW41" s="703"/>
      <c r="CX41" s="703"/>
      <c r="CY41" s="704"/>
      <c r="CZ41" s="684" t="s">
        <v>127</v>
      </c>
      <c r="DA41" s="715"/>
      <c r="DB41" s="715"/>
      <c r="DC41" s="717"/>
      <c r="DD41" s="688" t="s">
        <v>236</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4380056</v>
      </c>
      <c r="CS42" s="680"/>
      <c r="CT42" s="680"/>
      <c r="CU42" s="680"/>
      <c r="CV42" s="680"/>
      <c r="CW42" s="680"/>
      <c r="CX42" s="680"/>
      <c r="CY42" s="681"/>
      <c r="CZ42" s="684">
        <v>9.9</v>
      </c>
      <c r="DA42" s="685"/>
      <c r="DB42" s="685"/>
      <c r="DC42" s="780"/>
      <c r="DD42" s="688">
        <v>733070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108605</v>
      </c>
      <c r="CS43" s="703"/>
      <c r="CT43" s="703"/>
      <c r="CU43" s="703"/>
      <c r="CV43" s="703"/>
      <c r="CW43" s="703"/>
      <c r="CX43" s="703"/>
      <c r="CY43" s="704"/>
      <c r="CZ43" s="684">
        <v>0.2</v>
      </c>
      <c r="DA43" s="715"/>
      <c r="DB43" s="715"/>
      <c r="DC43" s="717"/>
      <c r="DD43" s="688">
        <v>108605</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4109618</v>
      </c>
      <c r="CS44" s="680"/>
      <c r="CT44" s="680"/>
      <c r="CU44" s="680"/>
      <c r="CV44" s="680"/>
      <c r="CW44" s="680"/>
      <c r="CX44" s="680"/>
      <c r="CY44" s="681"/>
      <c r="CZ44" s="684">
        <v>9.3000000000000007</v>
      </c>
      <c r="DA44" s="685"/>
      <c r="DB44" s="685"/>
      <c r="DC44" s="780"/>
      <c r="DD44" s="688">
        <v>600041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2592775</v>
      </c>
      <c r="CS45" s="703"/>
      <c r="CT45" s="703"/>
      <c r="CU45" s="703"/>
      <c r="CV45" s="703"/>
      <c r="CW45" s="703"/>
      <c r="CX45" s="703"/>
      <c r="CY45" s="704"/>
      <c r="CZ45" s="684">
        <v>5.9</v>
      </c>
      <c r="DA45" s="715"/>
      <c r="DB45" s="715"/>
      <c r="DC45" s="717"/>
      <c r="DD45" s="688">
        <v>95710</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1467379</v>
      </c>
      <c r="CS46" s="680"/>
      <c r="CT46" s="680"/>
      <c r="CU46" s="680"/>
      <c r="CV46" s="680"/>
      <c r="CW46" s="680"/>
      <c r="CX46" s="680"/>
      <c r="CY46" s="681"/>
      <c r="CZ46" s="684">
        <v>3.3</v>
      </c>
      <c r="DA46" s="685"/>
      <c r="DB46" s="685"/>
      <c r="DC46" s="780"/>
      <c r="DD46" s="688">
        <v>502867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v>270438</v>
      </c>
      <c r="CS47" s="703"/>
      <c r="CT47" s="703"/>
      <c r="CU47" s="703"/>
      <c r="CV47" s="703"/>
      <c r="CW47" s="703"/>
      <c r="CX47" s="703"/>
      <c r="CY47" s="704"/>
      <c r="CZ47" s="684">
        <v>0.6</v>
      </c>
      <c r="DA47" s="715"/>
      <c r="DB47" s="715"/>
      <c r="DC47" s="717"/>
      <c r="DD47" s="688">
        <v>133029</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236</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44151347</v>
      </c>
      <c r="CS49" s="749"/>
      <c r="CT49" s="749"/>
      <c r="CU49" s="749"/>
      <c r="CV49" s="749"/>
      <c r="CW49" s="749"/>
      <c r="CX49" s="749"/>
      <c r="CY49" s="781"/>
      <c r="CZ49" s="764">
        <v>100</v>
      </c>
      <c r="DA49" s="782"/>
      <c r="DB49" s="782"/>
      <c r="DC49" s="783"/>
      <c r="DD49" s="784">
        <v>27798862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8Zi6XF8FUraIcne3l9+mdwxohXuG/8eELxnL7/DldVy+PzCLCIYbv6p3m4BaPqvfnErMMNd9cp5wQFAn4Fm9zA==" saltValue="mAyPgN7TYY2lQYZfMeMI8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44997</v>
      </c>
      <c r="R7" s="815"/>
      <c r="S7" s="815"/>
      <c r="T7" s="815"/>
      <c r="U7" s="815"/>
      <c r="V7" s="815">
        <v>44149</v>
      </c>
      <c r="W7" s="815"/>
      <c r="X7" s="815"/>
      <c r="Y7" s="815"/>
      <c r="Z7" s="815"/>
      <c r="AA7" s="815">
        <v>848</v>
      </c>
      <c r="AB7" s="815"/>
      <c r="AC7" s="815"/>
      <c r="AD7" s="815"/>
      <c r="AE7" s="816"/>
      <c r="AF7" s="817">
        <v>827</v>
      </c>
      <c r="AG7" s="818"/>
      <c r="AH7" s="818"/>
      <c r="AI7" s="818"/>
      <c r="AJ7" s="819"/>
      <c r="AK7" s="854">
        <v>1671</v>
      </c>
      <c r="AL7" s="855"/>
      <c r="AM7" s="855"/>
      <c r="AN7" s="855"/>
      <c r="AO7" s="855"/>
      <c r="AP7" s="855">
        <v>38539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3</v>
      </c>
      <c r="CI7" s="852"/>
      <c r="CJ7" s="852"/>
      <c r="CK7" s="852"/>
      <c r="CL7" s="853"/>
      <c r="CM7" s="851">
        <v>140</v>
      </c>
      <c r="CN7" s="852"/>
      <c r="CO7" s="852"/>
      <c r="CP7" s="852"/>
      <c r="CQ7" s="853"/>
      <c r="CR7" s="851">
        <v>50</v>
      </c>
      <c r="CS7" s="852"/>
      <c r="CT7" s="852"/>
      <c r="CU7" s="852"/>
      <c r="CV7" s="853"/>
      <c r="CW7" s="851" t="s">
        <v>582</v>
      </c>
      <c r="CX7" s="852"/>
      <c r="CY7" s="852"/>
      <c r="CZ7" s="852"/>
      <c r="DA7" s="853"/>
      <c r="DB7" s="851" t="s">
        <v>582</v>
      </c>
      <c r="DC7" s="852"/>
      <c r="DD7" s="852"/>
      <c r="DE7" s="852"/>
      <c r="DF7" s="853"/>
      <c r="DG7" s="851" t="s">
        <v>582</v>
      </c>
      <c r="DH7" s="852"/>
      <c r="DI7" s="852"/>
      <c r="DJ7" s="852"/>
      <c r="DK7" s="853"/>
      <c r="DL7" s="851" t="s">
        <v>582</v>
      </c>
      <c r="DM7" s="852"/>
      <c r="DN7" s="852"/>
      <c r="DO7" s="852"/>
      <c r="DP7" s="853"/>
      <c r="DQ7" s="851" t="s">
        <v>582</v>
      </c>
      <c r="DR7" s="852"/>
      <c r="DS7" s="852"/>
      <c r="DT7" s="852"/>
      <c r="DU7" s="853"/>
      <c r="DV7" s="832"/>
      <c r="DW7" s="833"/>
      <c r="DX7" s="833"/>
      <c r="DY7" s="833"/>
      <c r="DZ7" s="834"/>
      <c r="EA7" s="254"/>
    </row>
    <row r="8" spans="1:131" s="255" customFormat="1" ht="26.25" customHeight="1">
      <c r="A8" s="261">
        <v>2</v>
      </c>
      <c r="B8" s="835" t="s">
        <v>387</v>
      </c>
      <c r="C8" s="836"/>
      <c r="D8" s="836"/>
      <c r="E8" s="836"/>
      <c r="F8" s="836"/>
      <c r="G8" s="836"/>
      <c r="H8" s="836"/>
      <c r="I8" s="836"/>
      <c r="J8" s="836"/>
      <c r="K8" s="836"/>
      <c r="L8" s="836"/>
      <c r="M8" s="836"/>
      <c r="N8" s="836"/>
      <c r="O8" s="836"/>
      <c r="P8" s="837"/>
      <c r="Q8" s="838">
        <v>627</v>
      </c>
      <c r="R8" s="839"/>
      <c r="S8" s="839"/>
      <c r="T8" s="839"/>
      <c r="U8" s="839"/>
      <c r="V8" s="839">
        <v>625</v>
      </c>
      <c r="W8" s="839"/>
      <c r="X8" s="839"/>
      <c r="Y8" s="839"/>
      <c r="Z8" s="839"/>
      <c r="AA8" s="839">
        <v>2</v>
      </c>
      <c r="AB8" s="839"/>
      <c r="AC8" s="839"/>
      <c r="AD8" s="839"/>
      <c r="AE8" s="840"/>
      <c r="AF8" s="841">
        <v>2</v>
      </c>
      <c r="AG8" s="842"/>
      <c r="AH8" s="842"/>
      <c r="AI8" s="842"/>
      <c r="AJ8" s="843"/>
      <c r="AK8" s="844">
        <v>623</v>
      </c>
      <c r="AL8" s="845"/>
      <c r="AM8" s="845"/>
      <c r="AN8" s="845"/>
      <c r="AO8" s="845"/>
      <c r="AP8" s="845" t="s">
        <v>582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3</v>
      </c>
      <c r="CI8" s="862"/>
      <c r="CJ8" s="862"/>
      <c r="CK8" s="862"/>
      <c r="CL8" s="863"/>
      <c r="CM8" s="861">
        <v>77</v>
      </c>
      <c r="CN8" s="862"/>
      <c r="CO8" s="862"/>
      <c r="CP8" s="862"/>
      <c r="CQ8" s="863"/>
      <c r="CR8" s="861">
        <v>15</v>
      </c>
      <c r="CS8" s="862"/>
      <c r="CT8" s="862"/>
      <c r="CU8" s="862"/>
      <c r="CV8" s="863"/>
      <c r="CW8" s="861">
        <v>44</v>
      </c>
      <c r="CX8" s="862"/>
      <c r="CY8" s="862"/>
      <c r="CZ8" s="862"/>
      <c r="DA8" s="863"/>
      <c r="DB8" s="861" t="s">
        <v>582</v>
      </c>
      <c r="DC8" s="862"/>
      <c r="DD8" s="862"/>
      <c r="DE8" s="862"/>
      <c r="DF8" s="863"/>
      <c r="DG8" s="861" t="s">
        <v>582</v>
      </c>
      <c r="DH8" s="862"/>
      <c r="DI8" s="862"/>
      <c r="DJ8" s="862"/>
      <c r="DK8" s="863"/>
      <c r="DL8" s="861" t="s">
        <v>582</v>
      </c>
      <c r="DM8" s="862"/>
      <c r="DN8" s="862"/>
      <c r="DO8" s="862"/>
      <c r="DP8" s="863"/>
      <c r="DQ8" s="861" t="s">
        <v>582</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589</v>
      </c>
      <c r="BT9" s="849"/>
      <c r="BU9" s="849"/>
      <c r="BV9" s="849"/>
      <c r="BW9" s="849"/>
      <c r="BX9" s="849"/>
      <c r="BY9" s="849"/>
      <c r="BZ9" s="849"/>
      <c r="CA9" s="849"/>
      <c r="CB9" s="849"/>
      <c r="CC9" s="849"/>
      <c r="CD9" s="849"/>
      <c r="CE9" s="849"/>
      <c r="CF9" s="849"/>
      <c r="CG9" s="850"/>
      <c r="CH9" s="861">
        <v>4</v>
      </c>
      <c r="CI9" s="862"/>
      <c r="CJ9" s="862"/>
      <c r="CK9" s="862"/>
      <c r="CL9" s="863"/>
      <c r="CM9" s="861">
        <v>106</v>
      </c>
      <c r="CN9" s="862"/>
      <c r="CO9" s="862"/>
      <c r="CP9" s="862"/>
      <c r="CQ9" s="863"/>
      <c r="CR9" s="861">
        <v>22</v>
      </c>
      <c r="CS9" s="862"/>
      <c r="CT9" s="862"/>
      <c r="CU9" s="862"/>
      <c r="CV9" s="863"/>
      <c r="CW9" s="861" t="s">
        <v>582</v>
      </c>
      <c r="CX9" s="862"/>
      <c r="CY9" s="862"/>
      <c r="CZ9" s="862"/>
      <c r="DA9" s="863"/>
      <c r="DB9" s="861" t="s">
        <v>582</v>
      </c>
      <c r="DC9" s="862"/>
      <c r="DD9" s="862"/>
      <c r="DE9" s="862"/>
      <c r="DF9" s="863"/>
      <c r="DG9" s="861" t="s">
        <v>582</v>
      </c>
      <c r="DH9" s="862"/>
      <c r="DI9" s="862"/>
      <c r="DJ9" s="862"/>
      <c r="DK9" s="863"/>
      <c r="DL9" s="861" t="s">
        <v>582</v>
      </c>
      <c r="DM9" s="862"/>
      <c r="DN9" s="862"/>
      <c r="DO9" s="862"/>
      <c r="DP9" s="863"/>
      <c r="DQ9" s="861" t="s">
        <v>582</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389</v>
      </c>
      <c r="B23" s="870" t="s">
        <v>390</v>
      </c>
      <c r="C23" s="871"/>
      <c r="D23" s="871"/>
      <c r="E23" s="871"/>
      <c r="F23" s="871"/>
      <c r="G23" s="871"/>
      <c r="H23" s="871"/>
      <c r="I23" s="871"/>
      <c r="J23" s="871"/>
      <c r="K23" s="871"/>
      <c r="L23" s="871"/>
      <c r="M23" s="871"/>
      <c r="N23" s="871"/>
      <c r="O23" s="871"/>
      <c r="P23" s="872"/>
      <c r="Q23" s="873">
        <v>45001</v>
      </c>
      <c r="R23" s="874"/>
      <c r="S23" s="874"/>
      <c r="T23" s="874"/>
      <c r="U23" s="874"/>
      <c r="V23" s="874">
        <v>44151</v>
      </c>
      <c r="W23" s="874"/>
      <c r="X23" s="874"/>
      <c r="Y23" s="874"/>
      <c r="Z23" s="874"/>
      <c r="AA23" s="874">
        <v>850</v>
      </c>
      <c r="AB23" s="874"/>
      <c r="AC23" s="874"/>
      <c r="AD23" s="874"/>
      <c r="AE23" s="875"/>
      <c r="AF23" s="876">
        <v>829</v>
      </c>
      <c r="AG23" s="874"/>
      <c r="AH23" s="874"/>
      <c r="AI23" s="874"/>
      <c r="AJ23" s="877"/>
      <c r="AK23" s="878"/>
      <c r="AL23" s="879"/>
      <c r="AM23" s="879"/>
      <c r="AN23" s="879"/>
      <c r="AO23" s="879"/>
      <c r="AP23" s="874">
        <v>38539</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402</v>
      </c>
      <c r="C28" s="812"/>
      <c r="D28" s="812"/>
      <c r="E28" s="812"/>
      <c r="F28" s="812"/>
      <c r="G28" s="812"/>
      <c r="H28" s="812"/>
      <c r="I28" s="812"/>
      <c r="J28" s="812"/>
      <c r="K28" s="812"/>
      <c r="L28" s="812"/>
      <c r="M28" s="812"/>
      <c r="N28" s="812"/>
      <c r="O28" s="812"/>
      <c r="P28" s="813"/>
      <c r="Q28" s="902">
        <v>12711</v>
      </c>
      <c r="R28" s="903"/>
      <c r="S28" s="903"/>
      <c r="T28" s="903"/>
      <c r="U28" s="903"/>
      <c r="V28" s="903">
        <v>12520</v>
      </c>
      <c r="W28" s="903"/>
      <c r="X28" s="903"/>
      <c r="Y28" s="903"/>
      <c r="Z28" s="903"/>
      <c r="AA28" s="903">
        <v>191</v>
      </c>
      <c r="AB28" s="903"/>
      <c r="AC28" s="903"/>
      <c r="AD28" s="903"/>
      <c r="AE28" s="904"/>
      <c r="AF28" s="905">
        <v>191</v>
      </c>
      <c r="AG28" s="903"/>
      <c r="AH28" s="903"/>
      <c r="AI28" s="903"/>
      <c r="AJ28" s="906"/>
      <c r="AK28" s="907">
        <v>1150</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403</v>
      </c>
      <c r="C29" s="836"/>
      <c r="D29" s="836"/>
      <c r="E29" s="836"/>
      <c r="F29" s="836"/>
      <c r="G29" s="836"/>
      <c r="H29" s="836"/>
      <c r="I29" s="836"/>
      <c r="J29" s="836"/>
      <c r="K29" s="836"/>
      <c r="L29" s="836"/>
      <c r="M29" s="836"/>
      <c r="N29" s="836"/>
      <c r="O29" s="836"/>
      <c r="P29" s="837"/>
      <c r="Q29" s="838">
        <v>9918</v>
      </c>
      <c r="R29" s="839"/>
      <c r="S29" s="839"/>
      <c r="T29" s="839"/>
      <c r="U29" s="839"/>
      <c r="V29" s="839">
        <v>9540</v>
      </c>
      <c r="W29" s="839"/>
      <c r="X29" s="839"/>
      <c r="Y29" s="839"/>
      <c r="Z29" s="839"/>
      <c r="AA29" s="839">
        <v>378</v>
      </c>
      <c r="AB29" s="839"/>
      <c r="AC29" s="839"/>
      <c r="AD29" s="839"/>
      <c r="AE29" s="840"/>
      <c r="AF29" s="841">
        <v>378</v>
      </c>
      <c r="AG29" s="842"/>
      <c r="AH29" s="842"/>
      <c r="AI29" s="842"/>
      <c r="AJ29" s="843"/>
      <c r="AK29" s="910">
        <v>1322</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404</v>
      </c>
      <c r="C30" s="836"/>
      <c r="D30" s="836"/>
      <c r="E30" s="836"/>
      <c r="F30" s="836"/>
      <c r="G30" s="836"/>
      <c r="H30" s="836"/>
      <c r="I30" s="836"/>
      <c r="J30" s="836"/>
      <c r="K30" s="836"/>
      <c r="L30" s="836"/>
      <c r="M30" s="836"/>
      <c r="N30" s="836"/>
      <c r="O30" s="836"/>
      <c r="P30" s="837"/>
      <c r="Q30" s="838">
        <v>1632</v>
      </c>
      <c r="R30" s="839"/>
      <c r="S30" s="839"/>
      <c r="T30" s="839"/>
      <c r="U30" s="839"/>
      <c r="V30" s="839">
        <v>1626</v>
      </c>
      <c r="W30" s="839"/>
      <c r="X30" s="839"/>
      <c r="Y30" s="839"/>
      <c r="Z30" s="839"/>
      <c r="AA30" s="839">
        <v>6</v>
      </c>
      <c r="AB30" s="839"/>
      <c r="AC30" s="839"/>
      <c r="AD30" s="839"/>
      <c r="AE30" s="840"/>
      <c r="AF30" s="841">
        <v>6</v>
      </c>
      <c r="AG30" s="842"/>
      <c r="AH30" s="842"/>
      <c r="AI30" s="842"/>
      <c r="AJ30" s="843"/>
      <c r="AK30" s="910">
        <v>376</v>
      </c>
      <c r="AL30" s="911"/>
      <c r="AM30" s="911"/>
      <c r="AN30" s="911"/>
      <c r="AO30" s="911"/>
      <c r="AP30" s="911" t="s">
        <v>582</v>
      </c>
      <c r="AQ30" s="911"/>
      <c r="AR30" s="911"/>
      <c r="AS30" s="911"/>
      <c r="AT30" s="911"/>
      <c r="AU30" s="911" t="s">
        <v>582</v>
      </c>
      <c r="AV30" s="911"/>
      <c r="AW30" s="911"/>
      <c r="AX30" s="911"/>
      <c r="AY30" s="911"/>
      <c r="AZ30" s="912" t="s">
        <v>582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405</v>
      </c>
      <c r="C31" s="836"/>
      <c r="D31" s="836"/>
      <c r="E31" s="836"/>
      <c r="F31" s="836"/>
      <c r="G31" s="836"/>
      <c r="H31" s="836"/>
      <c r="I31" s="836"/>
      <c r="J31" s="836"/>
      <c r="K31" s="836"/>
      <c r="L31" s="836"/>
      <c r="M31" s="836"/>
      <c r="N31" s="836"/>
      <c r="O31" s="836"/>
      <c r="P31" s="837"/>
      <c r="Q31" s="838">
        <v>5793</v>
      </c>
      <c r="R31" s="839"/>
      <c r="S31" s="839"/>
      <c r="T31" s="839"/>
      <c r="U31" s="839"/>
      <c r="V31" s="839">
        <v>6934</v>
      </c>
      <c r="W31" s="839"/>
      <c r="X31" s="839"/>
      <c r="Y31" s="839"/>
      <c r="Z31" s="839"/>
      <c r="AA31" s="839">
        <v>-1141</v>
      </c>
      <c r="AB31" s="839"/>
      <c r="AC31" s="839"/>
      <c r="AD31" s="839"/>
      <c r="AE31" s="840"/>
      <c r="AF31" s="841">
        <v>-519</v>
      </c>
      <c r="AG31" s="842"/>
      <c r="AH31" s="842"/>
      <c r="AI31" s="842"/>
      <c r="AJ31" s="843"/>
      <c r="AK31" s="910">
        <v>895</v>
      </c>
      <c r="AL31" s="911"/>
      <c r="AM31" s="911"/>
      <c r="AN31" s="911"/>
      <c r="AO31" s="911"/>
      <c r="AP31" s="911">
        <v>5701</v>
      </c>
      <c r="AQ31" s="911"/>
      <c r="AR31" s="911"/>
      <c r="AS31" s="911"/>
      <c r="AT31" s="911"/>
      <c r="AU31" s="911">
        <v>3568</v>
      </c>
      <c r="AV31" s="911"/>
      <c r="AW31" s="911"/>
      <c r="AX31" s="911"/>
      <c r="AY31" s="911"/>
      <c r="AZ31" s="912">
        <v>10</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2421</v>
      </c>
      <c r="R32" s="839"/>
      <c r="S32" s="839"/>
      <c r="T32" s="839"/>
      <c r="U32" s="839"/>
      <c r="V32" s="839">
        <v>2061</v>
      </c>
      <c r="W32" s="839"/>
      <c r="X32" s="839"/>
      <c r="Y32" s="839"/>
      <c r="Z32" s="839"/>
      <c r="AA32" s="839">
        <v>360</v>
      </c>
      <c r="AB32" s="839"/>
      <c r="AC32" s="839"/>
      <c r="AD32" s="839"/>
      <c r="AE32" s="840"/>
      <c r="AF32" s="841">
        <v>1566</v>
      </c>
      <c r="AG32" s="842"/>
      <c r="AH32" s="842"/>
      <c r="AI32" s="842"/>
      <c r="AJ32" s="843"/>
      <c r="AK32" s="910">
        <v>8</v>
      </c>
      <c r="AL32" s="911"/>
      <c r="AM32" s="911"/>
      <c r="AN32" s="911"/>
      <c r="AO32" s="911"/>
      <c r="AP32" s="911">
        <v>2489</v>
      </c>
      <c r="AQ32" s="911"/>
      <c r="AR32" s="911"/>
      <c r="AS32" s="911"/>
      <c r="AT32" s="911"/>
      <c r="AU32" s="911">
        <v>27</v>
      </c>
      <c r="AV32" s="911"/>
      <c r="AW32" s="911"/>
      <c r="AX32" s="911"/>
      <c r="AY32" s="911"/>
      <c r="AZ32" s="912" t="s">
        <v>582</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408</v>
      </c>
      <c r="C33" s="836"/>
      <c r="D33" s="836"/>
      <c r="E33" s="836"/>
      <c r="F33" s="836"/>
      <c r="G33" s="836"/>
      <c r="H33" s="836"/>
      <c r="I33" s="836"/>
      <c r="J33" s="836"/>
      <c r="K33" s="836"/>
      <c r="L33" s="836"/>
      <c r="M33" s="836"/>
      <c r="N33" s="836"/>
      <c r="O33" s="836"/>
      <c r="P33" s="837"/>
      <c r="Q33" s="838">
        <v>3426</v>
      </c>
      <c r="R33" s="839"/>
      <c r="S33" s="839"/>
      <c r="T33" s="839"/>
      <c r="U33" s="839"/>
      <c r="V33" s="839">
        <v>3271</v>
      </c>
      <c r="W33" s="839"/>
      <c r="X33" s="839"/>
      <c r="Y33" s="839"/>
      <c r="Z33" s="839"/>
      <c r="AA33" s="839">
        <v>155</v>
      </c>
      <c r="AB33" s="839"/>
      <c r="AC33" s="839"/>
      <c r="AD33" s="839"/>
      <c r="AE33" s="840"/>
      <c r="AF33" s="841">
        <v>590</v>
      </c>
      <c r="AG33" s="842"/>
      <c r="AH33" s="842"/>
      <c r="AI33" s="842"/>
      <c r="AJ33" s="843"/>
      <c r="AK33" s="910">
        <v>900</v>
      </c>
      <c r="AL33" s="911"/>
      <c r="AM33" s="911"/>
      <c r="AN33" s="911"/>
      <c r="AO33" s="911"/>
      <c r="AP33" s="911">
        <v>11326</v>
      </c>
      <c r="AQ33" s="911"/>
      <c r="AR33" s="911"/>
      <c r="AS33" s="911"/>
      <c r="AT33" s="911"/>
      <c r="AU33" s="911">
        <v>6897</v>
      </c>
      <c r="AV33" s="911"/>
      <c r="AW33" s="911"/>
      <c r="AX33" s="911"/>
      <c r="AY33" s="911"/>
      <c r="AZ33" s="912" t="s">
        <v>582</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389</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2213</v>
      </c>
      <c r="AG63" s="922"/>
      <c r="AH63" s="922"/>
      <c r="AI63" s="922"/>
      <c r="AJ63" s="923"/>
      <c r="AK63" s="924"/>
      <c r="AL63" s="919"/>
      <c r="AM63" s="919"/>
      <c r="AN63" s="919"/>
      <c r="AO63" s="919"/>
      <c r="AP63" s="922">
        <v>19516</v>
      </c>
      <c r="AQ63" s="922"/>
      <c r="AR63" s="922"/>
      <c r="AS63" s="922"/>
      <c r="AT63" s="922"/>
      <c r="AU63" s="922">
        <v>10493</v>
      </c>
      <c r="AV63" s="922"/>
      <c r="AW63" s="922"/>
      <c r="AX63" s="922"/>
      <c r="AY63" s="922"/>
      <c r="AZ63" s="926"/>
      <c r="BA63" s="926"/>
      <c r="BB63" s="926"/>
      <c r="BC63" s="926"/>
      <c r="BD63" s="926"/>
      <c r="BE63" s="927"/>
      <c r="BF63" s="927"/>
      <c r="BG63" s="927"/>
      <c r="BH63" s="927"/>
      <c r="BI63" s="928"/>
      <c r="BJ63" s="929" t="s">
        <v>391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412</v>
      </c>
      <c r="B66" s="821"/>
      <c r="C66" s="821"/>
      <c r="D66" s="821"/>
      <c r="E66" s="821"/>
      <c r="F66" s="821"/>
      <c r="G66" s="821"/>
      <c r="H66" s="821"/>
      <c r="I66" s="821"/>
      <c r="J66" s="821"/>
      <c r="K66" s="821"/>
      <c r="L66" s="821"/>
      <c r="M66" s="821"/>
      <c r="N66" s="821"/>
      <c r="O66" s="821"/>
      <c r="P66" s="822"/>
      <c r="Q66" s="797" t="s">
        <v>394</v>
      </c>
      <c r="R66" s="798"/>
      <c r="S66" s="798"/>
      <c r="T66" s="798"/>
      <c r="U66" s="799"/>
      <c r="V66" s="797" t="s">
        <v>413</v>
      </c>
      <c r="W66" s="798"/>
      <c r="X66" s="798"/>
      <c r="Y66" s="798"/>
      <c r="Z66" s="799"/>
      <c r="AA66" s="797" t="s">
        <v>414</v>
      </c>
      <c r="AB66" s="798"/>
      <c r="AC66" s="798"/>
      <c r="AD66" s="798"/>
      <c r="AE66" s="799"/>
      <c r="AF66" s="932" t="s">
        <v>397</v>
      </c>
      <c r="AG66" s="893"/>
      <c r="AH66" s="893"/>
      <c r="AI66" s="893"/>
      <c r="AJ66" s="933"/>
      <c r="AK66" s="797" t="s">
        <v>415</v>
      </c>
      <c r="AL66" s="821"/>
      <c r="AM66" s="821"/>
      <c r="AN66" s="821"/>
      <c r="AO66" s="822"/>
      <c r="AP66" s="797" t="s">
        <v>399</v>
      </c>
      <c r="AQ66" s="798"/>
      <c r="AR66" s="798"/>
      <c r="AS66" s="798"/>
      <c r="AT66" s="799"/>
      <c r="AU66" s="797" t="s">
        <v>416</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583</v>
      </c>
      <c r="C68" s="950"/>
      <c r="D68" s="950"/>
      <c r="E68" s="950"/>
      <c r="F68" s="950"/>
      <c r="G68" s="950"/>
      <c r="H68" s="950"/>
      <c r="I68" s="950"/>
      <c r="J68" s="950"/>
      <c r="K68" s="950"/>
      <c r="L68" s="950"/>
      <c r="M68" s="950"/>
      <c r="N68" s="950"/>
      <c r="O68" s="950"/>
      <c r="P68" s="951"/>
      <c r="Q68" s="952">
        <v>46</v>
      </c>
      <c r="R68" s="946"/>
      <c r="S68" s="946"/>
      <c r="T68" s="946"/>
      <c r="U68" s="946"/>
      <c r="V68" s="946">
        <v>31</v>
      </c>
      <c r="W68" s="946"/>
      <c r="X68" s="946"/>
      <c r="Y68" s="946"/>
      <c r="Z68" s="946"/>
      <c r="AA68" s="946">
        <v>15</v>
      </c>
      <c r="AB68" s="946"/>
      <c r="AC68" s="946"/>
      <c r="AD68" s="946"/>
      <c r="AE68" s="946"/>
      <c r="AF68" s="946">
        <v>15</v>
      </c>
      <c r="AG68" s="946"/>
      <c r="AH68" s="946"/>
      <c r="AI68" s="946"/>
      <c r="AJ68" s="946"/>
      <c r="AK68" s="946" t="s">
        <v>586</v>
      </c>
      <c r="AL68" s="946"/>
      <c r="AM68" s="946"/>
      <c r="AN68" s="946"/>
      <c r="AO68" s="946"/>
      <c r="AP68" s="946" t="s">
        <v>582</v>
      </c>
      <c r="AQ68" s="946"/>
      <c r="AR68" s="946"/>
      <c r="AS68" s="946"/>
      <c r="AT68" s="946"/>
      <c r="AU68" s="946" t="s">
        <v>582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584</v>
      </c>
      <c r="C69" s="954"/>
      <c r="D69" s="954"/>
      <c r="E69" s="954"/>
      <c r="F69" s="954"/>
      <c r="G69" s="954"/>
      <c r="H69" s="954"/>
      <c r="I69" s="954"/>
      <c r="J69" s="954"/>
      <c r="K69" s="954"/>
      <c r="L69" s="954"/>
      <c r="M69" s="954"/>
      <c r="N69" s="954"/>
      <c r="O69" s="954"/>
      <c r="P69" s="955"/>
      <c r="Q69" s="956">
        <v>29</v>
      </c>
      <c r="R69" s="911"/>
      <c r="S69" s="911"/>
      <c r="T69" s="911"/>
      <c r="U69" s="911"/>
      <c r="V69" s="911">
        <v>23</v>
      </c>
      <c r="W69" s="911"/>
      <c r="X69" s="911"/>
      <c r="Y69" s="911"/>
      <c r="Z69" s="911"/>
      <c r="AA69" s="911">
        <v>6</v>
      </c>
      <c r="AB69" s="911"/>
      <c r="AC69" s="911"/>
      <c r="AD69" s="911"/>
      <c r="AE69" s="911"/>
      <c r="AF69" s="911">
        <v>6</v>
      </c>
      <c r="AG69" s="911"/>
      <c r="AH69" s="911"/>
      <c r="AI69" s="911"/>
      <c r="AJ69" s="911"/>
      <c r="AK69" s="911" t="s">
        <v>582</v>
      </c>
      <c r="AL69" s="911"/>
      <c r="AM69" s="911"/>
      <c r="AN69" s="911"/>
      <c r="AO69" s="911"/>
      <c r="AP69" s="911" t="s">
        <v>582</v>
      </c>
      <c r="AQ69" s="911"/>
      <c r="AR69" s="911"/>
      <c r="AS69" s="911"/>
      <c r="AT69" s="911"/>
      <c r="AU69" s="911" t="s">
        <v>582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585</v>
      </c>
      <c r="C70" s="954"/>
      <c r="D70" s="954"/>
      <c r="E70" s="954"/>
      <c r="F70" s="954"/>
      <c r="G70" s="954"/>
      <c r="H70" s="954"/>
      <c r="I70" s="954"/>
      <c r="J70" s="954"/>
      <c r="K70" s="954"/>
      <c r="L70" s="954"/>
      <c r="M70" s="954"/>
      <c r="N70" s="954"/>
      <c r="O70" s="954"/>
      <c r="P70" s="955"/>
      <c r="Q70" s="956">
        <v>33</v>
      </c>
      <c r="R70" s="911"/>
      <c r="S70" s="911"/>
      <c r="T70" s="911"/>
      <c r="U70" s="911"/>
      <c r="V70" s="911">
        <v>30</v>
      </c>
      <c r="W70" s="911"/>
      <c r="X70" s="911"/>
      <c r="Y70" s="911"/>
      <c r="Z70" s="911"/>
      <c r="AA70" s="911">
        <v>3</v>
      </c>
      <c r="AB70" s="911"/>
      <c r="AC70" s="911"/>
      <c r="AD70" s="911"/>
      <c r="AE70" s="911"/>
      <c r="AF70" s="911">
        <v>3</v>
      </c>
      <c r="AG70" s="911"/>
      <c r="AH70" s="911"/>
      <c r="AI70" s="911"/>
      <c r="AJ70" s="911"/>
      <c r="AK70" s="911" t="s">
        <v>582</v>
      </c>
      <c r="AL70" s="911"/>
      <c r="AM70" s="911"/>
      <c r="AN70" s="911"/>
      <c r="AO70" s="911"/>
      <c r="AP70" s="911" t="s">
        <v>582</v>
      </c>
      <c r="AQ70" s="911"/>
      <c r="AR70" s="911"/>
      <c r="AS70" s="911"/>
      <c r="AT70" s="911"/>
      <c r="AU70" s="911" t="s">
        <v>582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389</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24</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87</v>
      </c>
      <c r="CS102" s="930"/>
      <c r="CT102" s="930"/>
      <c r="CU102" s="930"/>
      <c r="CV102" s="973"/>
      <c r="CW102" s="972">
        <v>44</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307</v>
      </c>
      <c r="AG109" s="975"/>
      <c r="AH109" s="975"/>
      <c r="AI109" s="975"/>
      <c r="AJ109" s="976"/>
      <c r="AK109" s="974" t="s">
        <v>306</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307</v>
      </c>
      <c r="BW109" s="975"/>
      <c r="BX109" s="975"/>
      <c r="BY109" s="975"/>
      <c r="BZ109" s="976"/>
      <c r="CA109" s="974" t="s">
        <v>306</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307</v>
      </c>
      <c r="DM109" s="975"/>
      <c r="DN109" s="975"/>
      <c r="DO109" s="975"/>
      <c r="DP109" s="976"/>
      <c r="DQ109" s="974" t="s">
        <v>306</v>
      </c>
      <c r="DR109" s="975"/>
      <c r="DS109" s="975"/>
      <c r="DT109" s="975"/>
      <c r="DU109" s="976"/>
      <c r="DV109" s="974" t="s">
        <v>427</v>
      </c>
      <c r="DW109" s="975"/>
      <c r="DX109" s="975"/>
      <c r="DY109" s="975"/>
      <c r="DZ109" s="977"/>
    </row>
    <row r="110" spans="1:131" s="246" customFormat="1" ht="26.25" customHeight="1">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4366910</v>
      </c>
      <c r="AB110" s="982"/>
      <c r="AC110" s="982"/>
      <c r="AD110" s="982"/>
      <c r="AE110" s="983"/>
      <c r="AF110" s="984">
        <v>3939149</v>
      </c>
      <c r="AG110" s="982"/>
      <c r="AH110" s="982"/>
      <c r="AI110" s="982"/>
      <c r="AJ110" s="983"/>
      <c r="AK110" s="984">
        <v>3775887</v>
      </c>
      <c r="AL110" s="982"/>
      <c r="AM110" s="982"/>
      <c r="AN110" s="982"/>
      <c r="AO110" s="983"/>
      <c r="AP110" s="985">
        <v>17.7</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38425815</v>
      </c>
      <c r="BR110" s="1017"/>
      <c r="BS110" s="1017"/>
      <c r="BT110" s="1017"/>
      <c r="BU110" s="1017"/>
      <c r="BV110" s="1017">
        <v>38636980</v>
      </c>
      <c r="BW110" s="1017"/>
      <c r="BX110" s="1017"/>
      <c r="BY110" s="1017"/>
      <c r="BZ110" s="1017"/>
      <c r="CA110" s="1017">
        <v>38539464</v>
      </c>
      <c r="CB110" s="1017"/>
      <c r="CC110" s="1017"/>
      <c r="CD110" s="1017"/>
      <c r="CE110" s="1017"/>
      <c r="CF110" s="1031">
        <v>180.2</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391</v>
      </c>
      <c r="DH110" s="1017"/>
      <c r="DI110" s="1017"/>
      <c r="DJ110" s="1017"/>
      <c r="DK110" s="1017"/>
      <c r="DL110" s="1017" t="s">
        <v>127</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391</v>
      </c>
      <c r="AG111" s="1024"/>
      <c r="AH111" s="1024"/>
      <c r="AI111" s="1024"/>
      <c r="AJ111" s="1025"/>
      <c r="AK111" s="1026" t="s">
        <v>434</v>
      </c>
      <c r="AL111" s="1024"/>
      <c r="AM111" s="1024"/>
      <c r="AN111" s="1024"/>
      <c r="AO111" s="1025"/>
      <c r="AP111" s="1027" t="s">
        <v>127</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1081620</v>
      </c>
      <c r="BR111" s="1010"/>
      <c r="BS111" s="1010"/>
      <c r="BT111" s="1010"/>
      <c r="BU111" s="1010"/>
      <c r="BV111" s="1010">
        <v>1024332</v>
      </c>
      <c r="BW111" s="1010"/>
      <c r="BX111" s="1010"/>
      <c r="BY111" s="1010"/>
      <c r="BZ111" s="1010"/>
      <c r="CA111" s="1010">
        <v>864822</v>
      </c>
      <c r="CB111" s="1010"/>
      <c r="CC111" s="1010"/>
      <c r="CD111" s="1010"/>
      <c r="CE111" s="1010"/>
      <c r="CF111" s="1004">
        <v>4</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391</v>
      </c>
      <c r="DH111" s="1010"/>
      <c r="DI111" s="1010"/>
      <c r="DJ111" s="1010"/>
      <c r="DK111" s="1010"/>
      <c r="DL111" s="1010" t="s">
        <v>127</v>
      </c>
      <c r="DM111" s="1010"/>
      <c r="DN111" s="1010"/>
      <c r="DO111" s="1010"/>
      <c r="DP111" s="1010"/>
      <c r="DQ111" s="1010" t="s">
        <v>391</v>
      </c>
      <c r="DR111" s="1010"/>
      <c r="DS111" s="1010"/>
      <c r="DT111" s="1010"/>
      <c r="DU111" s="1010"/>
      <c r="DV111" s="1011" t="s">
        <v>127</v>
      </c>
      <c r="DW111" s="1011"/>
      <c r="DX111" s="1011"/>
      <c r="DY111" s="1011"/>
      <c r="DZ111" s="1012"/>
    </row>
    <row r="112" spans="1:131" s="246" customFormat="1" ht="26.25" customHeight="1">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391</v>
      </c>
      <c r="AB112" s="1049"/>
      <c r="AC112" s="1049"/>
      <c r="AD112" s="1049"/>
      <c r="AE112" s="1050"/>
      <c r="AF112" s="1051" t="s">
        <v>439</v>
      </c>
      <c r="AG112" s="1049"/>
      <c r="AH112" s="1049"/>
      <c r="AI112" s="1049"/>
      <c r="AJ112" s="1050"/>
      <c r="AK112" s="1051" t="s">
        <v>440</v>
      </c>
      <c r="AL112" s="1049"/>
      <c r="AM112" s="1049"/>
      <c r="AN112" s="1049"/>
      <c r="AO112" s="1050"/>
      <c r="AP112" s="1052" t="s">
        <v>127</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11940122</v>
      </c>
      <c r="BR112" s="1010"/>
      <c r="BS112" s="1010"/>
      <c r="BT112" s="1010"/>
      <c r="BU112" s="1010"/>
      <c r="BV112" s="1010">
        <v>11172090</v>
      </c>
      <c r="BW112" s="1010"/>
      <c r="BX112" s="1010"/>
      <c r="BY112" s="1010"/>
      <c r="BZ112" s="1010"/>
      <c r="CA112" s="1010">
        <v>10493193</v>
      </c>
      <c r="CB112" s="1010"/>
      <c r="CC112" s="1010"/>
      <c r="CD112" s="1010"/>
      <c r="CE112" s="1010"/>
      <c r="CF112" s="1004">
        <v>49.1</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440</v>
      </c>
      <c r="DH112" s="1010"/>
      <c r="DI112" s="1010"/>
      <c r="DJ112" s="1010"/>
      <c r="DK112" s="1010"/>
      <c r="DL112" s="1010" t="s">
        <v>439</v>
      </c>
      <c r="DM112" s="1010"/>
      <c r="DN112" s="1010"/>
      <c r="DO112" s="1010"/>
      <c r="DP112" s="1010"/>
      <c r="DQ112" s="1010" t="s">
        <v>439</v>
      </c>
      <c r="DR112" s="1010"/>
      <c r="DS112" s="1010"/>
      <c r="DT112" s="1010"/>
      <c r="DU112" s="1010"/>
      <c r="DV112" s="1011" t="s">
        <v>127</v>
      </c>
      <c r="DW112" s="1011"/>
      <c r="DX112" s="1011"/>
      <c r="DY112" s="1011"/>
      <c r="DZ112" s="1012"/>
    </row>
    <row r="113" spans="1:130" s="246" customFormat="1" ht="26.25" customHeight="1">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1383741</v>
      </c>
      <c r="AB113" s="1024"/>
      <c r="AC113" s="1024"/>
      <c r="AD113" s="1024"/>
      <c r="AE113" s="1025"/>
      <c r="AF113" s="1026">
        <v>1382976</v>
      </c>
      <c r="AG113" s="1024"/>
      <c r="AH113" s="1024"/>
      <c r="AI113" s="1024"/>
      <c r="AJ113" s="1025"/>
      <c r="AK113" s="1026">
        <v>1328793</v>
      </c>
      <c r="AL113" s="1024"/>
      <c r="AM113" s="1024"/>
      <c r="AN113" s="1024"/>
      <c r="AO113" s="1025"/>
      <c r="AP113" s="1027">
        <v>6.2</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t="s">
        <v>127</v>
      </c>
      <c r="BR113" s="1010"/>
      <c r="BS113" s="1010"/>
      <c r="BT113" s="1010"/>
      <c r="BU113" s="1010"/>
      <c r="BV113" s="1010" t="s">
        <v>127</v>
      </c>
      <c r="BW113" s="1010"/>
      <c r="BX113" s="1010"/>
      <c r="BY113" s="1010"/>
      <c r="BZ113" s="1010"/>
      <c r="CA113" s="1010" t="s">
        <v>439</v>
      </c>
      <c r="CB113" s="1010"/>
      <c r="CC113" s="1010"/>
      <c r="CD113" s="1010"/>
      <c r="CE113" s="1010"/>
      <c r="CF113" s="1004" t="s">
        <v>439</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391</v>
      </c>
      <c r="DM113" s="1049"/>
      <c r="DN113" s="1049"/>
      <c r="DO113" s="1049"/>
      <c r="DP113" s="1050"/>
      <c r="DQ113" s="1051" t="s">
        <v>127</v>
      </c>
      <c r="DR113" s="1049"/>
      <c r="DS113" s="1049"/>
      <c r="DT113" s="1049"/>
      <c r="DU113" s="1050"/>
      <c r="DV113" s="1052" t="s">
        <v>391</v>
      </c>
      <c r="DW113" s="1053"/>
      <c r="DX113" s="1053"/>
      <c r="DY113" s="1053"/>
      <c r="DZ113" s="1054"/>
    </row>
    <row r="114" spans="1:130" s="246" customFormat="1" ht="26.25" customHeight="1">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30524</v>
      </c>
      <c r="AB114" s="1049"/>
      <c r="AC114" s="1049"/>
      <c r="AD114" s="1049"/>
      <c r="AE114" s="1050"/>
      <c r="AF114" s="1051">
        <v>29328</v>
      </c>
      <c r="AG114" s="1049"/>
      <c r="AH114" s="1049"/>
      <c r="AI114" s="1049"/>
      <c r="AJ114" s="1050"/>
      <c r="AK114" s="1051">
        <v>31071</v>
      </c>
      <c r="AL114" s="1049"/>
      <c r="AM114" s="1049"/>
      <c r="AN114" s="1049"/>
      <c r="AO114" s="1050"/>
      <c r="AP114" s="1052">
        <v>0.1</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4637929</v>
      </c>
      <c r="BR114" s="1010"/>
      <c r="BS114" s="1010"/>
      <c r="BT114" s="1010"/>
      <c r="BU114" s="1010"/>
      <c r="BV114" s="1010">
        <v>4265976</v>
      </c>
      <c r="BW114" s="1010"/>
      <c r="BX114" s="1010"/>
      <c r="BY114" s="1010"/>
      <c r="BZ114" s="1010"/>
      <c r="CA114" s="1010">
        <v>3986611</v>
      </c>
      <c r="CB114" s="1010"/>
      <c r="CC114" s="1010"/>
      <c r="CD114" s="1010"/>
      <c r="CE114" s="1010"/>
      <c r="CF114" s="1004">
        <v>18.600000000000001</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391</v>
      </c>
      <c r="DH114" s="1049"/>
      <c r="DI114" s="1049"/>
      <c r="DJ114" s="1049"/>
      <c r="DK114" s="1050"/>
      <c r="DL114" s="1051" t="s">
        <v>127</v>
      </c>
      <c r="DM114" s="1049"/>
      <c r="DN114" s="1049"/>
      <c r="DO114" s="1049"/>
      <c r="DP114" s="1050"/>
      <c r="DQ114" s="1051" t="s">
        <v>127</v>
      </c>
      <c r="DR114" s="1049"/>
      <c r="DS114" s="1049"/>
      <c r="DT114" s="1049"/>
      <c r="DU114" s="1050"/>
      <c r="DV114" s="1052" t="s">
        <v>439</v>
      </c>
      <c r="DW114" s="1053"/>
      <c r="DX114" s="1053"/>
      <c r="DY114" s="1053"/>
      <c r="DZ114" s="1054"/>
    </row>
    <row r="115" spans="1:130" s="246" customFormat="1" ht="26.25" customHeight="1">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99462</v>
      </c>
      <c r="AB115" s="1024"/>
      <c r="AC115" s="1024"/>
      <c r="AD115" s="1024"/>
      <c r="AE115" s="1025"/>
      <c r="AF115" s="1026">
        <v>80661</v>
      </c>
      <c r="AG115" s="1024"/>
      <c r="AH115" s="1024"/>
      <c r="AI115" s="1024"/>
      <c r="AJ115" s="1025"/>
      <c r="AK115" s="1026">
        <v>80064</v>
      </c>
      <c r="AL115" s="1024"/>
      <c r="AM115" s="1024"/>
      <c r="AN115" s="1024"/>
      <c r="AO115" s="1025"/>
      <c r="AP115" s="1027">
        <v>0.4</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391</v>
      </c>
      <c r="BR115" s="1010"/>
      <c r="BS115" s="1010"/>
      <c r="BT115" s="1010"/>
      <c r="BU115" s="1010"/>
      <c r="BV115" s="1010" t="s">
        <v>391</v>
      </c>
      <c r="BW115" s="1010"/>
      <c r="BX115" s="1010"/>
      <c r="BY115" s="1010"/>
      <c r="BZ115" s="1010"/>
      <c r="CA115" s="1010" t="s">
        <v>440</v>
      </c>
      <c r="CB115" s="1010"/>
      <c r="CC115" s="1010"/>
      <c r="CD115" s="1010"/>
      <c r="CE115" s="1010"/>
      <c r="CF115" s="1004" t="s">
        <v>391</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391</v>
      </c>
      <c r="DM115" s="1049"/>
      <c r="DN115" s="1049"/>
      <c r="DO115" s="1049"/>
      <c r="DP115" s="1050"/>
      <c r="DQ115" s="1051" t="s">
        <v>439</v>
      </c>
      <c r="DR115" s="1049"/>
      <c r="DS115" s="1049"/>
      <c r="DT115" s="1049"/>
      <c r="DU115" s="1050"/>
      <c r="DV115" s="1052" t="s">
        <v>127</v>
      </c>
      <c r="DW115" s="1053"/>
      <c r="DX115" s="1053"/>
      <c r="DY115" s="1053"/>
      <c r="DZ115" s="1054"/>
    </row>
    <row r="116" spans="1:130" s="246" customFormat="1" ht="26.25" customHeight="1">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233</v>
      </c>
      <c r="AB116" s="1049"/>
      <c r="AC116" s="1049"/>
      <c r="AD116" s="1049"/>
      <c r="AE116" s="1050"/>
      <c r="AF116" s="1051" t="s">
        <v>453</v>
      </c>
      <c r="AG116" s="1049"/>
      <c r="AH116" s="1049"/>
      <c r="AI116" s="1049"/>
      <c r="AJ116" s="1050"/>
      <c r="AK116" s="1051" t="s">
        <v>439</v>
      </c>
      <c r="AL116" s="1049"/>
      <c r="AM116" s="1049"/>
      <c r="AN116" s="1049"/>
      <c r="AO116" s="1050"/>
      <c r="AP116" s="1052" t="s">
        <v>439</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391</v>
      </c>
      <c r="BR116" s="1010"/>
      <c r="BS116" s="1010"/>
      <c r="BT116" s="1010"/>
      <c r="BU116" s="1010"/>
      <c r="BV116" s="1010" t="s">
        <v>391</v>
      </c>
      <c r="BW116" s="1010"/>
      <c r="BX116" s="1010"/>
      <c r="BY116" s="1010"/>
      <c r="BZ116" s="1010"/>
      <c r="CA116" s="1010" t="s">
        <v>127</v>
      </c>
      <c r="CB116" s="1010"/>
      <c r="CC116" s="1010"/>
      <c r="CD116" s="1010"/>
      <c r="CE116" s="1010"/>
      <c r="CF116" s="1004" t="s">
        <v>391</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280525</v>
      </c>
      <c r="DH116" s="1049"/>
      <c r="DI116" s="1049"/>
      <c r="DJ116" s="1049"/>
      <c r="DK116" s="1050"/>
      <c r="DL116" s="1051">
        <v>292125</v>
      </c>
      <c r="DM116" s="1049"/>
      <c r="DN116" s="1049"/>
      <c r="DO116" s="1049"/>
      <c r="DP116" s="1050"/>
      <c r="DQ116" s="1051">
        <v>200584</v>
      </c>
      <c r="DR116" s="1049"/>
      <c r="DS116" s="1049"/>
      <c r="DT116" s="1049"/>
      <c r="DU116" s="1050"/>
      <c r="DV116" s="1052">
        <v>0.9</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5880870</v>
      </c>
      <c r="AB117" s="1067"/>
      <c r="AC117" s="1067"/>
      <c r="AD117" s="1067"/>
      <c r="AE117" s="1068"/>
      <c r="AF117" s="1069">
        <v>5432114</v>
      </c>
      <c r="AG117" s="1067"/>
      <c r="AH117" s="1067"/>
      <c r="AI117" s="1067"/>
      <c r="AJ117" s="1068"/>
      <c r="AK117" s="1069">
        <v>5215815</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391</v>
      </c>
      <c r="BR117" s="1010"/>
      <c r="BS117" s="1010"/>
      <c r="BT117" s="1010"/>
      <c r="BU117" s="1010"/>
      <c r="BV117" s="1010" t="s">
        <v>127</v>
      </c>
      <c r="BW117" s="1010"/>
      <c r="BX117" s="1010"/>
      <c r="BY117" s="1010"/>
      <c r="BZ117" s="1010"/>
      <c r="CA117" s="1010" t="s">
        <v>439</v>
      </c>
      <c r="CB117" s="1010"/>
      <c r="CC117" s="1010"/>
      <c r="CD117" s="1010"/>
      <c r="CE117" s="1010"/>
      <c r="CF117" s="1004" t="s">
        <v>440</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391</v>
      </c>
      <c r="DH117" s="1049"/>
      <c r="DI117" s="1049"/>
      <c r="DJ117" s="1049"/>
      <c r="DK117" s="1050"/>
      <c r="DL117" s="1051" t="s">
        <v>391</v>
      </c>
      <c r="DM117" s="1049"/>
      <c r="DN117" s="1049"/>
      <c r="DO117" s="1049"/>
      <c r="DP117" s="1050"/>
      <c r="DQ117" s="1051" t="s">
        <v>439</v>
      </c>
      <c r="DR117" s="1049"/>
      <c r="DS117" s="1049"/>
      <c r="DT117" s="1049"/>
      <c r="DU117" s="1050"/>
      <c r="DV117" s="1052" t="s">
        <v>439</v>
      </c>
      <c r="DW117" s="1053"/>
      <c r="DX117" s="1053"/>
      <c r="DY117" s="1053"/>
      <c r="DZ117" s="1054"/>
    </row>
    <row r="118" spans="1:130" s="246" customFormat="1" ht="26.25" customHeight="1">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307</v>
      </c>
      <c r="AG118" s="975"/>
      <c r="AH118" s="975"/>
      <c r="AI118" s="975"/>
      <c r="AJ118" s="976"/>
      <c r="AK118" s="974" t="s">
        <v>306</v>
      </c>
      <c r="AL118" s="975"/>
      <c r="AM118" s="975"/>
      <c r="AN118" s="975"/>
      <c r="AO118" s="976"/>
      <c r="AP118" s="1061" t="s">
        <v>427</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391</v>
      </c>
      <c r="BR118" s="1088"/>
      <c r="BS118" s="1088"/>
      <c r="BT118" s="1088"/>
      <c r="BU118" s="1088"/>
      <c r="BV118" s="1088" t="s">
        <v>391</v>
      </c>
      <c r="BW118" s="1088"/>
      <c r="BX118" s="1088"/>
      <c r="BY118" s="1088"/>
      <c r="BZ118" s="1088"/>
      <c r="CA118" s="1088" t="s">
        <v>439</v>
      </c>
      <c r="CB118" s="1088"/>
      <c r="CC118" s="1088"/>
      <c r="CD118" s="1088"/>
      <c r="CE118" s="1088"/>
      <c r="CF118" s="1004" t="s">
        <v>439</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391</v>
      </c>
      <c r="DH118" s="1049"/>
      <c r="DI118" s="1049"/>
      <c r="DJ118" s="1049"/>
      <c r="DK118" s="1050"/>
      <c r="DL118" s="1051" t="s">
        <v>439</v>
      </c>
      <c r="DM118" s="1049"/>
      <c r="DN118" s="1049"/>
      <c r="DO118" s="1049"/>
      <c r="DP118" s="1050"/>
      <c r="DQ118" s="1051" t="s">
        <v>391</v>
      </c>
      <c r="DR118" s="1049"/>
      <c r="DS118" s="1049"/>
      <c r="DT118" s="1049"/>
      <c r="DU118" s="1050"/>
      <c r="DV118" s="1052" t="s">
        <v>439</v>
      </c>
      <c r="DW118" s="1053"/>
      <c r="DX118" s="1053"/>
      <c r="DY118" s="1053"/>
      <c r="DZ118" s="1054"/>
    </row>
    <row r="119" spans="1:130" s="246" customFormat="1" ht="26.25" customHeight="1">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439</v>
      </c>
      <c r="AB119" s="982"/>
      <c r="AC119" s="982"/>
      <c r="AD119" s="982"/>
      <c r="AE119" s="983"/>
      <c r="AF119" s="984" t="s">
        <v>439</v>
      </c>
      <c r="AG119" s="982"/>
      <c r="AH119" s="982"/>
      <c r="AI119" s="982"/>
      <c r="AJ119" s="983"/>
      <c r="AK119" s="984" t="s">
        <v>135</v>
      </c>
      <c r="AL119" s="982"/>
      <c r="AM119" s="982"/>
      <c r="AN119" s="982"/>
      <c r="AO119" s="983"/>
      <c r="AP119" s="985" t="s">
        <v>391</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461</v>
      </c>
      <c r="BP119" s="1096"/>
      <c r="BQ119" s="1087">
        <v>56085486</v>
      </c>
      <c r="BR119" s="1088"/>
      <c r="BS119" s="1088"/>
      <c r="BT119" s="1088"/>
      <c r="BU119" s="1088"/>
      <c r="BV119" s="1088">
        <v>55099378</v>
      </c>
      <c r="BW119" s="1088"/>
      <c r="BX119" s="1088"/>
      <c r="BY119" s="1088"/>
      <c r="BZ119" s="1088"/>
      <c r="CA119" s="1088">
        <v>53884090</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801095</v>
      </c>
      <c r="DH119" s="1074"/>
      <c r="DI119" s="1074"/>
      <c r="DJ119" s="1074"/>
      <c r="DK119" s="1075"/>
      <c r="DL119" s="1073">
        <v>732207</v>
      </c>
      <c r="DM119" s="1074"/>
      <c r="DN119" s="1074"/>
      <c r="DO119" s="1074"/>
      <c r="DP119" s="1075"/>
      <c r="DQ119" s="1073">
        <v>664238</v>
      </c>
      <c r="DR119" s="1074"/>
      <c r="DS119" s="1074"/>
      <c r="DT119" s="1074"/>
      <c r="DU119" s="1075"/>
      <c r="DV119" s="1076">
        <v>3.1</v>
      </c>
      <c r="DW119" s="1077"/>
      <c r="DX119" s="1077"/>
      <c r="DY119" s="1077"/>
      <c r="DZ119" s="1078"/>
    </row>
    <row r="120" spans="1:130" s="246" customFormat="1" ht="26.25" customHeight="1">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439</v>
      </c>
      <c r="AB120" s="1049"/>
      <c r="AC120" s="1049"/>
      <c r="AD120" s="1049"/>
      <c r="AE120" s="1050"/>
      <c r="AF120" s="1051" t="s">
        <v>135</v>
      </c>
      <c r="AG120" s="1049"/>
      <c r="AH120" s="1049"/>
      <c r="AI120" s="1049"/>
      <c r="AJ120" s="1050"/>
      <c r="AK120" s="1051" t="s">
        <v>127</v>
      </c>
      <c r="AL120" s="1049"/>
      <c r="AM120" s="1049"/>
      <c r="AN120" s="1049"/>
      <c r="AO120" s="1050"/>
      <c r="AP120" s="1052" t="s">
        <v>135</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7248515</v>
      </c>
      <c r="BR120" s="1017"/>
      <c r="BS120" s="1017"/>
      <c r="BT120" s="1017"/>
      <c r="BU120" s="1017"/>
      <c r="BV120" s="1017">
        <v>7101249</v>
      </c>
      <c r="BW120" s="1017"/>
      <c r="BX120" s="1017"/>
      <c r="BY120" s="1017"/>
      <c r="BZ120" s="1017"/>
      <c r="CA120" s="1017">
        <v>6629662</v>
      </c>
      <c r="CB120" s="1017"/>
      <c r="CC120" s="1017"/>
      <c r="CD120" s="1017"/>
      <c r="CE120" s="1017"/>
      <c r="CF120" s="1031">
        <v>31</v>
      </c>
      <c r="CG120" s="1032"/>
      <c r="CH120" s="1032"/>
      <c r="CI120" s="1032"/>
      <c r="CJ120" s="1032"/>
      <c r="CK120" s="1097" t="s">
        <v>465</v>
      </c>
      <c r="CL120" s="1098"/>
      <c r="CM120" s="1098"/>
      <c r="CN120" s="1098"/>
      <c r="CO120" s="1099"/>
      <c r="CP120" s="1105" t="s">
        <v>466</v>
      </c>
      <c r="CQ120" s="1106"/>
      <c r="CR120" s="1106"/>
      <c r="CS120" s="1106"/>
      <c r="CT120" s="1106"/>
      <c r="CU120" s="1106"/>
      <c r="CV120" s="1106"/>
      <c r="CW120" s="1106"/>
      <c r="CX120" s="1106"/>
      <c r="CY120" s="1106"/>
      <c r="CZ120" s="1106"/>
      <c r="DA120" s="1106"/>
      <c r="DB120" s="1106"/>
      <c r="DC120" s="1106"/>
      <c r="DD120" s="1106"/>
      <c r="DE120" s="1106"/>
      <c r="DF120" s="1107"/>
      <c r="DG120" s="1016">
        <v>7482221</v>
      </c>
      <c r="DH120" s="1017"/>
      <c r="DI120" s="1017"/>
      <c r="DJ120" s="1017"/>
      <c r="DK120" s="1017"/>
      <c r="DL120" s="1017">
        <v>7179565</v>
      </c>
      <c r="DM120" s="1017"/>
      <c r="DN120" s="1017"/>
      <c r="DO120" s="1017"/>
      <c r="DP120" s="1017"/>
      <c r="DQ120" s="1017">
        <v>6897490</v>
      </c>
      <c r="DR120" s="1017"/>
      <c r="DS120" s="1017"/>
      <c r="DT120" s="1017"/>
      <c r="DU120" s="1017"/>
      <c r="DV120" s="1018">
        <v>32.299999999999997</v>
      </c>
      <c r="DW120" s="1018"/>
      <c r="DX120" s="1018"/>
      <c r="DY120" s="1018"/>
      <c r="DZ120" s="1019"/>
    </row>
    <row r="121" spans="1:130" s="246" customFormat="1" ht="26.25" customHeight="1">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440</v>
      </c>
      <c r="AB121" s="1049"/>
      <c r="AC121" s="1049"/>
      <c r="AD121" s="1049"/>
      <c r="AE121" s="1050"/>
      <c r="AF121" s="1051" t="s">
        <v>391</v>
      </c>
      <c r="AG121" s="1049"/>
      <c r="AH121" s="1049"/>
      <c r="AI121" s="1049"/>
      <c r="AJ121" s="1050"/>
      <c r="AK121" s="1051" t="s">
        <v>391</v>
      </c>
      <c r="AL121" s="1049"/>
      <c r="AM121" s="1049"/>
      <c r="AN121" s="1049"/>
      <c r="AO121" s="1050"/>
      <c r="AP121" s="1052" t="s">
        <v>439</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7501940</v>
      </c>
      <c r="BR121" s="1010"/>
      <c r="BS121" s="1010"/>
      <c r="BT121" s="1010"/>
      <c r="BU121" s="1010"/>
      <c r="BV121" s="1010">
        <v>7524694</v>
      </c>
      <c r="BW121" s="1010"/>
      <c r="BX121" s="1010"/>
      <c r="BY121" s="1010"/>
      <c r="BZ121" s="1010"/>
      <c r="CA121" s="1010">
        <v>7763710</v>
      </c>
      <c r="CB121" s="1010"/>
      <c r="CC121" s="1010"/>
      <c r="CD121" s="1010"/>
      <c r="CE121" s="1010"/>
      <c r="CF121" s="1004">
        <v>36.299999999999997</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4428970</v>
      </c>
      <c r="DH121" s="1010"/>
      <c r="DI121" s="1010"/>
      <c r="DJ121" s="1010"/>
      <c r="DK121" s="1010"/>
      <c r="DL121" s="1010">
        <v>3964344</v>
      </c>
      <c r="DM121" s="1010"/>
      <c r="DN121" s="1010"/>
      <c r="DO121" s="1010"/>
      <c r="DP121" s="1010"/>
      <c r="DQ121" s="1010">
        <v>3568322</v>
      </c>
      <c r="DR121" s="1010"/>
      <c r="DS121" s="1010"/>
      <c r="DT121" s="1010"/>
      <c r="DU121" s="1010"/>
      <c r="DV121" s="1011">
        <v>16.7</v>
      </c>
      <c r="DW121" s="1011"/>
      <c r="DX121" s="1011"/>
      <c r="DY121" s="1011"/>
      <c r="DZ121" s="1012"/>
    </row>
    <row r="122" spans="1:130" s="246" customFormat="1" ht="26.25" customHeight="1">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440</v>
      </c>
      <c r="AB122" s="1049"/>
      <c r="AC122" s="1049"/>
      <c r="AD122" s="1049"/>
      <c r="AE122" s="1050"/>
      <c r="AF122" s="1051" t="s">
        <v>135</v>
      </c>
      <c r="AG122" s="1049"/>
      <c r="AH122" s="1049"/>
      <c r="AI122" s="1049"/>
      <c r="AJ122" s="1050"/>
      <c r="AK122" s="1051" t="s">
        <v>439</v>
      </c>
      <c r="AL122" s="1049"/>
      <c r="AM122" s="1049"/>
      <c r="AN122" s="1049"/>
      <c r="AO122" s="1050"/>
      <c r="AP122" s="1052" t="s">
        <v>439</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34654709</v>
      </c>
      <c r="BR122" s="1088"/>
      <c r="BS122" s="1088"/>
      <c r="BT122" s="1088"/>
      <c r="BU122" s="1088"/>
      <c r="BV122" s="1088">
        <v>33886807</v>
      </c>
      <c r="BW122" s="1088"/>
      <c r="BX122" s="1088"/>
      <c r="BY122" s="1088"/>
      <c r="BZ122" s="1088"/>
      <c r="CA122" s="1088">
        <v>33199953</v>
      </c>
      <c r="CB122" s="1088"/>
      <c r="CC122" s="1088"/>
      <c r="CD122" s="1088"/>
      <c r="CE122" s="1088"/>
      <c r="CF122" s="1108">
        <v>155.19999999999999</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v>28931</v>
      </c>
      <c r="DH122" s="1010"/>
      <c r="DI122" s="1010"/>
      <c r="DJ122" s="1010"/>
      <c r="DK122" s="1010"/>
      <c r="DL122" s="1010">
        <v>28181</v>
      </c>
      <c r="DM122" s="1010"/>
      <c r="DN122" s="1010"/>
      <c r="DO122" s="1010"/>
      <c r="DP122" s="1010"/>
      <c r="DQ122" s="1010">
        <v>27381</v>
      </c>
      <c r="DR122" s="1010"/>
      <c r="DS122" s="1010"/>
      <c r="DT122" s="1010"/>
      <c r="DU122" s="1010"/>
      <c r="DV122" s="1011">
        <v>0.1</v>
      </c>
      <c r="DW122" s="1011"/>
      <c r="DX122" s="1011"/>
      <c r="DY122" s="1011"/>
      <c r="DZ122" s="1012"/>
    </row>
    <row r="123" spans="1:130" s="246" customFormat="1" ht="26.25" customHeight="1">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98015</v>
      </c>
      <c r="AB123" s="1049"/>
      <c r="AC123" s="1049"/>
      <c r="AD123" s="1049"/>
      <c r="AE123" s="1050"/>
      <c r="AF123" s="1051">
        <v>79517</v>
      </c>
      <c r="AG123" s="1049"/>
      <c r="AH123" s="1049"/>
      <c r="AI123" s="1049"/>
      <c r="AJ123" s="1050"/>
      <c r="AK123" s="1051">
        <v>79086</v>
      </c>
      <c r="AL123" s="1049"/>
      <c r="AM123" s="1049"/>
      <c r="AN123" s="1049"/>
      <c r="AO123" s="1050"/>
      <c r="AP123" s="1052">
        <v>0.4</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472</v>
      </c>
      <c r="BP123" s="1096"/>
      <c r="BQ123" s="1155">
        <v>49405164</v>
      </c>
      <c r="BR123" s="1156"/>
      <c r="BS123" s="1156"/>
      <c r="BT123" s="1156"/>
      <c r="BU123" s="1156"/>
      <c r="BV123" s="1156">
        <v>48512750</v>
      </c>
      <c r="BW123" s="1156"/>
      <c r="BX123" s="1156"/>
      <c r="BY123" s="1156"/>
      <c r="BZ123" s="1156"/>
      <c r="CA123" s="1156">
        <v>47593325</v>
      </c>
      <c r="CB123" s="1156"/>
      <c r="CC123" s="1156"/>
      <c r="CD123" s="1156"/>
      <c r="CE123" s="1156"/>
      <c r="CF123" s="1089"/>
      <c r="CG123" s="1090"/>
      <c r="CH123" s="1090"/>
      <c r="CI123" s="1090"/>
      <c r="CJ123" s="1091"/>
      <c r="CK123" s="1100"/>
      <c r="CL123" s="1101"/>
      <c r="CM123" s="1101"/>
      <c r="CN123" s="1101"/>
      <c r="CO123" s="1102"/>
      <c r="CP123" s="1110" t="s">
        <v>473</v>
      </c>
      <c r="CQ123" s="1111"/>
      <c r="CR123" s="1111"/>
      <c r="CS123" s="1111"/>
      <c r="CT123" s="1111"/>
      <c r="CU123" s="1111"/>
      <c r="CV123" s="1111"/>
      <c r="CW123" s="1111"/>
      <c r="CX123" s="1111"/>
      <c r="CY123" s="1111"/>
      <c r="CZ123" s="1111"/>
      <c r="DA123" s="1111"/>
      <c r="DB123" s="1111"/>
      <c r="DC123" s="1111"/>
      <c r="DD123" s="1111"/>
      <c r="DE123" s="1111"/>
      <c r="DF123" s="1112"/>
      <c r="DG123" s="1048" t="s">
        <v>391</v>
      </c>
      <c r="DH123" s="1049"/>
      <c r="DI123" s="1049"/>
      <c r="DJ123" s="1049"/>
      <c r="DK123" s="1050"/>
      <c r="DL123" s="1051" t="s">
        <v>391</v>
      </c>
      <c r="DM123" s="1049"/>
      <c r="DN123" s="1049"/>
      <c r="DO123" s="1049"/>
      <c r="DP123" s="1050"/>
      <c r="DQ123" s="1051" t="s">
        <v>127</v>
      </c>
      <c r="DR123" s="1049"/>
      <c r="DS123" s="1049"/>
      <c r="DT123" s="1049"/>
      <c r="DU123" s="1050"/>
      <c r="DV123" s="1052" t="s">
        <v>391</v>
      </c>
      <c r="DW123" s="1053"/>
      <c r="DX123" s="1053"/>
      <c r="DY123" s="1053"/>
      <c r="DZ123" s="1054"/>
    </row>
    <row r="124" spans="1:130" s="246" customFormat="1" ht="26.25" customHeight="1" thickBot="1">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391</v>
      </c>
      <c r="AB124" s="1049"/>
      <c r="AC124" s="1049"/>
      <c r="AD124" s="1049"/>
      <c r="AE124" s="1050"/>
      <c r="AF124" s="1051" t="s">
        <v>135</v>
      </c>
      <c r="AG124" s="1049"/>
      <c r="AH124" s="1049"/>
      <c r="AI124" s="1049"/>
      <c r="AJ124" s="1050"/>
      <c r="AK124" s="1051" t="s">
        <v>391</v>
      </c>
      <c r="AL124" s="1049"/>
      <c r="AM124" s="1049"/>
      <c r="AN124" s="1049"/>
      <c r="AO124" s="1050"/>
      <c r="AP124" s="1052" t="s">
        <v>440</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31.5</v>
      </c>
      <c r="BR124" s="1118"/>
      <c r="BS124" s="1118"/>
      <c r="BT124" s="1118"/>
      <c r="BU124" s="1118"/>
      <c r="BV124" s="1118">
        <v>30.9</v>
      </c>
      <c r="BW124" s="1118"/>
      <c r="BX124" s="1118"/>
      <c r="BY124" s="1118"/>
      <c r="BZ124" s="1118"/>
      <c r="CA124" s="1118">
        <v>29.4</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440</v>
      </c>
      <c r="DH124" s="1074"/>
      <c r="DI124" s="1074"/>
      <c r="DJ124" s="1074"/>
      <c r="DK124" s="1075"/>
      <c r="DL124" s="1073" t="s">
        <v>135</v>
      </c>
      <c r="DM124" s="1074"/>
      <c r="DN124" s="1074"/>
      <c r="DO124" s="1074"/>
      <c r="DP124" s="1075"/>
      <c r="DQ124" s="1073" t="s">
        <v>135</v>
      </c>
      <c r="DR124" s="1074"/>
      <c r="DS124" s="1074"/>
      <c r="DT124" s="1074"/>
      <c r="DU124" s="1075"/>
      <c r="DV124" s="1076" t="s">
        <v>135</v>
      </c>
      <c r="DW124" s="1077"/>
      <c r="DX124" s="1077"/>
      <c r="DY124" s="1077"/>
      <c r="DZ124" s="1078"/>
    </row>
    <row r="125" spans="1:130" s="246" customFormat="1" ht="26.25" customHeight="1">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135</v>
      </c>
      <c r="AB125" s="1049"/>
      <c r="AC125" s="1049"/>
      <c r="AD125" s="1049"/>
      <c r="AE125" s="1050"/>
      <c r="AF125" s="1051" t="s">
        <v>135</v>
      </c>
      <c r="AG125" s="1049"/>
      <c r="AH125" s="1049"/>
      <c r="AI125" s="1049"/>
      <c r="AJ125" s="1050"/>
      <c r="AK125" s="1051" t="s">
        <v>440</v>
      </c>
      <c r="AL125" s="1049"/>
      <c r="AM125" s="1049"/>
      <c r="AN125" s="1049"/>
      <c r="AO125" s="1050"/>
      <c r="AP125" s="1052" t="s">
        <v>135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135</v>
      </c>
      <c r="DH125" s="1017"/>
      <c r="DI125" s="1017"/>
      <c r="DJ125" s="1017"/>
      <c r="DK125" s="1017"/>
      <c r="DL125" s="1017" t="s">
        <v>135</v>
      </c>
      <c r="DM125" s="1017"/>
      <c r="DN125" s="1017"/>
      <c r="DO125" s="1017"/>
      <c r="DP125" s="1017"/>
      <c r="DQ125" s="1017" t="s">
        <v>135</v>
      </c>
      <c r="DR125" s="1017"/>
      <c r="DS125" s="1017"/>
      <c r="DT125" s="1017"/>
      <c r="DU125" s="1017"/>
      <c r="DV125" s="1018" t="s">
        <v>440</v>
      </c>
      <c r="DW125" s="1018"/>
      <c r="DX125" s="1018"/>
      <c r="DY125" s="1018"/>
      <c r="DZ125" s="1019"/>
    </row>
    <row r="126" spans="1:130" s="246" customFormat="1" ht="26.25" customHeight="1" thickBot="1">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440</v>
      </c>
      <c r="AG126" s="1049"/>
      <c r="AH126" s="1049"/>
      <c r="AI126" s="1049"/>
      <c r="AJ126" s="1050"/>
      <c r="AK126" s="1051" t="s">
        <v>135</v>
      </c>
      <c r="AL126" s="1049"/>
      <c r="AM126" s="1049"/>
      <c r="AN126" s="1049"/>
      <c r="AO126" s="1050"/>
      <c r="AP126" s="1052" t="s">
        <v>135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440</v>
      </c>
      <c r="DH126" s="1010"/>
      <c r="DI126" s="1010"/>
      <c r="DJ126" s="1010"/>
      <c r="DK126" s="1010"/>
      <c r="DL126" s="1010" t="s">
        <v>135</v>
      </c>
      <c r="DM126" s="1010"/>
      <c r="DN126" s="1010"/>
      <c r="DO126" s="1010"/>
      <c r="DP126" s="1010"/>
      <c r="DQ126" s="1010" t="s">
        <v>135</v>
      </c>
      <c r="DR126" s="1010"/>
      <c r="DS126" s="1010"/>
      <c r="DT126" s="1010"/>
      <c r="DU126" s="1010"/>
      <c r="DV126" s="1011" t="s">
        <v>127</v>
      </c>
      <c r="DW126" s="1011"/>
      <c r="DX126" s="1011"/>
      <c r="DY126" s="1011"/>
      <c r="DZ126" s="1012"/>
    </row>
    <row r="127" spans="1:130" s="246" customFormat="1" ht="26.25" customHeight="1">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1447</v>
      </c>
      <c r="AB127" s="1049"/>
      <c r="AC127" s="1049"/>
      <c r="AD127" s="1049"/>
      <c r="AE127" s="1050"/>
      <c r="AF127" s="1051">
        <v>1144</v>
      </c>
      <c r="AG127" s="1049"/>
      <c r="AH127" s="1049"/>
      <c r="AI127" s="1049"/>
      <c r="AJ127" s="1050"/>
      <c r="AK127" s="1051">
        <v>978</v>
      </c>
      <c r="AL127" s="1049"/>
      <c r="AM127" s="1049"/>
      <c r="AN127" s="1049"/>
      <c r="AO127" s="1050"/>
      <c r="AP127" s="1052">
        <v>0</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440</v>
      </c>
      <c r="DM127" s="1010"/>
      <c r="DN127" s="1010"/>
      <c r="DO127" s="1010"/>
      <c r="DP127" s="1010"/>
      <c r="DQ127" s="1010" t="s">
        <v>135</v>
      </c>
      <c r="DR127" s="1010"/>
      <c r="DS127" s="1010"/>
      <c r="DT127" s="1010"/>
      <c r="DU127" s="1010"/>
      <c r="DV127" s="1011" t="s">
        <v>135</v>
      </c>
      <c r="DW127" s="1011"/>
      <c r="DX127" s="1011"/>
      <c r="DY127" s="1011"/>
      <c r="DZ127" s="1012"/>
    </row>
    <row r="128" spans="1:130" s="246" customFormat="1" ht="26.25" customHeight="1" thickBot="1">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761822</v>
      </c>
      <c r="AB128" s="1138"/>
      <c r="AC128" s="1138"/>
      <c r="AD128" s="1138"/>
      <c r="AE128" s="1139"/>
      <c r="AF128" s="1140">
        <v>628641</v>
      </c>
      <c r="AG128" s="1138"/>
      <c r="AH128" s="1138"/>
      <c r="AI128" s="1138"/>
      <c r="AJ128" s="1139"/>
      <c r="AK128" s="1140">
        <v>600379</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127</v>
      </c>
      <c r="BG128" s="1145"/>
      <c r="BH128" s="1145"/>
      <c r="BI128" s="1145"/>
      <c r="BJ128" s="1145"/>
      <c r="BK128" s="1145"/>
      <c r="BL128" s="1146"/>
      <c r="BM128" s="1144">
        <v>12.12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t="s">
        <v>489</v>
      </c>
      <c r="DH128" s="1130"/>
      <c r="DI128" s="1130"/>
      <c r="DJ128" s="1130"/>
      <c r="DK128" s="1130"/>
      <c r="DL128" s="1130" t="s">
        <v>490</v>
      </c>
      <c r="DM128" s="1130"/>
      <c r="DN128" s="1130"/>
      <c r="DO128" s="1130"/>
      <c r="DP128" s="1130"/>
      <c r="DQ128" s="1130" t="s">
        <v>491</v>
      </c>
      <c r="DR128" s="1130"/>
      <c r="DS128" s="1130"/>
      <c r="DT128" s="1130"/>
      <c r="DU128" s="1130"/>
      <c r="DV128" s="1131" t="s">
        <v>489</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24386918</v>
      </c>
      <c r="AB129" s="1049"/>
      <c r="AC129" s="1049"/>
      <c r="AD129" s="1049"/>
      <c r="AE129" s="1050"/>
      <c r="AF129" s="1051">
        <v>24395434</v>
      </c>
      <c r="AG129" s="1049"/>
      <c r="AH129" s="1049"/>
      <c r="AI129" s="1049"/>
      <c r="AJ129" s="1050"/>
      <c r="AK129" s="1051">
        <v>24413805</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494</v>
      </c>
      <c r="BG129" s="1159"/>
      <c r="BH129" s="1159"/>
      <c r="BI129" s="1159"/>
      <c r="BJ129" s="1159"/>
      <c r="BK129" s="1159"/>
      <c r="BL129" s="1160"/>
      <c r="BM129" s="1158">
        <v>17.12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3203671</v>
      </c>
      <c r="AB130" s="1049"/>
      <c r="AC130" s="1049"/>
      <c r="AD130" s="1049"/>
      <c r="AE130" s="1050"/>
      <c r="AF130" s="1051">
        <v>3127893</v>
      </c>
      <c r="AG130" s="1049"/>
      <c r="AH130" s="1049"/>
      <c r="AI130" s="1049"/>
      <c r="AJ130" s="1050"/>
      <c r="AK130" s="1051">
        <v>3028605</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8.1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21183247</v>
      </c>
      <c r="AB131" s="1074"/>
      <c r="AC131" s="1074"/>
      <c r="AD131" s="1074"/>
      <c r="AE131" s="1075"/>
      <c r="AF131" s="1073">
        <v>21267541</v>
      </c>
      <c r="AG131" s="1074"/>
      <c r="AH131" s="1074"/>
      <c r="AI131" s="1074"/>
      <c r="AJ131" s="1075"/>
      <c r="AK131" s="1073">
        <v>21385200</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29.4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9.0419424369999994</v>
      </c>
      <c r="AB132" s="1190"/>
      <c r="AC132" s="1190"/>
      <c r="AD132" s="1190"/>
      <c r="AE132" s="1191"/>
      <c r="AF132" s="1192">
        <v>7.8785789099999999</v>
      </c>
      <c r="AG132" s="1190"/>
      <c r="AH132" s="1190"/>
      <c r="AI132" s="1190"/>
      <c r="AJ132" s="1191"/>
      <c r="AK132" s="1192">
        <v>7.4202298789999999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9.4</v>
      </c>
      <c r="AB133" s="1173"/>
      <c r="AC133" s="1173"/>
      <c r="AD133" s="1173"/>
      <c r="AE133" s="1174"/>
      <c r="AF133" s="1172">
        <v>8.6</v>
      </c>
      <c r="AG133" s="1173"/>
      <c r="AH133" s="1173"/>
      <c r="AI133" s="1173"/>
      <c r="AJ133" s="1174"/>
      <c r="AK133" s="1172">
        <v>8.1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iiwjRAg7rhptDOcPoKye+VS9VY9jRZDxB8b71FSJw8WiJKb/6Ek//srbcL89dJZoJ6aUlbpp0lU3027o+Vgmg==" saltValue="Bw9gH8ErZQMNQdVB9+D5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yPgsQqzg0wCfrGfdxupX08NawO/K+BxcR385d1jO/9TmF9mBhDDjIei5Lj06bYA6Daq6MBl0nYVH84NGJ6+dQ==" saltValue="Xo6oT1hgCHK9mc8uPR4z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vJnB/c36YQaDsCXxnrU+tqjh5tbE20zF6ADrC2PeDJ2PAWTliXYvZyGGYjBQTH3a4p2mGX+9pEase5OG8cKcQ==" saltValue="iuKgeuej7rCNj3EvGobX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6650665</v>
      </c>
      <c r="AP9" s="312">
        <v>55895</v>
      </c>
      <c r="AQ9" s="313">
        <v>56739</v>
      </c>
      <c r="AR9" s="314">
        <v>-1.5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51390</v>
      </c>
      <c r="AP10" s="315">
        <v>432</v>
      </c>
      <c r="AQ10" s="316">
        <v>3644</v>
      </c>
      <c r="AR10" s="317">
        <v>-88.1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7361</v>
      </c>
      <c r="AP11" s="315">
        <v>62</v>
      </c>
      <c r="AQ11" s="316">
        <v>3408</v>
      </c>
      <c r="AR11" s="317">
        <v>-98.2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154813</v>
      </c>
      <c r="AP12" s="315">
        <v>1301</v>
      </c>
      <c r="AQ12" s="316">
        <v>508</v>
      </c>
      <c r="AR12" s="317">
        <v>156.1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12</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267812</v>
      </c>
      <c r="AP14" s="315">
        <v>2251</v>
      </c>
      <c r="AQ14" s="316">
        <v>2329</v>
      </c>
      <c r="AR14" s="317">
        <v>-3.3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108605</v>
      </c>
      <c r="AP15" s="315">
        <v>913</v>
      </c>
      <c r="AQ15" s="316">
        <v>1096</v>
      </c>
      <c r="AR15" s="317">
        <v>-16.7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-517138</v>
      </c>
      <c r="AP16" s="315">
        <v>-4346</v>
      </c>
      <c r="AQ16" s="316">
        <v>-4593</v>
      </c>
      <c r="AR16" s="317">
        <v>-5.4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6723508</v>
      </c>
      <c r="AP17" s="315">
        <v>56507</v>
      </c>
      <c r="AQ17" s="316">
        <v>63141</v>
      </c>
      <c r="AR17" s="317">
        <v>-10.5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5.98</v>
      </c>
      <c r="AP21" s="328">
        <v>6</v>
      </c>
      <c r="AQ21" s="329">
        <v>-0.02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98</v>
      </c>
      <c r="AP22" s="333">
        <v>99.5</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3775887</v>
      </c>
      <c r="AP32" s="342">
        <v>31734</v>
      </c>
      <c r="AQ32" s="343">
        <v>32265</v>
      </c>
      <c r="AR32" s="344">
        <v>-1.6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v>1</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v>32</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1328793</v>
      </c>
      <c r="AP35" s="342">
        <v>11168</v>
      </c>
      <c r="AQ35" s="343">
        <v>6764</v>
      </c>
      <c r="AR35" s="344">
        <v>65.099999999999994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31071</v>
      </c>
      <c r="AP36" s="342">
        <v>261</v>
      </c>
      <c r="AQ36" s="343">
        <v>1228</v>
      </c>
      <c r="AR36" s="344">
        <v>-78.7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80064</v>
      </c>
      <c r="AP37" s="342">
        <v>673</v>
      </c>
      <c r="AQ37" s="343">
        <v>1060</v>
      </c>
      <c r="AR37" s="344">
        <v>-36.5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516</v>
      </c>
      <c r="AP38" s="345" t="s">
        <v>516</v>
      </c>
      <c r="AQ38" s="346">
        <v>1</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-600379</v>
      </c>
      <c r="AP39" s="342">
        <v>-5046</v>
      </c>
      <c r="AQ39" s="343">
        <v>-6969</v>
      </c>
      <c r="AR39" s="344">
        <v>-27.6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-3028605</v>
      </c>
      <c r="AP40" s="342">
        <v>-25454</v>
      </c>
      <c r="AQ40" s="343">
        <v>-26451</v>
      </c>
      <c r="AR40" s="344">
        <v>-3.8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1586831</v>
      </c>
      <c r="AP41" s="342">
        <v>13336</v>
      </c>
      <c r="AQ41" s="343">
        <v>7931</v>
      </c>
      <c r="AR41" s="344">
        <v>68.2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6861740</v>
      </c>
      <c r="AN51" s="364">
        <v>57074</v>
      </c>
      <c r="AO51" s="365">
        <v>23.6</v>
      </c>
      <c r="AP51" s="366">
        <v>53605</v>
      </c>
      <c r="AQ51" s="367">
        <v>5.4</v>
      </c>
      <c r="AR51" s="368">
        <v>18.2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2224792</v>
      </c>
      <c r="AN52" s="372">
        <v>18505</v>
      </c>
      <c r="AO52" s="373">
        <v>1.3</v>
      </c>
      <c r="AP52" s="374">
        <v>28343</v>
      </c>
      <c r="AQ52" s="375">
        <v>11.7</v>
      </c>
      <c r="AR52" s="376">
        <v>-10.4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7851307</v>
      </c>
      <c r="AN53" s="364">
        <v>65692</v>
      </c>
      <c r="AO53" s="365">
        <v>15.1</v>
      </c>
      <c r="AP53" s="366">
        <v>44267</v>
      </c>
      <c r="AQ53" s="367">
        <v>-17.399999999999999</v>
      </c>
      <c r="AR53" s="368">
        <v>32.5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2696714</v>
      </c>
      <c r="AN54" s="372">
        <v>22563</v>
      </c>
      <c r="AO54" s="373">
        <v>21.9</v>
      </c>
      <c r="AP54" s="374">
        <v>26161</v>
      </c>
      <c r="AQ54" s="375">
        <v>-7.7</v>
      </c>
      <c r="AR54" s="376">
        <v>29.6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6971220</v>
      </c>
      <c r="AN55" s="364">
        <v>58492</v>
      </c>
      <c r="AO55" s="365">
        <v>-11</v>
      </c>
      <c r="AP55" s="366">
        <v>40879</v>
      </c>
      <c r="AQ55" s="367">
        <v>-7.7</v>
      </c>
      <c r="AR55" s="368">
        <v>-3.3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2370154</v>
      </c>
      <c r="AN56" s="372">
        <v>19887</v>
      </c>
      <c r="AO56" s="373">
        <v>-11.9</v>
      </c>
      <c r="AP56" s="374">
        <v>24087</v>
      </c>
      <c r="AQ56" s="375">
        <v>-7.9</v>
      </c>
      <c r="AR56" s="376">
        <v>-4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5337858</v>
      </c>
      <c r="AN57" s="364">
        <v>44856</v>
      </c>
      <c r="AO57" s="365">
        <v>-23.3</v>
      </c>
      <c r="AP57" s="366">
        <v>42651</v>
      </c>
      <c r="AQ57" s="367">
        <v>4.3</v>
      </c>
      <c r="AR57" s="368">
        <v>-27.6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1590418</v>
      </c>
      <c r="AN58" s="372">
        <v>13365</v>
      </c>
      <c r="AO58" s="373">
        <v>-32.799999999999997</v>
      </c>
      <c r="AP58" s="374">
        <v>22675</v>
      </c>
      <c r="AQ58" s="375">
        <v>-5.9</v>
      </c>
      <c r="AR58" s="376">
        <v>-26.9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4109618</v>
      </c>
      <c r="AN59" s="364">
        <v>34539</v>
      </c>
      <c r="AO59" s="365">
        <v>-23</v>
      </c>
      <c r="AP59" s="366">
        <v>43226</v>
      </c>
      <c r="AQ59" s="367">
        <v>1.3</v>
      </c>
      <c r="AR59" s="368">
        <v>-24.3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1467379</v>
      </c>
      <c r="AN60" s="372">
        <v>12332</v>
      </c>
      <c r="AO60" s="373">
        <v>-7.7</v>
      </c>
      <c r="AP60" s="374">
        <v>22622</v>
      </c>
      <c r="AQ60" s="375">
        <v>-0.2</v>
      </c>
      <c r="AR60" s="376">
        <v>-7.5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6226349</v>
      </c>
      <c r="AN61" s="379">
        <v>52131</v>
      </c>
      <c r="AO61" s="380">
        <v>-3.7</v>
      </c>
      <c r="AP61" s="381">
        <v>44926</v>
      </c>
      <c r="AQ61" s="382">
        <v>-2.8</v>
      </c>
      <c r="AR61" s="368">
        <v>-0.9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2069891</v>
      </c>
      <c r="AN62" s="372">
        <v>17330</v>
      </c>
      <c r="AO62" s="373">
        <v>-5.8</v>
      </c>
      <c r="AP62" s="374">
        <v>24778</v>
      </c>
      <c r="AQ62" s="375">
        <v>-2</v>
      </c>
      <c r="AR62" s="376">
        <v>-3.8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yO+r9FREjcFLIUO5m2pQFOVa3ns6sADOTjxZSP6TiC2Z8k9quV9JV6n2th/ZMSV8uiaZDPyWLcd9mumi6DLTUw==" saltValue="uAUV7T7yef7oSyGIxm9n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v03tNZGGIesTaJhpkh7yI+8i1uF5c65Fp16R2Nr561i7Ctjp2z9eG33/w4jEbd8UO5jR7PKrXQiVXkDet46qg==" saltValue="mXp3IZdWAFG7ORkloMPi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nMcsM8KSfQ2rWr0bvwnjfKcSkNTqzvJHjDj01ru3sL+YxPnexJ4stg5FGE0YqbwldMAWuy5VQmQciHGRnTzdg==" saltValue="lZ2AoRVzaYgiFIQQXy6N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11.68</v>
      </c>
      <c r="G47" s="12">
        <v>11.99</v>
      </c>
      <c r="H47" s="12">
        <v>10.25</v>
      </c>
      <c r="I47" s="12">
        <v>8.86</v>
      </c>
      <c r="J47" s="13">
        <v>6.68</v>
      </c>
    </row>
    <row r="48" spans="2:10" ht="57.75" customHeight="1">
      <c r="B48" s="14"/>
      <c r="C48" s="1234" t="s">
        <v>4</v>
      </c>
      <c r="D48" s="1234"/>
      <c r="E48" s="1235"/>
      <c r="F48" s="15">
        <v>2.68</v>
      </c>
      <c r="G48" s="16">
        <v>2.76</v>
      </c>
      <c r="H48" s="16">
        <v>1.75</v>
      </c>
      <c r="I48" s="16">
        <v>2.52</v>
      </c>
      <c r="J48" s="17">
        <v>3.4</v>
      </c>
    </row>
    <row r="49" spans="2:10" ht="57.75" customHeight="1" thickBot="1">
      <c r="B49" s="18"/>
      <c r="C49" s="1236" t="s">
        <v>5</v>
      </c>
      <c r="D49" s="1236"/>
      <c r="E49" s="1237"/>
      <c r="F49" s="19">
        <v>0.05</v>
      </c>
      <c r="G49" s="20">
        <v>0.56999999999999995</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Xc+LzOYpZe2pPCIzB4SVeHFE0L2IGFM5saFLLmijBt+UD8TyhH0n+++lEVYhqKG09Dj+nNqNXe0STVPjD7wJ8g==" saltValue="ZZrx6+pSIT3Em9QV2kj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565</v>
      </c>
      <c r="D34" s="1244"/>
      <c r="E34" s="1245"/>
      <c r="F34" s="32">
        <v>0</v>
      </c>
      <c r="G34" s="33">
        <v>0.26</v>
      </c>
      <c r="H34" s="33">
        <v>0</v>
      </c>
      <c r="I34" s="33" t="s">
        <v>566</v>
      </c>
      <c r="J34" s="34" t="s">
        <v>567</v>
      </c>
      <c r="K34" s="22"/>
      <c r="L34" s="22"/>
      <c r="M34" s="22"/>
      <c r="N34" s="22"/>
      <c r="O34" s="22"/>
      <c r="P34" s="22"/>
    </row>
    <row r="35" spans="1:16" ht="39" customHeight="1">
      <c r="A35" s="22"/>
      <c r="B35" s="35"/>
      <c r="C35" s="1238" t="s">
        <v>568</v>
      </c>
      <c r="D35" s="1239"/>
      <c r="E35" s="1240"/>
      <c r="F35" s="36">
        <v>4.3600000000000003</v>
      </c>
      <c r="G35" s="37">
        <v>3.95</v>
      </c>
      <c r="H35" s="37">
        <v>4.58</v>
      </c>
      <c r="I35" s="37">
        <v>5.54</v>
      </c>
      <c r="J35" s="38">
        <v>6.41</v>
      </c>
      <c r="K35" s="22"/>
      <c r="L35" s="22"/>
      <c r="M35" s="22"/>
      <c r="N35" s="22"/>
      <c r="O35" s="22"/>
      <c r="P35" s="22"/>
    </row>
    <row r="36" spans="1:16" ht="39" customHeight="1">
      <c r="A36" s="22"/>
      <c r="B36" s="35"/>
      <c r="C36" s="1238" t="s">
        <v>569</v>
      </c>
      <c r="D36" s="1239"/>
      <c r="E36" s="1240"/>
      <c r="F36" s="36">
        <v>2.68</v>
      </c>
      <c r="G36" s="37">
        <v>2.75</v>
      </c>
      <c r="H36" s="37">
        <v>1.74</v>
      </c>
      <c r="I36" s="37">
        <v>2.5099999999999998</v>
      </c>
      <c r="J36" s="38">
        <v>3.38</v>
      </c>
      <c r="K36" s="22"/>
      <c r="L36" s="22"/>
      <c r="M36" s="22"/>
      <c r="N36" s="22"/>
      <c r="O36" s="22"/>
      <c r="P36" s="22"/>
    </row>
    <row r="37" spans="1:16" ht="39" customHeight="1">
      <c r="A37" s="22"/>
      <c r="B37" s="35"/>
      <c r="C37" s="1238" t="s">
        <v>570</v>
      </c>
      <c r="D37" s="1239"/>
      <c r="E37" s="1240"/>
      <c r="F37" s="36">
        <v>4.49</v>
      </c>
      <c r="G37" s="37">
        <v>4.18</v>
      </c>
      <c r="H37" s="37">
        <v>3.47</v>
      </c>
      <c r="I37" s="37">
        <v>3.23</v>
      </c>
      <c r="J37" s="38">
        <v>2.41</v>
      </c>
      <c r="K37" s="22"/>
      <c r="L37" s="22"/>
      <c r="M37" s="22"/>
      <c r="N37" s="22"/>
      <c r="O37" s="22"/>
      <c r="P37" s="22"/>
    </row>
    <row r="38" spans="1:16" ht="39" customHeight="1">
      <c r="A38" s="22"/>
      <c r="B38" s="35"/>
      <c r="C38" s="1238" t="s">
        <v>571</v>
      </c>
      <c r="D38" s="1239"/>
      <c r="E38" s="1240"/>
      <c r="F38" s="36">
        <v>0.37</v>
      </c>
      <c r="G38" s="37">
        <v>0.47</v>
      </c>
      <c r="H38" s="37">
        <v>1.27</v>
      </c>
      <c r="I38" s="37">
        <v>1.57</v>
      </c>
      <c r="J38" s="38">
        <v>1.54</v>
      </c>
      <c r="K38" s="22"/>
      <c r="L38" s="22"/>
      <c r="M38" s="22"/>
      <c r="N38" s="22"/>
      <c r="O38" s="22"/>
      <c r="P38" s="22"/>
    </row>
    <row r="39" spans="1:16" ht="39" customHeight="1">
      <c r="A39" s="22"/>
      <c r="B39" s="35"/>
      <c r="C39" s="1238" t="s">
        <v>572</v>
      </c>
      <c r="D39" s="1239"/>
      <c r="E39" s="1240"/>
      <c r="F39" s="36">
        <v>1.61</v>
      </c>
      <c r="G39" s="37">
        <v>1.72</v>
      </c>
      <c r="H39" s="37">
        <v>1.32</v>
      </c>
      <c r="I39" s="37">
        <v>1.74</v>
      </c>
      <c r="J39" s="38">
        <v>0.78</v>
      </c>
      <c r="K39" s="22"/>
      <c r="L39" s="22"/>
      <c r="M39" s="22"/>
      <c r="N39" s="22"/>
      <c r="O39" s="22"/>
      <c r="P39" s="22"/>
    </row>
    <row r="40" spans="1:16" ht="39" customHeight="1">
      <c r="A40" s="22"/>
      <c r="B40" s="35"/>
      <c r="C40" s="1238" t="s">
        <v>573</v>
      </c>
      <c r="D40" s="1239"/>
      <c r="E40" s="1240"/>
      <c r="F40" s="36">
        <v>0.01</v>
      </c>
      <c r="G40" s="37">
        <v>0.01</v>
      </c>
      <c r="H40" s="37">
        <v>0.01</v>
      </c>
      <c r="I40" s="37">
        <v>0.02</v>
      </c>
      <c r="J40" s="38">
        <v>0.02</v>
      </c>
      <c r="K40" s="22"/>
      <c r="L40" s="22"/>
      <c r="M40" s="22"/>
      <c r="N40" s="22"/>
      <c r="O40" s="22"/>
      <c r="P40" s="22"/>
    </row>
    <row r="41" spans="1:16" ht="39" customHeight="1">
      <c r="A41" s="22"/>
      <c r="B41" s="35"/>
      <c r="C41" s="1238" t="s">
        <v>574</v>
      </c>
      <c r="D41" s="1239"/>
      <c r="E41" s="1240"/>
      <c r="F41" s="36">
        <v>0</v>
      </c>
      <c r="G41" s="37">
        <v>0</v>
      </c>
      <c r="H41" s="37">
        <v>0</v>
      </c>
      <c r="I41" s="37">
        <v>0</v>
      </c>
      <c r="J41" s="38">
        <v>0</v>
      </c>
      <c r="K41" s="22"/>
      <c r="L41" s="22"/>
      <c r="M41" s="22"/>
      <c r="N41" s="22"/>
      <c r="O41" s="22"/>
      <c r="P41" s="22"/>
    </row>
    <row r="42" spans="1:16" ht="39" customHeight="1">
      <c r="A42" s="22"/>
      <c r="B42" s="39"/>
      <c r="C42" s="1238" t="s">
        <v>575</v>
      </c>
      <c r="D42" s="1239"/>
      <c r="E42" s="1240"/>
      <c r="F42" s="36" t="s">
        <v>516</v>
      </c>
      <c r="G42" s="37" t="s">
        <v>516</v>
      </c>
      <c r="H42" s="37" t="s">
        <v>516</v>
      </c>
      <c r="I42" s="37" t="s">
        <v>516</v>
      </c>
      <c r="J42" s="38" t="s">
        <v>516</v>
      </c>
      <c r="K42" s="22"/>
      <c r="L42" s="22"/>
      <c r="M42" s="22"/>
      <c r="N42" s="22"/>
      <c r="O42" s="22"/>
      <c r="P42" s="22"/>
    </row>
    <row r="43" spans="1:16" ht="39" customHeight="1" thickBot="1">
      <c r="A43" s="22"/>
      <c r="B43" s="40"/>
      <c r="C43" s="1241" t="s">
        <v>576</v>
      </c>
      <c r="D43" s="1242"/>
      <c r="E43" s="1243"/>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F6MXYhY0A1d+s/alcS3sIEUEkFEGWzPNd+P+P9aufU1r+HUVSmNyWqt062UBaK+kSoNwZ6bx1mBU9ReEz7sog==" saltValue="vCTQh+vqGG7P/TOtSbZT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11</v>
      </c>
      <c r="C45" s="1247"/>
      <c r="D45" s="58"/>
      <c r="E45" s="1252" t="s">
        <v>12</v>
      </c>
      <c r="F45" s="1252"/>
      <c r="G45" s="1252"/>
      <c r="H45" s="1252"/>
      <c r="I45" s="1252"/>
      <c r="J45" s="1253"/>
      <c r="K45" s="59">
        <v>4665</v>
      </c>
      <c r="L45" s="60">
        <v>4234</v>
      </c>
      <c r="M45" s="60">
        <v>4367</v>
      </c>
      <c r="N45" s="60">
        <v>3939</v>
      </c>
      <c r="O45" s="61">
        <v>3776</v>
      </c>
      <c r="P45" s="48"/>
      <c r="Q45" s="48"/>
      <c r="R45" s="48"/>
      <c r="S45" s="48"/>
      <c r="T45" s="48"/>
      <c r="U45" s="48"/>
    </row>
    <row r="46" spans="1:21" ht="30.75" customHeight="1">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c r="A48" s="48"/>
      <c r="B48" s="1248"/>
      <c r="C48" s="1249"/>
      <c r="D48" s="62"/>
      <c r="E48" s="1254" t="s">
        <v>15</v>
      </c>
      <c r="F48" s="1254"/>
      <c r="G48" s="1254"/>
      <c r="H48" s="1254"/>
      <c r="I48" s="1254"/>
      <c r="J48" s="1255"/>
      <c r="K48" s="63">
        <v>1453</v>
      </c>
      <c r="L48" s="64">
        <v>1465</v>
      </c>
      <c r="M48" s="64">
        <v>1384</v>
      </c>
      <c r="N48" s="64">
        <v>1383</v>
      </c>
      <c r="O48" s="65">
        <v>1329</v>
      </c>
      <c r="P48" s="48"/>
      <c r="Q48" s="48"/>
      <c r="R48" s="48"/>
      <c r="S48" s="48"/>
      <c r="T48" s="48"/>
      <c r="U48" s="48"/>
    </row>
    <row r="49" spans="1:21" ht="30.75" customHeight="1">
      <c r="A49" s="48"/>
      <c r="B49" s="1248"/>
      <c r="C49" s="1249"/>
      <c r="D49" s="62"/>
      <c r="E49" s="1254" t="s">
        <v>16</v>
      </c>
      <c r="F49" s="1254"/>
      <c r="G49" s="1254"/>
      <c r="H49" s="1254"/>
      <c r="I49" s="1254"/>
      <c r="J49" s="1255"/>
      <c r="K49" s="63" t="s">
        <v>516</v>
      </c>
      <c r="L49" s="64">
        <v>8</v>
      </c>
      <c r="M49" s="64">
        <v>31</v>
      </c>
      <c r="N49" s="64">
        <v>29</v>
      </c>
      <c r="O49" s="65">
        <v>31</v>
      </c>
      <c r="P49" s="48"/>
      <c r="Q49" s="48"/>
      <c r="R49" s="48"/>
      <c r="S49" s="48"/>
      <c r="T49" s="48"/>
      <c r="U49" s="48"/>
    </row>
    <row r="50" spans="1:21" ht="30.75" customHeight="1">
      <c r="A50" s="48"/>
      <c r="B50" s="1248"/>
      <c r="C50" s="1249"/>
      <c r="D50" s="62"/>
      <c r="E50" s="1254" t="s">
        <v>17</v>
      </c>
      <c r="F50" s="1254"/>
      <c r="G50" s="1254"/>
      <c r="H50" s="1254"/>
      <c r="I50" s="1254"/>
      <c r="J50" s="1255"/>
      <c r="K50" s="63">
        <v>132</v>
      </c>
      <c r="L50" s="64">
        <v>133</v>
      </c>
      <c r="M50" s="64">
        <v>99</v>
      </c>
      <c r="N50" s="64">
        <v>81</v>
      </c>
      <c r="O50" s="65">
        <v>80</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t="s">
        <v>516</v>
      </c>
      <c r="O51" s="65" t="s">
        <v>516</v>
      </c>
      <c r="P51" s="48"/>
      <c r="Q51" s="48"/>
      <c r="R51" s="48"/>
      <c r="S51" s="48"/>
      <c r="T51" s="48"/>
      <c r="U51" s="48"/>
    </row>
    <row r="52" spans="1:21" ht="30.75" customHeight="1">
      <c r="A52" s="48"/>
      <c r="B52" s="1256" t="s">
        <v>19</v>
      </c>
      <c r="C52" s="1257"/>
      <c r="D52" s="66"/>
      <c r="E52" s="1254" t="s">
        <v>20</v>
      </c>
      <c r="F52" s="1254"/>
      <c r="G52" s="1254"/>
      <c r="H52" s="1254"/>
      <c r="I52" s="1254"/>
      <c r="J52" s="1255"/>
      <c r="K52" s="63">
        <v>4156</v>
      </c>
      <c r="L52" s="64">
        <v>3897</v>
      </c>
      <c r="M52" s="64">
        <v>3966</v>
      </c>
      <c r="N52" s="64">
        <v>3757</v>
      </c>
      <c r="O52" s="65">
        <v>3628</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2094</v>
      </c>
      <c r="L53" s="69">
        <v>1943</v>
      </c>
      <c r="M53" s="69">
        <v>1915</v>
      </c>
      <c r="N53" s="69">
        <v>1675</v>
      </c>
      <c r="O53" s="70">
        <v>1588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62" t="s">
        <v>25</v>
      </c>
      <c r="C57" s="1263"/>
      <c r="D57" s="1266" t="s">
        <v>26</v>
      </c>
      <c r="E57" s="1267"/>
      <c r="F57" s="1267"/>
      <c r="G57" s="1267"/>
      <c r="H57" s="1267"/>
      <c r="I57" s="1267"/>
      <c r="J57" s="1268"/>
      <c r="K57" s="82" t="s">
        <v>595</v>
      </c>
      <c r="L57" s="83" t="s">
        <v>595</v>
      </c>
      <c r="M57" s="83" t="s">
        <v>595</v>
      </c>
      <c r="N57" s="83" t="s">
        <v>595</v>
      </c>
      <c r="O57" s="84" t="s">
        <v>595</v>
      </c>
    </row>
    <row r="58" spans="1:21" ht="31.5" customHeight="1" thickBot="1">
      <c r="B58" s="1264"/>
      <c r="C58" s="1265"/>
      <c r="D58" s="1269" t="s">
        <v>27</v>
      </c>
      <c r="E58" s="1270"/>
      <c r="F58" s="1270"/>
      <c r="G58" s="1270"/>
      <c r="H58" s="1270"/>
      <c r="I58" s="1270"/>
      <c r="J58" s="1271"/>
      <c r="K58" s="85" t="s">
        <v>595</v>
      </c>
      <c r="L58" s="86" t="s">
        <v>595</v>
      </c>
      <c r="M58" s="86" t="s">
        <v>595</v>
      </c>
      <c r="N58" s="86" t="s">
        <v>595</v>
      </c>
      <c r="O58" s="87" t="s">
        <v>595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fwwL88oxyi8Q5Z7AIQjqgGPuBEK9fCiH5+obAdOlHxr47c/HO7Gx8H3aTp2LrPFdCxgx8ipnu2jYYGf1Qwqqw==" saltValue="vM5wmsad2i2zAAWkHldy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72" t="s">
        <v>30</v>
      </c>
      <c r="C41" s="1273"/>
      <c r="D41" s="101"/>
      <c r="E41" s="1278" t="s">
        <v>31</v>
      </c>
      <c r="F41" s="1278"/>
      <c r="G41" s="1278"/>
      <c r="H41" s="1279"/>
      <c r="I41" s="102">
        <v>35799</v>
      </c>
      <c r="J41" s="103">
        <v>37748</v>
      </c>
      <c r="K41" s="103">
        <v>38426</v>
      </c>
      <c r="L41" s="103">
        <v>38637</v>
      </c>
      <c r="M41" s="104">
        <v>38539</v>
      </c>
    </row>
    <row r="42" spans="2:13" ht="27.75" customHeight="1">
      <c r="B42" s="1274"/>
      <c r="C42" s="1275"/>
      <c r="D42" s="105"/>
      <c r="E42" s="1280" t="s">
        <v>32</v>
      </c>
      <c r="F42" s="1280"/>
      <c r="G42" s="1280"/>
      <c r="H42" s="1281"/>
      <c r="I42" s="106">
        <v>1451</v>
      </c>
      <c r="J42" s="107">
        <v>1249</v>
      </c>
      <c r="K42" s="107">
        <v>1082</v>
      </c>
      <c r="L42" s="107">
        <v>1024</v>
      </c>
      <c r="M42" s="108">
        <v>865</v>
      </c>
    </row>
    <row r="43" spans="2:13" ht="27.75" customHeight="1">
      <c r="B43" s="1274"/>
      <c r="C43" s="1275"/>
      <c r="D43" s="105"/>
      <c r="E43" s="1280" t="s">
        <v>33</v>
      </c>
      <c r="F43" s="1280"/>
      <c r="G43" s="1280"/>
      <c r="H43" s="1281"/>
      <c r="I43" s="106">
        <v>14513</v>
      </c>
      <c r="J43" s="107">
        <v>13285</v>
      </c>
      <c r="K43" s="107">
        <v>11940</v>
      </c>
      <c r="L43" s="107">
        <v>11172</v>
      </c>
      <c r="M43" s="108">
        <v>10493</v>
      </c>
    </row>
    <row r="44" spans="2:13" ht="27.75" customHeight="1">
      <c r="B44" s="1274"/>
      <c r="C44" s="1275"/>
      <c r="D44" s="105"/>
      <c r="E44" s="1280" t="s">
        <v>34</v>
      </c>
      <c r="F44" s="1280"/>
      <c r="G44" s="1280"/>
      <c r="H44" s="1281"/>
      <c r="I44" s="106" t="s">
        <v>516</v>
      </c>
      <c r="J44" s="107" t="s">
        <v>516</v>
      </c>
      <c r="K44" s="107" t="s">
        <v>516</v>
      </c>
      <c r="L44" s="107" t="s">
        <v>516</v>
      </c>
      <c r="M44" s="108" t="s">
        <v>516</v>
      </c>
    </row>
    <row r="45" spans="2:13" ht="27.75" customHeight="1">
      <c r="B45" s="1274"/>
      <c r="C45" s="1275"/>
      <c r="D45" s="105"/>
      <c r="E45" s="1280" t="s">
        <v>35</v>
      </c>
      <c r="F45" s="1280"/>
      <c r="G45" s="1280"/>
      <c r="H45" s="1281"/>
      <c r="I45" s="106">
        <v>5313</v>
      </c>
      <c r="J45" s="107">
        <v>4953</v>
      </c>
      <c r="K45" s="107">
        <v>4638</v>
      </c>
      <c r="L45" s="107">
        <v>4266</v>
      </c>
      <c r="M45" s="108">
        <v>3987</v>
      </c>
    </row>
    <row r="46" spans="2:13" ht="27.75" customHeight="1">
      <c r="B46" s="1274"/>
      <c r="C46" s="1275"/>
      <c r="D46" s="109"/>
      <c r="E46" s="1280" t="s">
        <v>36</v>
      </c>
      <c r="F46" s="1280"/>
      <c r="G46" s="1280"/>
      <c r="H46" s="1281"/>
      <c r="I46" s="106" t="s">
        <v>516</v>
      </c>
      <c r="J46" s="107" t="s">
        <v>516</v>
      </c>
      <c r="K46" s="107" t="s">
        <v>516</v>
      </c>
      <c r="L46" s="107" t="s">
        <v>516</v>
      </c>
      <c r="M46" s="108" t="s">
        <v>516</v>
      </c>
    </row>
    <row r="47" spans="2:13" ht="27.75" customHeight="1">
      <c r="B47" s="1274"/>
      <c r="C47" s="1275"/>
      <c r="D47" s="110"/>
      <c r="E47" s="1282" t="s">
        <v>37</v>
      </c>
      <c r="F47" s="1283"/>
      <c r="G47" s="1283"/>
      <c r="H47" s="1284"/>
      <c r="I47" s="106" t="s">
        <v>516</v>
      </c>
      <c r="J47" s="107" t="s">
        <v>516</v>
      </c>
      <c r="K47" s="107" t="s">
        <v>516</v>
      </c>
      <c r="L47" s="107" t="s">
        <v>516</v>
      </c>
      <c r="M47" s="108" t="s">
        <v>516</v>
      </c>
    </row>
    <row r="48" spans="2:13" ht="27.75" customHeight="1">
      <c r="B48" s="1274"/>
      <c r="C48" s="1275"/>
      <c r="D48" s="105"/>
      <c r="E48" s="1280" t="s">
        <v>38</v>
      </c>
      <c r="F48" s="1280"/>
      <c r="G48" s="1280"/>
      <c r="H48" s="1281"/>
      <c r="I48" s="106" t="s">
        <v>516</v>
      </c>
      <c r="J48" s="107" t="s">
        <v>516</v>
      </c>
      <c r="K48" s="107" t="s">
        <v>516</v>
      </c>
      <c r="L48" s="107" t="s">
        <v>516</v>
      </c>
      <c r="M48" s="108" t="s">
        <v>516</v>
      </c>
    </row>
    <row r="49" spans="2:13" ht="27.75" customHeight="1">
      <c r="B49" s="1276"/>
      <c r="C49" s="1277"/>
      <c r="D49" s="105"/>
      <c r="E49" s="1280" t="s">
        <v>39</v>
      </c>
      <c r="F49" s="1280"/>
      <c r="G49" s="1280"/>
      <c r="H49" s="1281"/>
      <c r="I49" s="106" t="s">
        <v>516</v>
      </c>
      <c r="J49" s="107" t="s">
        <v>516</v>
      </c>
      <c r="K49" s="107" t="s">
        <v>516</v>
      </c>
      <c r="L49" s="107" t="s">
        <v>516</v>
      </c>
      <c r="M49" s="108" t="s">
        <v>516</v>
      </c>
    </row>
    <row r="50" spans="2:13" ht="27.75" customHeight="1">
      <c r="B50" s="1285" t="s">
        <v>40</v>
      </c>
      <c r="C50" s="1286"/>
      <c r="D50" s="111"/>
      <c r="E50" s="1280" t="s">
        <v>41</v>
      </c>
      <c r="F50" s="1280"/>
      <c r="G50" s="1280"/>
      <c r="H50" s="1281"/>
      <c r="I50" s="106">
        <v>8291</v>
      </c>
      <c r="J50" s="107">
        <v>7634</v>
      </c>
      <c r="K50" s="107">
        <v>7249</v>
      </c>
      <c r="L50" s="107">
        <v>7101</v>
      </c>
      <c r="M50" s="108">
        <v>6630</v>
      </c>
    </row>
    <row r="51" spans="2:13" ht="27.75" customHeight="1">
      <c r="B51" s="1274"/>
      <c r="C51" s="1275"/>
      <c r="D51" s="105"/>
      <c r="E51" s="1280" t="s">
        <v>42</v>
      </c>
      <c r="F51" s="1280"/>
      <c r="G51" s="1280"/>
      <c r="H51" s="1281"/>
      <c r="I51" s="106">
        <v>7457</v>
      </c>
      <c r="J51" s="107">
        <v>7555</v>
      </c>
      <c r="K51" s="107">
        <v>7502</v>
      </c>
      <c r="L51" s="107">
        <v>7525</v>
      </c>
      <c r="M51" s="108">
        <v>7764</v>
      </c>
    </row>
    <row r="52" spans="2:13" ht="27.75" customHeight="1">
      <c r="B52" s="1276"/>
      <c r="C52" s="1277"/>
      <c r="D52" s="105"/>
      <c r="E52" s="1280" t="s">
        <v>43</v>
      </c>
      <c r="F52" s="1280"/>
      <c r="G52" s="1280"/>
      <c r="H52" s="1281"/>
      <c r="I52" s="106">
        <v>34120</v>
      </c>
      <c r="J52" s="107">
        <v>34751</v>
      </c>
      <c r="K52" s="107">
        <v>34655</v>
      </c>
      <c r="L52" s="107">
        <v>33887</v>
      </c>
      <c r="M52" s="108">
        <v>33200</v>
      </c>
    </row>
    <row r="53" spans="2:13" ht="27.75" customHeight="1" thickBot="1">
      <c r="B53" s="1287" t="s">
        <v>44</v>
      </c>
      <c r="C53" s="1288"/>
      <c r="D53" s="112"/>
      <c r="E53" s="1289" t="s">
        <v>45</v>
      </c>
      <c r="F53" s="1289"/>
      <c r="G53" s="1289"/>
      <c r="H53" s="1290"/>
      <c r="I53" s="113">
        <v>7209</v>
      </c>
      <c r="J53" s="114">
        <v>7295</v>
      </c>
      <c r="K53" s="114">
        <v>6680</v>
      </c>
      <c r="L53" s="114">
        <v>6587</v>
      </c>
      <c r="M53" s="115">
        <v>6291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cfnsSHOoE+sMm1UwuM/H8mA6rWc3Lf5XNnfLlH3EwScow1NQReCrEIkc6tmc0omWXS4ZMm7tblsZdV18YTIdw==" saltValue="s996sPo4bTAc+5fw/plh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9" t="s">
        <v>48</v>
      </c>
      <c r="D55" s="1299"/>
      <c r="E55" s="1300"/>
      <c r="F55" s="127">
        <v>2500</v>
      </c>
      <c r="G55" s="127">
        <v>2162</v>
      </c>
      <c r="H55" s="128">
        <v>1631</v>
      </c>
    </row>
    <row r="56" spans="2:8" ht="52.5" customHeight="1">
      <c r="B56" s="129"/>
      <c r="C56" s="1301" t="s">
        <v>49</v>
      </c>
      <c r="D56" s="1301"/>
      <c r="E56" s="1302"/>
      <c r="F56" s="130">
        <v>1352</v>
      </c>
      <c r="G56" s="130">
        <v>1287</v>
      </c>
      <c r="H56" s="131">
        <v>1078</v>
      </c>
    </row>
    <row r="57" spans="2:8" ht="53.25" customHeight="1">
      <c r="B57" s="129"/>
      <c r="C57" s="1303" t="s">
        <v>50</v>
      </c>
      <c r="D57" s="1303"/>
      <c r="E57" s="1304"/>
      <c r="F57" s="132">
        <v>2021</v>
      </c>
      <c r="G57" s="132">
        <v>1990</v>
      </c>
      <c r="H57" s="133">
        <v>1960</v>
      </c>
    </row>
    <row r="58" spans="2:8" ht="45.75" customHeight="1">
      <c r="B58" s="134"/>
      <c r="C58" s="1291" t="s">
        <v>590</v>
      </c>
      <c r="D58" s="1292"/>
      <c r="E58" s="1293"/>
      <c r="F58" s="135">
        <v>628</v>
      </c>
      <c r="G58" s="135">
        <v>654</v>
      </c>
      <c r="H58" s="136">
        <v>656</v>
      </c>
    </row>
    <row r="59" spans="2:8" ht="45.75" customHeight="1">
      <c r="B59" s="134"/>
      <c r="C59" s="1291" t="s">
        <v>591</v>
      </c>
      <c r="D59" s="1292"/>
      <c r="E59" s="1293"/>
      <c r="F59" s="135">
        <v>495</v>
      </c>
      <c r="G59" s="135">
        <v>470</v>
      </c>
      <c r="H59" s="136">
        <v>445</v>
      </c>
    </row>
    <row r="60" spans="2:8" ht="45.75" customHeight="1">
      <c r="B60" s="134"/>
      <c r="C60" s="1291" t="s">
        <v>592</v>
      </c>
      <c r="D60" s="1292"/>
      <c r="E60" s="1293"/>
      <c r="F60" s="135">
        <v>284</v>
      </c>
      <c r="G60" s="135">
        <v>285</v>
      </c>
      <c r="H60" s="136">
        <v>270</v>
      </c>
    </row>
    <row r="61" spans="2:8" ht="45.75" customHeight="1">
      <c r="B61" s="134"/>
      <c r="C61" s="1291" t="s">
        <v>593</v>
      </c>
      <c r="D61" s="1292"/>
      <c r="E61" s="1293"/>
      <c r="F61" s="135">
        <v>206</v>
      </c>
      <c r="G61" s="135">
        <v>205</v>
      </c>
      <c r="H61" s="136">
        <v>203</v>
      </c>
    </row>
    <row r="62" spans="2:8" ht="45.75" customHeight="1" thickBot="1">
      <c r="B62" s="137"/>
      <c r="C62" s="1294" t="s">
        <v>594</v>
      </c>
      <c r="D62" s="1295"/>
      <c r="E62" s="1296"/>
      <c r="F62" s="138">
        <v>175</v>
      </c>
      <c r="G62" s="138">
        <v>148</v>
      </c>
      <c r="H62" s="139">
        <v>132</v>
      </c>
    </row>
    <row r="63" spans="2:8" ht="52.5" customHeight="1" thickBot="1">
      <c r="B63" s="140"/>
      <c r="C63" s="1297" t="s">
        <v>51</v>
      </c>
      <c r="D63" s="1297"/>
      <c r="E63" s="1298"/>
      <c r="F63" s="141">
        <v>5873</v>
      </c>
      <c r="G63" s="141">
        <v>5439</v>
      </c>
      <c r="H63" s="142">
        <v>4669</v>
      </c>
    </row>
    <row r="64" spans="2:8" ht="15" customHeight="1"/>
    <row r="65" ht="0" hidden="1" customHeight="1"/>
    <row r="66" ht="0" hidden="1" customHeight="1"/>
  </sheetData>
  <sheetProtection algorithmName="SHA-512" hashValue="SiMGgzU6fsLKgrreJad1PCxoYu0X+iqsrHzB/2ldE5dcm6847+3qet1Y1i3eqyXozgob5ycxw1GP7U3nCTyRsw==" saltValue="//73a5bQpdXnUE8XtII4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606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601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5" t="s">
        <v>611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600</v>
      </c>
    </row>
    <row r="50" spans="1:109" ht="13.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c r="B51" s="386"/>
      <c r="G51" s="1324"/>
      <c r="H51" s="1324"/>
      <c r="I51" s="1325"/>
      <c r="J51" s="1325"/>
      <c r="K51" s="1322"/>
      <c r="L51" s="1322"/>
      <c r="M51" s="1322"/>
      <c r="N51" s="1322"/>
      <c r="AM51" s="393"/>
      <c r="AN51" s="1319" t="s">
        <v>599</v>
      </c>
      <c r="AO51" s="1319"/>
      <c r="AP51" s="1319"/>
      <c r="AQ51" s="1319"/>
      <c r="AR51" s="1319"/>
      <c r="AS51" s="1319"/>
      <c r="AT51" s="1319"/>
      <c r="AU51" s="1319"/>
      <c r="AV51" s="1319"/>
      <c r="AW51" s="1319"/>
      <c r="AX51" s="1319"/>
      <c r="AY51" s="1319"/>
      <c r="AZ51" s="1319"/>
      <c r="BA51" s="1319"/>
      <c r="BB51" s="1319" t="s">
        <v>604</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0"/>
      <c r="BY51" s="1321"/>
      <c r="BZ51" s="1321"/>
      <c r="CA51" s="1321"/>
      <c r="CB51" s="1321"/>
      <c r="CC51" s="1321"/>
      <c r="CD51" s="1321"/>
      <c r="CE51" s="1321"/>
      <c r="CF51" s="1321">
        <v>31.5</v>
      </c>
      <c r="CG51" s="1321"/>
      <c r="CH51" s="1321"/>
      <c r="CI51" s="1321"/>
      <c r="CJ51" s="1321"/>
      <c r="CK51" s="1321"/>
      <c r="CL51" s="1321"/>
      <c r="CM51" s="1321"/>
      <c r="CN51" s="1321">
        <v>30.9</v>
      </c>
      <c r="CO51" s="1321"/>
      <c r="CP51" s="1321"/>
      <c r="CQ51" s="1321"/>
      <c r="CR51" s="1321"/>
      <c r="CS51" s="1321"/>
      <c r="CT51" s="1321"/>
      <c r="CU51" s="1321"/>
      <c r="CV51" s="1321">
        <v>29.4</v>
      </c>
      <c r="CW51" s="1321"/>
      <c r="CX51" s="1321"/>
      <c r="CY51" s="1321"/>
      <c r="CZ51" s="1321"/>
      <c r="DA51" s="1321"/>
      <c r="DB51" s="1321"/>
      <c r="DC51" s="1321"/>
    </row>
    <row r="52" spans="1:109" ht="13.5">
      <c r="B52" s="386"/>
      <c r="G52" s="1324"/>
      <c r="H52" s="1324"/>
      <c r="I52" s="1325"/>
      <c r="J52" s="1325"/>
      <c r="K52" s="1322"/>
      <c r="L52" s="1322"/>
      <c r="M52" s="1322"/>
      <c r="N52" s="1322"/>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c r="A53" s="401"/>
      <c r="B53" s="386"/>
      <c r="G53" s="1324"/>
      <c r="H53" s="1324"/>
      <c r="I53" s="1314"/>
      <c r="J53" s="1314"/>
      <c r="K53" s="1322"/>
      <c r="L53" s="1322"/>
      <c r="M53" s="1322"/>
      <c r="N53" s="1322"/>
      <c r="AM53" s="393"/>
      <c r="AN53" s="1319"/>
      <c r="AO53" s="1319"/>
      <c r="AP53" s="1319"/>
      <c r="AQ53" s="1319"/>
      <c r="AR53" s="1319"/>
      <c r="AS53" s="1319"/>
      <c r="AT53" s="1319"/>
      <c r="AU53" s="1319"/>
      <c r="AV53" s="1319"/>
      <c r="AW53" s="1319"/>
      <c r="AX53" s="1319"/>
      <c r="AY53" s="1319"/>
      <c r="AZ53" s="1319"/>
      <c r="BA53" s="1319"/>
      <c r="BB53" s="1319" t="s">
        <v>603</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0"/>
      <c r="BY53" s="1321"/>
      <c r="BZ53" s="1321"/>
      <c r="CA53" s="1321"/>
      <c r="CB53" s="1321"/>
      <c r="CC53" s="1321"/>
      <c r="CD53" s="1321"/>
      <c r="CE53" s="1321"/>
      <c r="CF53" s="1321">
        <v>81.599999999999994</v>
      </c>
      <c r="CG53" s="1321"/>
      <c r="CH53" s="1321"/>
      <c r="CI53" s="1321"/>
      <c r="CJ53" s="1321"/>
      <c r="CK53" s="1321"/>
      <c r="CL53" s="1321"/>
      <c r="CM53" s="1321"/>
      <c r="CN53" s="1321">
        <v>81</v>
      </c>
      <c r="CO53" s="1321"/>
      <c r="CP53" s="1321"/>
      <c r="CQ53" s="1321"/>
      <c r="CR53" s="1321"/>
      <c r="CS53" s="1321"/>
      <c r="CT53" s="1321"/>
      <c r="CU53" s="1321"/>
      <c r="CV53" s="1321">
        <v>80.8</v>
      </c>
      <c r="CW53" s="1321"/>
      <c r="CX53" s="1321"/>
      <c r="CY53" s="1321"/>
      <c r="CZ53" s="1321"/>
      <c r="DA53" s="1321"/>
      <c r="DB53" s="1321"/>
      <c r="DC53" s="1321"/>
    </row>
    <row r="54" spans="1:109" ht="13.5">
      <c r="A54" s="401"/>
      <c r="B54" s="386"/>
      <c r="G54" s="1324"/>
      <c r="H54" s="1324"/>
      <c r="I54" s="1314"/>
      <c r="J54" s="1314"/>
      <c r="K54" s="1322"/>
      <c r="L54" s="1322"/>
      <c r="M54" s="1322"/>
      <c r="N54" s="1322"/>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c r="A55" s="401"/>
      <c r="B55" s="386"/>
      <c r="G55" s="1314"/>
      <c r="H55" s="1314"/>
      <c r="I55" s="1314"/>
      <c r="J55" s="1314"/>
      <c r="K55" s="1322"/>
      <c r="L55" s="1322"/>
      <c r="M55" s="1322"/>
      <c r="N55" s="1322"/>
      <c r="AN55" s="1318" t="s">
        <v>605</v>
      </c>
      <c r="AO55" s="1318"/>
      <c r="AP55" s="1318"/>
      <c r="AQ55" s="1318"/>
      <c r="AR55" s="1318"/>
      <c r="AS55" s="1318"/>
      <c r="AT55" s="1318"/>
      <c r="AU55" s="1318"/>
      <c r="AV55" s="1318"/>
      <c r="AW55" s="1318"/>
      <c r="AX55" s="1318"/>
      <c r="AY55" s="1318"/>
      <c r="AZ55" s="1318"/>
      <c r="BA55" s="1318"/>
      <c r="BB55" s="1319" t="s">
        <v>604</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0"/>
      <c r="BY55" s="1321"/>
      <c r="BZ55" s="1321"/>
      <c r="CA55" s="1321"/>
      <c r="CB55" s="1321"/>
      <c r="CC55" s="1321"/>
      <c r="CD55" s="1321"/>
      <c r="CE55" s="1321"/>
      <c r="CF55" s="1321">
        <v>15</v>
      </c>
      <c r="CG55" s="1321"/>
      <c r="CH55" s="1321"/>
      <c r="CI55" s="1321"/>
      <c r="CJ55" s="1321"/>
      <c r="CK55" s="1321"/>
      <c r="CL55" s="1321"/>
      <c r="CM55" s="1321"/>
      <c r="CN55" s="1321">
        <v>12.2</v>
      </c>
      <c r="CO55" s="1321"/>
      <c r="CP55" s="1321"/>
      <c r="CQ55" s="1321"/>
      <c r="CR55" s="1321"/>
      <c r="CS55" s="1321"/>
      <c r="CT55" s="1321"/>
      <c r="CU55" s="1321"/>
      <c r="CV55" s="1321">
        <v>5</v>
      </c>
      <c r="CW55" s="1321"/>
      <c r="CX55" s="1321"/>
      <c r="CY55" s="1321"/>
      <c r="CZ55" s="1321"/>
      <c r="DA55" s="1321"/>
      <c r="DB55" s="1321"/>
      <c r="DC55" s="1321"/>
    </row>
    <row r="56" spans="1:109" ht="13.5">
      <c r="A56" s="401"/>
      <c r="B56" s="386"/>
      <c r="G56" s="1314"/>
      <c r="H56" s="1314"/>
      <c r="I56" s="1314"/>
      <c r="J56" s="1314"/>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c r="B57" s="407"/>
      <c r="G57" s="1314"/>
      <c r="H57" s="1314"/>
      <c r="I57" s="1323"/>
      <c r="J57" s="1323"/>
      <c r="K57" s="1322"/>
      <c r="L57" s="1322"/>
      <c r="M57" s="1322"/>
      <c r="N57" s="1322"/>
      <c r="AM57" s="385"/>
      <c r="AN57" s="1318"/>
      <c r="AO57" s="1318"/>
      <c r="AP57" s="1318"/>
      <c r="AQ57" s="1318"/>
      <c r="AR57" s="1318"/>
      <c r="AS57" s="1318"/>
      <c r="AT57" s="1318"/>
      <c r="AU57" s="1318"/>
      <c r="AV57" s="1318"/>
      <c r="AW57" s="1318"/>
      <c r="AX57" s="1318"/>
      <c r="AY57" s="1318"/>
      <c r="AZ57" s="1318"/>
      <c r="BA57" s="1318"/>
      <c r="BB57" s="1319" t="s">
        <v>603</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0"/>
      <c r="BY57" s="1321"/>
      <c r="BZ57" s="1321"/>
      <c r="CA57" s="1321"/>
      <c r="CB57" s="1321"/>
      <c r="CC57" s="1321"/>
      <c r="CD57" s="1321"/>
      <c r="CE57" s="1321"/>
      <c r="CF57" s="1321">
        <v>60.1</v>
      </c>
      <c r="CG57" s="1321"/>
      <c r="CH57" s="1321"/>
      <c r="CI57" s="1321"/>
      <c r="CJ57" s="1321"/>
      <c r="CK57" s="1321"/>
      <c r="CL57" s="1321"/>
      <c r="CM57" s="1321"/>
      <c r="CN57" s="1321">
        <v>61.2</v>
      </c>
      <c r="CO57" s="1321"/>
      <c r="CP57" s="1321"/>
      <c r="CQ57" s="1321"/>
      <c r="CR57" s="1321"/>
      <c r="CS57" s="1321"/>
      <c r="CT57" s="1321"/>
      <c r="CU57" s="1321"/>
      <c r="CV57" s="1321">
        <v>61.7</v>
      </c>
      <c r="CW57" s="1321"/>
      <c r="CX57" s="1321"/>
      <c r="CY57" s="1321"/>
      <c r="CZ57" s="1321"/>
      <c r="DA57" s="1321"/>
      <c r="DB57" s="1321"/>
      <c r="DC57" s="1321"/>
      <c r="DD57" s="412"/>
      <c r="DE57" s="407"/>
    </row>
    <row r="58" spans="1:109" s="401" customFormat="1" ht="13.5">
      <c r="A58" s="385"/>
      <c r="B58" s="407"/>
      <c r="G58" s="1314"/>
      <c r="H58" s="1314"/>
      <c r="I58" s="1323"/>
      <c r="J58" s="1323"/>
      <c r="K58" s="1322"/>
      <c r="L58" s="1322"/>
      <c r="M58" s="1322"/>
      <c r="N58" s="1322"/>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602</v>
      </c>
    </row>
    <row r="64" spans="1:109" ht="13.5">
      <c r="B64" s="386"/>
      <c r="G64" s="402"/>
      <c r="I64" s="404"/>
      <c r="J64" s="404"/>
      <c r="K64" s="404"/>
      <c r="L64" s="404"/>
      <c r="M64" s="404"/>
      <c r="N64" s="403"/>
      <c r="AM64" s="402"/>
      <c r="AN64" s="402" t="s">
        <v>601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ustomHeight="1">
      <c r="B65" s="386"/>
      <c r="AN65" s="1305" t="s">
        <v>610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600</v>
      </c>
    </row>
    <row r="72" spans="2:107" ht="13.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ht="13.5">
      <c r="B73" s="386"/>
      <c r="G73" s="1324"/>
      <c r="H73" s="1324"/>
      <c r="I73" s="1324"/>
      <c r="J73" s="1324"/>
      <c r="K73" s="1326"/>
      <c r="L73" s="1326"/>
      <c r="M73" s="1326"/>
      <c r="N73" s="1326"/>
      <c r="AM73" s="393"/>
      <c r="AN73" s="1319" t="s">
        <v>599</v>
      </c>
      <c r="AO73" s="1319"/>
      <c r="AP73" s="1319"/>
      <c r="AQ73" s="1319"/>
      <c r="AR73" s="1319"/>
      <c r="AS73" s="1319"/>
      <c r="AT73" s="1319"/>
      <c r="AU73" s="1319"/>
      <c r="AV73" s="1319"/>
      <c r="AW73" s="1319"/>
      <c r="AX73" s="1319"/>
      <c r="AY73" s="1319"/>
      <c r="AZ73" s="1319"/>
      <c r="BA73" s="1319"/>
      <c r="BB73" s="1319" t="s">
        <v>597</v>
      </c>
      <c r="BC73" s="1319"/>
      <c r="BD73" s="1319"/>
      <c r="BE73" s="1319"/>
      <c r="BF73" s="1319"/>
      <c r="BG73" s="1319"/>
      <c r="BH73" s="1319"/>
      <c r="BI73" s="1319"/>
      <c r="BJ73" s="1319"/>
      <c r="BK73" s="1319"/>
      <c r="BL73" s="1319"/>
      <c r="BM73" s="1319"/>
      <c r="BN73" s="1319"/>
      <c r="BO73" s="1319"/>
      <c r="BP73" s="1321">
        <v>34.6</v>
      </c>
      <c r="BQ73" s="1321"/>
      <c r="BR73" s="1321"/>
      <c r="BS73" s="1321"/>
      <c r="BT73" s="1321"/>
      <c r="BU73" s="1321"/>
      <c r="BV73" s="1321"/>
      <c r="BW73" s="1321"/>
      <c r="BX73" s="1321">
        <v>34.200000000000003</v>
      </c>
      <c r="BY73" s="1321"/>
      <c r="BZ73" s="1321"/>
      <c r="CA73" s="1321"/>
      <c r="CB73" s="1321"/>
      <c r="CC73" s="1321"/>
      <c r="CD73" s="1321"/>
      <c r="CE73" s="1321"/>
      <c r="CF73" s="1321">
        <v>31.5</v>
      </c>
      <c r="CG73" s="1321"/>
      <c r="CH73" s="1321"/>
      <c r="CI73" s="1321"/>
      <c r="CJ73" s="1321"/>
      <c r="CK73" s="1321"/>
      <c r="CL73" s="1321"/>
      <c r="CM73" s="1321"/>
      <c r="CN73" s="1321">
        <v>30.9</v>
      </c>
      <c r="CO73" s="1321"/>
      <c r="CP73" s="1321"/>
      <c r="CQ73" s="1321"/>
      <c r="CR73" s="1321"/>
      <c r="CS73" s="1321"/>
      <c r="CT73" s="1321"/>
      <c r="CU73" s="1321"/>
      <c r="CV73" s="1321">
        <v>29.4</v>
      </c>
      <c r="CW73" s="1321"/>
      <c r="CX73" s="1321"/>
      <c r="CY73" s="1321"/>
      <c r="CZ73" s="1321"/>
      <c r="DA73" s="1321"/>
      <c r="DB73" s="1321"/>
      <c r="DC73" s="1321"/>
    </row>
    <row r="74" spans="2:107" ht="13.5">
      <c r="B74" s="386"/>
      <c r="G74" s="1324"/>
      <c r="H74" s="1324"/>
      <c r="I74" s="1324"/>
      <c r="J74" s="1324"/>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c r="B75" s="386"/>
      <c r="G75" s="1324"/>
      <c r="H75" s="1324"/>
      <c r="I75" s="1314"/>
      <c r="J75" s="1314"/>
      <c r="K75" s="1322"/>
      <c r="L75" s="1322"/>
      <c r="M75" s="1322"/>
      <c r="N75" s="1322"/>
      <c r="AM75" s="393"/>
      <c r="AN75" s="1319"/>
      <c r="AO75" s="1319"/>
      <c r="AP75" s="1319"/>
      <c r="AQ75" s="1319"/>
      <c r="AR75" s="1319"/>
      <c r="AS75" s="1319"/>
      <c r="AT75" s="1319"/>
      <c r="AU75" s="1319"/>
      <c r="AV75" s="1319"/>
      <c r="AW75" s="1319"/>
      <c r="AX75" s="1319"/>
      <c r="AY75" s="1319"/>
      <c r="AZ75" s="1319"/>
      <c r="BA75" s="1319"/>
      <c r="BB75" s="1319" t="s">
        <v>596</v>
      </c>
      <c r="BC75" s="1319"/>
      <c r="BD75" s="1319"/>
      <c r="BE75" s="1319"/>
      <c r="BF75" s="1319"/>
      <c r="BG75" s="1319"/>
      <c r="BH75" s="1319"/>
      <c r="BI75" s="1319"/>
      <c r="BJ75" s="1319"/>
      <c r="BK75" s="1319"/>
      <c r="BL75" s="1319"/>
      <c r="BM75" s="1319"/>
      <c r="BN75" s="1319"/>
      <c r="BO75" s="1319"/>
      <c r="BP75" s="1321">
        <v>11.1</v>
      </c>
      <c r="BQ75" s="1321"/>
      <c r="BR75" s="1321"/>
      <c r="BS75" s="1321"/>
      <c r="BT75" s="1321"/>
      <c r="BU75" s="1321"/>
      <c r="BV75" s="1321"/>
      <c r="BW75" s="1321"/>
      <c r="BX75" s="1321">
        <v>10.199999999999999</v>
      </c>
      <c r="BY75" s="1321"/>
      <c r="BZ75" s="1321"/>
      <c r="CA75" s="1321"/>
      <c r="CB75" s="1321"/>
      <c r="CC75" s="1321"/>
      <c r="CD75" s="1321"/>
      <c r="CE75" s="1321"/>
      <c r="CF75" s="1321">
        <v>9.4</v>
      </c>
      <c r="CG75" s="1321"/>
      <c r="CH75" s="1321"/>
      <c r="CI75" s="1321"/>
      <c r="CJ75" s="1321"/>
      <c r="CK75" s="1321"/>
      <c r="CL75" s="1321"/>
      <c r="CM75" s="1321"/>
      <c r="CN75" s="1321">
        <v>8.6</v>
      </c>
      <c r="CO75" s="1321"/>
      <c r="CP75" s="1321"/>
      <c r="CQ75" s="1321"/>
      <c r="CR75" s="1321"/>
      <c r="CS75" s="1321"/>
      <c r="CT75" s="1321"/>
      <c r="CU75" s="1321"/>
      <c r="CV75" s="1321">
        <v>8.1</v>
      </c>
      <c r="CW75" s="1321"/>
      <c r="CX75" s="1321"/>
      <c r="CY75" s="1321"/>
      <c r="CZ75" s="1321"/>
      <c r="DA75" s="1321"/>
      <c r="DB75" s="1321"/>
      <c r="DC75" s="1321"/>
    </row>
    <row r="76" spans="2:107" ht="13.5">
      <c r="B76" s="386"/>
      <c r="G76" s="1324"/>
      <c r="H76" s="1324"/>
      <c r="I76" s="1314"/>
      <c r="J76" s="1314"/>
      <c r="K76" s="1322"/>
      <c r="L76" s="1322"/>
      <c r="M76" s="1322"/>
      <c r="N76" s="1322"/>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c r="B77" s="386"/>
      <c r="G77" s="1314"/>
      <c r="H77" s="1314"/>
      <c r="I77" s="1314"/>
      <c r="J77" s="1314"/>
      <c r="K77" s="1326"/>
      <c r="L77" s="1326"/>
      <c r="M77" s="1326"/>
      <c r="N77" s="1326"/>
      <c r="AN77" s="1318" t="s">
        <v>598</v>
      </c>
      <c r="AO77" s="1318"/>
      <c r="AP77" s="1318"/>
      <c r="AQ77" s="1318"/>
      <c r="AR77" s="1318"/>
      <c r="AS77" s="1318"/>
      <c r="AT77" s="1318"/>
      <c r="AU77" s="1318"/>
      <c r="AV77" s="1318"/>
      <c r="AW77" s="1318"/>
      <c r="AX77" s="1318"/>
      <c r="AY77" s="1318"/>
      <c r="AZ77" s="1318"/>
      <c r="BA77" s="1318"/>
      <c r="BB77" s="1319" t="s">
        <v>597</v>
      </c>
      <c r="BC77" s="1319"/>
      <c r="BD77" s="1319"/>
      <c r="BE77" s="1319"/>
      <c r="BF77" s="1319"/>
      <c r="BG77" s="1319"/>
      <c r="BH77" s="1319"/>
      <c r="BI77" s="1319"/>
      <c r="BJ77" s="1319"/>
      <c r="BK77" s="1319"/>
      <c r="BL77" s="1319"/>
      <c r="BM77" s="1319"/>
      <c r="BN77" s="1319"/>
      <c r="BO77" s="1319"/>
      <c r="BP77" s="1321">
        <v>33.799999999999997</v>
      </c>
      <c r="BQ77" s="1321"/>
      <c r="BR77" s="1321"/>
      <c r="BS77" s="1321"/>
      <c r="BT77" s="1321"/>
      <c r="BU77" s="1321"/>
      <c r="BV77" s="1321"/>
      <c r="BW77" s="1321"/>
      <c r="BX77" s="1321">
        <v>17.8</v>
      </c>
      <c r="BY77" s="1321"/>
      <c r="BZ77" s="1321"/>
      <c r="CA77" s="1321"/>
      <c r="CB77" s="1321"/>
      <c r="CC77" s="1321"/>
      <c r="CD77" s="1321"/>
      <c r="CE77" s="1321"/>
      <c r="CF77" s="1321">
        <v>15</v>
      </c>
      <c r="CG77" s="1321"/>
      <c r="CH77" s="1321"/>
      <c r="CI77" s="1321"/>
      <c r="CJ77" s="1321"/>
      <c r="CK77" s="1321"/>
      <c r="CL77" s="1321"/>
      <c r="CM77" s="1321"/>
      <c r="CN77" s="1321">
        <v>12.2</v>
      </c>
      <c r="CO77" s="1321"/>
      <c r="CP77" s="1321"/>
      <c r="CQ77" s="1321"/>
      <c r="CR77" s="1321"/>
      <c r="CS77" s="1321"/>
      <c r="CT77" s="1321"/>
      <c r="CU77" s="1321"/>
      <c r="CV77" s="1321">
        <v>5</v>
      </c>
      <c r="CW77" s="1321"/>
      <c r="CX77" s="1321"/>
      <c r="CY77" s="1321"/>
      <c r="CZ77" s="1321"/>
      <c r="DA77" s="1321"/>
      <c r="DB77" s="1321"/>
      <c r="DC77" s="1321"/>
    </row>
    <row r="78" spans="2:107" ht="13.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c r="B79" s="386"/>
      <c r="G79" s="1314"/>
      <c r="H79" s="1314"/>
      <c r="I79" s="1323"/>
      <c r="J79" s="1323"/>
      <c r="K79" s="1327"/>
      <c r="L79" s="1327"/>
      <c r="M79" s="1327"/>
      <c r="N79" s="1327"/>
      <c r="AN79" s="1318"/>
      <c r="AO79" s="1318"/>
      <c r="AP79" s="1318"/>
      <c r="AQ79" s="1318"/>
      <c r="AR79" s="1318"/>
      <c r="AS79" s="1318"/>
      <c r="AT79" s="1318"/>
      <c r="AU79" s="1318"/>
      <c r="AV79" s="1318"/>
      <c r="AW79" s="1318"/>
      <c r="AX79" s="1318"/>
      <c r="AY79" s="1318"/>
      <c r="AZ79" s="1318"/>
      <c r="BA79" s="1318"/>
      <c r="BB79" s="1319" t="s">
        <v>596</v>
      </c>
      <c r="BC79" s="1319"/>
      <c r="BD79" s="1319"/>
      <c r="BE79" s="1319"/>
      <c r="BF79" s="1319"/>
      <c r="BG79" s="1319"/>
      <c r="BH79" s="1319"/>
      <c r="BI79" s="1319"/>
      <c r="BJ79" s="1319"/>
      <c r="BK79" s="1319"/>
      <c r="BL79" s="1319"/>
      <c r="BM79" s="1319"/>
      <c r="BN79" s="1319"/>
      <c r="BO79" s="1319"/>
      <c r="BP79" s="1321">
        <v>7.1</v>
      </c>
      <c r="BQ79" s="1321"/>
      <c r="BR79" s="1321"/>
      <c r="BS79" s="1321"/>
      <c r="BT79" s="1321"/>
      <c r="BU79" s="1321"/>
      <c r="BV79" s="1321"/>
      <c r="BW79" s="1321"/>
      <c r="BX79" s="1321">
        <v>5.3</v>
      </c>
      <c r="BY79" s="1321"/>
      <c r="BZ79" s="1321"/>
      <c r="CA79" s="1321"/>
      <c r="CB79" s="1321"/>
      <c r="CC79" s="1321"/>
      <c r="CD79" s="1321"/>
      <c r="CE79" s="1321"/>
      <c r="CF79" s="1321">
        <v>5</v>
      </c>
      <c r="CG79" s="1321"/>
      <c r="CH79" s="1321"/>
      <c r="CI79" s="1321"/>
      <c r="CJ79" s="1321"/>
      <c r="CK79" s="1321"/>
      <c r="CL79" s="1321"/>
      <c r="CM79" s="1321"/>
      <c r="CN79" s="1321">
        <v>4.8</v>
      </c>
      <c r="CO79" s="1321"/>
      <c r="CP79" s="1321"/>
      <c r="CQ79" s="1321"/>
      <c r="CR79" s="1321"/>
      <c r="CS79" s="1321"/>
      <c r="CT79" s="1321"/>
      <c r="CU79" s="1321"/>
      <c r="CV79" s="1321">
        <v>4.5</v>
      </c>
      <c r="CW79" s="1321"/>
      <c r="CX79" s="1321"/>
      <c r="CY79" s="1321"/>
      <c r="CZ79" s="1321"/>
      <c r="DA79" s="1321"/>
      <c r="DB79" s="1321"/>
      <c r="DC79" s="1321"/>
    </row>
    <row r="80" spans="2:107" ht="13.5">
      <c r="B80" s="386"/>
      <c r="G80" s="1314"/>
      <c r="H80" s="1314"/>
      <c r="I80" s="1323"/>
      <c r="J80" s="1323"/>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An2uDrpE3B2jNJ0/13wmMmCVDO8qjzWVovlfD7EgZGmzyGkgaLly6HaYO4E4Mxpwqi+kwlSHpRP70/J7pgSmA==" saltValue="YI+FD1MZyXjU9+4mwAFmF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DYmBsVG7j4Cbkto9cfHRcUIUcrntWeD22yPqT5o1bLQP+tbqktSGd52a/zU+wbWWKT+6ZRIKYkgqqMqe1dhA==" saltValue="2GhgSaRgUjCD7ZEzNvP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Iwfvq3byXtn3p5VVuKgcA9/vz08Vn22erGL0e+pwlYxHfAr56dS9+jqH+zirLnyli14Dx+cQkTBlzRyhR/WxQ==" saltValue="XTba68qcB5v0ZS6x59Ii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57074</v>
      </c>
      <c r="E3" s="161"/>
      <c r="F3" s="162">
        <v>53605</v>
      </c>
      <c r="G3" s="163"/>
      <c r="H3" s="164"/>
    </row>
    <row r="4" spans="1:8">
      <c r="A4" s="165"/>
      <c r="B4" s="166"/>
      <c r="C4" s="167"/>
      <c r="D4" s="168">
        <v>18505</v>
      </c>
      <c r="E4" s="169"/>
      <c r="F4" s="170">
        <v>28343</v>
      </c>
      <c r="G4" s="171"/>
      <c r="H4" s="172"/>
    </row>
    <row r="5" spans="1:8">
      <c r="A5" s="153" t="s">
        <v>549</v>
      </c>
      <c r="B5" s="158"/>
      <c r="C5" s="159"/>
      <c r="D5" s="160">
        <v>65692</v>
      </c>
      <c r="E5" s="161"/>
      <c r="F5" s="162">
        <v>44267</v>
      </c>
      <c r="G5" s="163"/>
      <c r="H5" s="164"/>
    </row>
    <row r="6" spans="1:8">
      <c r="A6" s="165"/>
      <c r="B6" s="166"/>
      <c r="C6" s="167"/>
      <c r="D6" s="168">
        <v>22563</v>
      </c>
      <c r="E6" s="169"/>
      <c r="F6" s="170">
        <v>26161</v>
      </c>
      <c r="G6" s="171"/>
      <c r="H6" s="172"/>
    </row>
    <row r="7" spans="1:8">
      <c r="A7" s="153" t="s">
        <v>550</v>
      </c>
      <c r="B7" s="158"/>
      <c r="C7" s="159"/>
      <c r="D7" s="160">
        <v>58492</v>
      </c>
      <c r="E7" s="161"/>
      <c r="F7" s="162">
        <v>40879</v>
      </c>
      <c r="G7" s="163"/>
      <c r="H7" s="164"/>
    </row>
    <row r="8" spans="1:8">
      <c r="A8" s="165"/>
      <c r="B8" s="166"/>
      <c r="C8" s="167"/>
      <c r="D8" s="168">
        <v>19887</v>
      </c>
      <c r="E8" s="169"/>
      <c r="F8" s="170">
        <v>24087</v>
      </c>
      <c r="G8" s="171"/>
      <c r="H8" s="172"/>
    </row>
    <row r="9" spans="1:8">
      <c r="A9" s="153" t="s">
        <v>551</v>
      </c>
      <c r="B9" s="158"/>
      <c r="C9" s="159"/>
      <c r="D9" s="160">
        <v>44856</v>
      </c>
      <c r="E9" s="161"/>
      <c r="F9" s="162">
        <v>42651</v>
      </c>
      <c r="G9" s="163"/>
      <c r="H9" s="164"/>
    </row>
    <row r="10" spans="1:8">
      <c r="A10" s="165"/>
      <c r="B10" s="166"/>
      <c r="C10" s="167"/>
      <c r="D10" s="168">
        <v>13365</v>
      </c>
      <c r="E10" s="169"/>
      <c r="F10" s="170">
        <v>22675</v>
      </c>
      <c r="G10" s="171"/>
      <c r="H10" s="172"/>
    </row>
    <row r="11" spans="1:8">
      <c r="A11" s="153" t="s">
        <v>552</v>
      </c>
      <c r="B11" s="158"/>
      <c r="C11" s="159"/>
      <c r="D11" s="160">
        <v>34539</v>
      </c>
      <c r="E11" s="161"/>
      <c r="F11" s="162">
        <v>43226</v>
      </c>
      <c r="G11" s="163"/>
      <c r="H11" s="164"/>
    </row>
    <row r="12" spans="1:8">
      <c r="A12" s="165"/>
      <c r="B12" s="166"/>
      <c r="C12" s="173"/>
      <c r="D12" s="168">
        <v>12332</v>
      </c>
      <c r="E12" s="169"/>
      <c r="F12" s="170">
        <v>22622</v>
      </c>
      <c r="G12" s="171"/>
      <c r="H12" s="172"/>
    </row>
    <row r="13" spans="1:8">
      <c r="A13" s="153"/>
      <c r="B13" s="158"/>
      <c r="C13" s="174"/>
      <c r="D13" s="175">
        <v>52131</v>
      </c>
      <c r="E13" s="176"/>
      <c r="F13" s="177">
        <v>44926</v>
      </c>
      <c r="G13" s="178"/>
      <c r="H13" s="164"/>
    </row>
    <row r="14" spans="1:8">
      <c r="A14" s="165"/>
      <c r="B14" s="166"/>
      <c r="C14" s="167"/>
      <c r="D14" s="168">
        <v>17330</v>
      </c>
      <c r="E14" s="169"/>
      <c r="F14" s="170">
        <v>24778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2.68</v>
      </c>
      <c r="C19" s="179">
        <f>ROUND(VALUE(SUBSTITUTE(実質収支比率等に係る経年分析!G$48,"▲","-")),2)</f>
        <v>2.76</v>
      </c>
      <c r="D19" s="179">
        <f>ROUND(VALUE(SUBSTITUTE(実質収支比率等に係る経年分析!H$48,"▲","-")),2)</f>
        <v>1.75</v>
      </c>
      <c r="E19" s="179">
        <f>ROUND(VALUE(SUBSTITUTE(実質収支比率等に係る経年分析!I$48,"▲","-")),2)</f>
        <v>2.52</v>
      </c>
      <c r="F19" s="179">
        <f>ROUND(VALUE(SUBSTITUTE(実質収支比率等に係る経年分析!J$48,"▲","-")),2)</f>
        <v>3.4</v>
      </c>
    </row>
    <row r="20" spans="1:11">
      <c r="A20" s="179" t="s">
        <v>55</v>
      </c>
      <c r="B20" s="179">
        <f>ROUND(VALUE(SUBSTITUTE(実質収支比率等に係る経年分析!F$47,"▲","-")),2)</f>
        <v>11.68</v>
      </c>
      <c r="C20" s="179">
        <f>ROUND(VALUE(SUBSTITUTE(実質収支比率等に係る経年分析!G$47,"▲","-")),2)</f>
        <v>11.99</v>
      </c>
      <c r="D20" s="179">
        <f>ROUND(VALUE(SUBSTITUTE(実質収支比率等に係る経年分析!H$47,"▲","-")),2)</f>
        <v>10.25</v>
      </c>
      <c r="E20" s="179">
        <f>ROUND(VALUE(SUBSTITUTE(実質収支比率等に係る経年分析!I$47,"▲","-")),2)</f>
        <v>8.86</v>
      </c>
      <c r="F20" s="179">
        <f>ROUND(VALUE(SUBSTITUTE(実質収支比率等に係る経年分析!J$47,"▲","-")),2)</f>
        <v>6.68</v>
      </c>
    </row>
    <row r="21" spans="1:11">
      <c r="A21" s="179" t="s">
        <v>56</v>
      </c>
      <c r="B21" s="179">
        <f>IF(ISNUMBER(VALUE(SUBSTITUTE(実質収支比率等に係る経年分析!F$49,"▲","-"))),ROUND(VALUE(SUBSTITUTE(実質収支比率等に係る経年分析!F$49,"▲","-")),2),NA())</f>
        <v>0.05</v>
      </c>
      <c r="C21" s="179">
        <f>IF(ISNUMBER(VALUE(SUBSTITUTE(実質収支比率等に係る経年分析!G$49,"▲","-"))),ROUND(VALUE(SUBSTITUTE(実質収支比率等に係る経年分析!G$49,"▲","-")),2),NA())</f>
        <v>0.56999999999999995</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-0.62</v>
      </c>
      <c r="F21" s="179">
        <f>IF(ISNUMBER(VALUE(SUBSTITUTE(実質収支比率等に係る経年分析!J$49,"▲","-"))),ROUND(VALUE(SUBSTITUTE(実質収支比率等に係る経年分析!J$49,"▲","-")),2),NA())</f>
        <v>-1.3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基本財産基金運用特別会計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0.78</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1.54</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4.49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3.47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2.41</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2.5099999999999998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3.38</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4.3600000000000003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6.41</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f>IF(ROUND(VALUE(SUBSTITUTE(連結実質赤字比率に係る赤字・黒字の構成分析!I$34,"▲", "-")), 2) &lt; 0, ABS(ROUND(VALUE(SUBSTITUTE(連結実質赤字比率に係る赤字・黒字の構成分析!I$34,"▲", "-")), 2)), NA())</f>
        <v>1.05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2.12</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4156</v>
      </c>
      <c r="E42" s="181"/>
      <c r="F42" s="181"/>
      <c r="G42" s="181">
        <f>'実質公債費比率（分子）の構造'!L$52</f>
        <v>3897</v>
      </c>
      <c r="H42" s="181"/>
      <c r="I42" s="181"/>
      <c r="J42" s="181">
        <f>'実質公債費比率（分子）の構造'!M$52</f>
        <v>3966</v>
      </c>
      <c r="K42" s="181"/>
      <c r="L42" s="181"/>
      <c r="M42" s="181">
        <f>'実質公債費比率（分子）の構造'!N$52</f>
        <v>3757</v>
      </c>
      <c r="N42" s="181"/>
      <c r="O42" s="181"/>
      <c r="P42" s="181">
        <f>'実質公債費比率（分子）の構造'!O$52</f>
        <v>3628</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132</v>
      </c>
      <c r="C44" s="181"/>
      <c r="D44" s="181"/>
      <c r="E44" s="181">
        <f>'実質公債費比率（分子）の構造'!L$50</f>
        <v>133</v>
      </c>
      <c r="F44" s="181"/>
      <c r="G44" s="181"/>
      <c r="H44" s="181">
        <f>'実質公債費比率（分子）の構造'!M$50</f>
        <v>99</v>
      </c>
      <c r="I44" s="181"/>
      <c r="J44" s="181"/>
      <c r="K44" s="181">
        <f>'実質公債費比率（分子）の構造'!N$50</f>
        <v>81</v>
      </c>
      <c r="L44" s="181"/>
      <c r="M44" s="181"/>
      <c r="N44" s="181">
        <f>'実質公債費比率（分子）の構造'!O$50</f>
        <v>80</v>
      </c>
      <c r="O44" s="181"/>
      <c r="P44" s="181"/>
    </row>
    <row r="45" spans="1:16">
      <c r="A45" s="181" t="s">
        <v>66</v>
      </c>
      <c r="B45" s="181" t="str">
        <f>'実質公債費比率（分子）の構造'!K$49</f>
        <v>-</v>
      </c>
      <c r="C45" s="181"/>
      <c r="D45" s="181"/>
      <c r="E45" s="181">
        <f>'実質公債費比率（分子）の構造'!L$49</f>
        <v>8</v>
      </c>
      <c r="F45" s="181"/>
      <c r="G45" s="181"/>
      <c r="H45" s="181">
        <f>'実質公債費比率（分子）の構造'!M$49</f>
        <v>31</v>
      </c>
      <c r="I45" s="181"/>
      <c r="J45" s="181"/>
      <c r="K45" s="181">
        <f>'実質公債費比率（分子）の構造'!N$49</f>
        <v>29</v>
      </c>
      <c r="L45" s="181"/>
      <c r="M45" s="181"/>
      <c r="N45" s="181">
        <f>'実質公債費比率（分子）の構造'!O$49</f>
        <v>31</v>
      </c>
      <c r="O45" s="181"/>
      <c r="P45" s="181"/>
    </row>
    <row r="46" spans="1:16">
      <c r="A46" s="181" t="s">
        <v>67</v>
      </c>
      <c r="B46" s="181">
        <f>'実質公債費比率（分子）の構造'!K$48</f>
        <v>1453</v>
      </c>
      <c r="C46" s="181"/>
      <c r="D46" s="181"/>
      <c r="E46" s="181">
        <f>'実質公債費比率（分子）の構造'!L$48</f>
        <v>1465</v>
      </c>
      <c r="F46" s="181"/>
      <c r="G46" s="181"/>
      <c r="H46" s="181">
        <f>'実質公債費比率（分子）の構造'!M$48</f>
        <v>1384</v>
      </c>
      <c r="I46" s="181"/>
      <c r="J46" s="181"/>
      <c r="K46" s="181">
        <f>'実質公債費比率（分子）の構造'!N$48</f>
        <v>1383</v>
      </c>
      <c r="L46" s="181"/>
      <c r="M46" s="181"/>
      <c r="N46" s="181">
        <f>'実質公債費比率（分子）の構造'!O$48</f>
        <v>1329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4665</v>
      </c>
      <c r="C49" s="181"/>
      <c r="D49" s="181"/>
      <c r="E49" s="181">
        <f>'実質公債費比率（分子）の構造'!L$45</f>
        <v>4234</v>
      </c>
      <c r="F49" s="181"/>
      <c r="G49" s="181"/>
      <c r="H49" s="181">
        <f>'実質公債費比率（分子）の構造'!M$45</f>
        <v>4367</v>
      </c>
      <c r="I49" s="181"/>
      <c r="J49" s="181"/>
      <c r="K49" s="181">
        <f>'実質公債費比率（分子）の構造'!N$45</f>
        <v>3939</v>
      </c>
      <c r="L49" s="181"/>
      <c r="M49" s="181"/>
      <c r="N49" s="181">
        <f>'実質公債費比率（分子）の構造'!O$45</f>
        <v>3776</v>
      </c>
      <c r="O49" s="181"/>
      <c r="P49" s="181"/>
    </row>
    <row r="50" spans="1:16">
      <c r="A50" s="181" t="s">
        <v>71</v>
      </c>
      <c r="B50" s="181" t="e">
        <f>NA()</f>
        <v>#N/A</v>
      </c>
      <c r="C50" s="181">
        <f>IF(ISNUMBER('実質公債費比率（分子）の構造'!K$53),'実質公債費比率（分子）の構造'!K$53,NA())</f>
        <v>2094</v>
      </c>
      <c r="D50" s="181" t="e">
        <f>NA()</f>
        <v>#N/A</v>
      </c>
      <c r="E50" s="181" t="e">
        <f>NA()</f>
        <v>#N/A</v>
      </c>
      <c r="F50" s="181">
        <f>IF(ISNUMBER('実質公債費比率（分子）の構造'!L$53),'実質公債費比率（分子）の構造'!L$53,NA())</f>
        <v>1943</v>
      </c>
      <c r="G50" s="181" t="e">
        <f>NA()</f>
        <v>#N/A</v>
      </c>
      <c r="H50" s="181" t="e">
        <f>NA()</f>
        <v>#N/A</v>
      </c>
      <c r="I50" s="181">
        <f>IF(ISNUMBER('実質公債費比率（分子）の構造'!M$53),'実質公債費比率（分子）の構造'!M$53,NA())</f>
        <v>1915</v>
      </c>
      <c r="J50" s="181" t="e">
        <f>NA()</f>
        <v>#N/A</v>
      </c>
      <c r="K50" s="181" t="e">
        <f>NA()</f>
        <v>#N/A</v>
      </c>
      <c r="L50" s="181">
        <f>IF(ISNUMBER('実質公債費比率（分子）の構造'!N$53),'実質公債費比率（分子）の構造'!N$53,NA())</f>
        <v>1675</v>
      </c>
      <c r="M50" s="181" t="e">
        <f>NA()</f>
        <v>#N/A</v>
      </c>
      <c r="N50" s="181" t="e">
        <f>NA()</f>
        <v>#N/A</v>
      </c>
      <c r="O50" s="181">
        <f>IF(ISNUMBER('実質公債費比率（分子）の構造'!O$53),'実質公債費比率（分子）の構造'!O$53,NA())</f>
        <v>1588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34120</v>
      </c>
      <c r="E56" s="180"/>
      <c r="F56" s="180"/>
      <c r="G56" s="180">
        <f>'将来負担比率（分子）の構造'!J$52</f>
        <v>34751</v>
      </c>
      <c r="H56" s="180"/>
      <c r="I56" s="180"/>
      <c r="J56" s="180">
        <f>'将来負担比率（分子）の構造'!K$52</f>
        <v>34655</v>
      </c>
      <c r="K56" s="180"/>
      <c r="L56" s="180"/>
      <c r="M56" s="180">
        <f>'将来負担比率（分子）の構造'!L$52</f>
        <v>33887</v>
      </c>
      <c r="N56" s="180"/>
      <c r="O56" s="180"/>
      <c r="P56" s="180">
        <f>'将来負担比率（分子）の構造'!M$52</f>
        <v>33200</v>
      </c>
    </row>
    <row r="57" spans="1:16">
      <c r="A57" s="180" t="s">
        <v>42</v>
      </c>
      <c r="B57" s="180"/>
      <c r="C57" s="180"/>
      <c r="D57" s="180">
        <f>'将来負担比率（分子）の構造'!I$51</f>
        <v>7457</v>
      </c>
      <c r="E57" s="180"/>
      <c r="F57" s="180"/>
      <c r="G57" s="180">
        <f>'将来負担比率（分子）の構造'!J$51</f>
        <v>7555</v>
      </c>
      <c r="H57" s="180"/>
      <c r="I57" s="180"/>
      <c r="J57" s="180">
        <f>'将来負担比率（分子）の構造'!K$51</f>
        <v>7502</v>
      </c>
      <c r="K57" s="180"/>
      <c r="L57" s="180"/>
      <c r="M57" s="180">
        <f>'将来負担比率（分子）の構造'!L$51</f>
        <v>7525</v>
      </c>
      <c r="N57" s="180"/>
      <c r="O57" s="180"/>
      <c r="P57" s="180">
        <f>'将来負担比率（分子）の構造'!M$51</f>
        <v>7764</v>
      </c>
    </row>
    <row r="58" spans="1:16">
      <c r="A58" s="180" t="s">
        <v>41</v>
      </c>
      <c r="B58" s="180"/>
      <c r="C58" s="180"/>
      <c r="D58" s="180">
        <f>'将来負担比率（分子）の構造'!I$50</f>
        <v>8291</v>
      </c>
      <c r="E58" s="180"/>
      <c r="F58" s="180"/>
      <c r="G58" s="180">
        <f>'将来負担比率（分子）の構造'!J$50</f>
        <v>7634</v>
      </c>
      <c r="H58" s="180"/>
      <c r="I58" s="180"/>
      <c r="J58" s="180">
        <f>'将来負担比率（分子）の構造'!K$50</f>
        <v>7249</v>
      </c>
      <c r="K58" s="180"/>
      <c r="L58" s="180"/>
      <c r="M58" s="180">
        <f>'将来負担比率（分子）の構造'!L$50</f>
        <v>7101</v>
      </c>
      <c r="N58" s="180"/>
      <c r="O58" s="180"/>
      <c r="P58" s="180">
        <f>'将来負担比率（分子）の構造'!M$50</f>
        <v>6630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5313</v>
      </c>
      <c r="C62" s="180"/>
      <c r="D62" s="180"/>
      <c r="E62" s="180">
        <f>'将来負担比率（分子）の構造'!J$45</f>
        <v>4953</v>
      </c>
      <c r="F62" s="180"/>
      <c r="G62" s="180"/>
      <c r="H62" s="180">
        <f>'将来負担比率（分子）の構造'!K$45</f>
        <v>4638</v>
      </c>
      <c r="I62" s="180"/>
      <c r="J62" s="180"/>
      <c r="K62" s="180">
        <f>'将来負担比率（分子）の構造'!L$45</f>
        <v>4266</v>
      </c>
      <c r="L62" s="180"/>
      <c r="M62" s="180"/>
      <c r="N62" s="180">
        <f>'将来負担比率（分子）の構造'!M$45</f>
        <v>3987</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14513</v>
      </c>
      <c r="C64" s="180"/>
      <c r="D64" s="180"/>
      <c r="E64" s="180">
        <f>'将来負担比率（分子）の構造'!J$43</f>
        <v>13285</v>
      </c>
      <c r="F64" s="180"/>
      <c r="G64" s="180"/>
      <c r="H64" s="180">
        <f>'将来負担比率（分子）の構造'!K$43</f>
        <v>11940</v>
      </c>
      <c r="I64" s="180"/>
      <c r="J64" s="180"/>
      <c r="K64" s="180">
        <f>'将来負担比率（分子）の構造'!L$43</f>
        <v>11172</v>
      </c>
      <c r="L64" s="180"/>
      <c r="M64" s="180"/>
      <c r="N64" s="180">
        <f>'将来負担比率（分子）の構造'!M$43</f>
        <v>10493</v>
      </c>
      <c r="O64" s="180"/>
      <c r="P64" s="180"/>
    </row>
    <row r="65" spans="1:16">
      <c r="A65" s="180" t="s">
        <v>32</v>
      </c>
      <c r="B65" s="180">
        <f>'将来負担比率（分子）の構造'!I$42</f>
        <v>1451</v>
      </c>
      <c r="C65" s="180"/>
      <c r="D65" s="180"/>
      <c r="E65" s="180">
        <f>'将来負担比率（分子）の構造'!J$42</f>
        <v>1249</v>
      </c>
      <c r="F65" s="180"/>
      <c r="G65" s="180"/>
      <c r="H65" s="180">
        <f>'将来負担比率（分子）の構造'!K$42</f>
        <v>1082</v>
      </c>
      <c r="I65" s="180"/>
      <c r="J65" s="180"/>
      <c r="K65" s="180">
        <f>'将来負担比率（分子）の構造'!L$42</f>
        <v>1024</v>
      </c>
      <c r="L65" s="180"/>
      <c r="M65" s="180"/>
      <c r="N65" s="180">
        <f>'将来負担比率（分子）の構造'!M$42</f>
        <v>865</v>
      </c>
      <c r="O65" s="180"/>
      <c r="P65" s="180"/>
    </row>
    <row r="66" spans="1:16">
      <c r="A66" s="180" t="s">
        <v>31</v>
      </c>
      <c r="B66" s="180">
        <f>'将来負担比率（分子）の構造'!I$41</f>
        <v>35799</v>
      </c>
      <c r="C66" s="180"/>
      <c r="D66" s="180"/>
      <c r="E66" s="180">
        <f>'将来負担比率（分子）の構造'!J$41</f>
        <v>37748</v>
      </c>
      <c r="F66" s="180"/>
      <c r="G66" s="180"/>
      <c r="H66" s="180">
        <f>'将来負担比率（分子）の構造'!K$41</f>
        <v>38426</v>
      </c>
      <c r="I66" s="180"/>
      <c r="J66" s="180"/>
      <c r="K66" s="180">
        <f>'将来負担比率（分子）の構造'!L$41</f>
        <v>38637</v>
      </c>
      <c r="L66" s="180"/>
      <c r="M66" s="180"/>
      <c r="N66" s="180">
        <f>'将来負担比率（分子）の構造'!M$41</f>
        <v>38539</v>
      </c>
      <c r="O66" s="180"/>
      <c r="P66" s="180"/>
    </row>
    <row r="67" spans="1:16">
      <c r="A67" s="180" t="s">
        <v>75</v>
      </c>
      <c r="B67" s="180" t="e">
        <f>NA()</f>
        <v>#N/A</v>
      </c>
      <c r="C67" s="180">
        <f>IF(ISNUMBER('将来負担比率（分子）の構造'!I$53), IF('将来負担比率（分子）の構造'!I$53 &lt; 0, 0, '将来負担比率（分子）の構造'!I$53), NA())</f>
        <v>7209</v>
      </c>
      <c r="D67" s="180" t="e">
        <f>NA()</f>
        <v>#N/A</v>
      </c>
      <c r="E67" s="180" t="e">
        <f>NA()</f>
        <v>#N/A</v>
      </c>
      <c r="F67" s="180">
        <f>IF(ISNUMBER('将来負担比率（分子）の構造'!J$53), IF('将来負担比率（分子）の構造'!J$53 &lt; 0, 0, '将来負担比率（分子）の構造'!J$53), NA())</f>
        <v>7295</v>
      </c>
      <c r="G67" s="180" t="e">
        <f>NA()</f>
        <v>#N/A</v>
      </c>
      <c r="H67" s="180" t="e">
        <f>NA()</f>
        <v>#N/A</v>
      </c>
      <c r="I67" s="180">
        <f>IF(ISNUMBER('将来負担比率（分子）の構造'!K$53), IF('将来負担比率（分子）の構造'!K$53 &lt; 0, 0, '将来負担比率（分子）の構造'!K$53), NA())</f>
        <v>6680</v>
      </c>
      <c r="J67" s="180" t="e">
        <f>NA()</f>
        <v>#N/A</v>
      </c>
      <c r="K67" s="180" t="e">
        <f>NA()</f>
        <v>#N/A</v>
      </c>
      <c r="L67" s="180">
        <f>IF(ISNUMBER('将来負担比率（分子）の構造'!L$53), IF('将来負担比率（分子）の構造'!L$53 &lt; 0, 0, '将来負担比率（分子）の構造'!L$53), NA())</f>
        <v>6587</v>
      </c>
      <c r="M67" s="180" t="e">
        <f>NA()</f>
        <v>#N/A</v>
      </c>
      <c r="N67" s="180" t="e">
        <f>NA()</f>
        <v>#N/A</v>
      </c>
      <c r="O67" s="180">
        <f>IF(ISNUMBER('将来負担比率（分子）の構造'!M$53), IF('将来負担比率（分子）の構造'!M$53 &lt; 0, 0, '将来負担比率（分子）の構造'!M$53), NA())</f>
        <v>6291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2500</v>
      </c>
      <c r="C72" s="184">
        <f>基金残高に係る経年分析!G55</f>
        <v>2162</v>
      </c>
      <c r="D72" s="184">
        <f>基金残高に係る経年分析!H55</f>
        <v>1631</v>
      </c>
    </row>
    <row r="73" spans="1:16">
      <c r="A73" s="183" t="s">
        <v>78</v>
      </c>
      <c r="B73" s="184">
        <f>基金残高に係る経年分析!F56</f>
        <v>1352</v>
      </c>
      <c r="C73" s="184">
        <f>基金残高に係る経年分析!G56</f>
        <v>1287</v>
      </c>
      <c r="D73" s="184">
        <f>基金残高に係る経年分析!H56</f>
        <v>1078</v>
      </c>
    </row>
    <row r="74" spans="1:16">
      <c r="A74" s="183" t="s">
        <v>79</v>
      </c>
      <c r="B74" s="184">
        <f>基金残高に係る経年分析!F57</f>
        <v>2021</v>
      </c>
      <c r="C74" s="184">
        <f>基金残高に係る経年分析!G57</f>
        <v>1990</v>
      </c>
      <c r="D74" s="184">
        <f>基金残高に係る経年分析!H57</f>
        <v>1960</v>
      </c>
    </row>
  </sheetData>
  <sheetProtection algorithmName="SHA-512" hashValue="ucdJGTEmwaVmbnZMDHu7RwWJTpdGFxRD4vQTMkz+P6wJbv2yXZdcR6iL7wAPr3+lcSPNJeDjVuCaMOATmTej3A==" saltValue="vaQzzCZxiey2g9d7lFzW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本田 拓也</cp:lastModifiedBy>
  <cp:lastPrinted>2020-09-11T00:01:23Z</cp:lastPrinted>
  <dcterms:created xsi:type="dcterms:W3CDTF">2020-02-10T01:52:50Z</dcterms:created>
  <dcterms:modified xsi:type="dcterms:W3CDTF">2020-09-11T00:01:29Z</dcterms:modified>
  <cp:category/>
</cp:coreProperties>
</file>