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firstSheet="2" activeTab="2"/>
  </bookViews>
  <sheets>
    <sheet name="交付申請書" sheetId="1" state="hidden" r:id="rId1"/>
    <sheet name="日割計算表（記入例）" sheetId="2" state="hidden" r:id="rId2"/>
    <sheet name="第４号様式（予算書）" sheetId="3" r:id="rId3"/>
    <sheet name="第４号様式（予算書）記載例" sheetId="4" r:id="rId4"/>
  </sheets>
  <definedNames>
    <definedName name="_xlfn.IFERROR" hidden="1">#NAME?</definedName>
    <definedName name="_xlnm.Print_Area" localSheetId="0">'交付申請書'!$B$1:$O$50</definedName>
    <definedName name="_xlnm.Print_Area" localSheetId="2">'第４号様式（予算書）'!$A$1:$AI$36</definedName>
    <definedName name="_xlnm.Print_Area" localSheetId="3">'第４号様式（予算書）記載例'!$A$1:$AI$36</definedName>
    <definedName name="_xlnm.Print_Area" localSheetId="1">'日割計算表（記入例）'!$A$1:$AB$29</definedName>
    <definedName name="過去交付決定">#REF!</definedName>
  </definedNames>
  <calcPr fullCalcOnLoad="1"/>
</workbook>
</file>

<file path=xl/sharedStrings.xml><?xml version="1.0" encoding="utf-8"?>
<sst xmlns="http://schemas.openxmlformats.org/spreadsheetml/2006/main" count="190" uniqueCount="91">
  <si>
    <t>開始日</t>
  </si>
  <si>
    <t>終了日</t>
  </si>
  <si>
    <t>合計</t>
  </si>
  <si>
    <t>賃借料</t>
  </si>
  <si>
    <t>補助基準額</t>
  </si>
  <si>
    <t>（あて先）　京都市長</t>
  </si>
  <si>
    <t>年度</t>
  </si>
  <si>
    <t>平成</t>
  </si>
  <si>
    <t>番号</t>
  </si>
  <si>
    <t>年</t>
  </si>
  <si>
    <t>月数</t>
  </si>
  <si>
    <t>月</t>
  </si>
  <si>
    <t>日</t>
  </si>
  <si>
    <t>終了日</t>
  </si>
  <si>
    <t>変換</t>
  </si>
  <si>
    <t>礼金・更新料</t>
  </si>
  <si>
    <t>氏名</t>
  </si>
  <si>
    <t>共益費・管理費（月額）</t>
  </si>
  <si>
    <t>自己負担額（月額）</t>
  </si>
  <si>
    <t>その他収入（月額）</t>
  </si>
  <si>
    <t>居住期間</t>
  </si>
  <si>
    <t>居住日数</t>
  </si>
  <si>
    <t>賃貸借契約書上の条件</t>
  </si>
  <si>
    <t>賃借料</t>
  </si>
  <si>
    <t>月分の実際の支払額</t>
  </si>
  <si>
    <t>共益費・管理費</t>
  </si>
  <si>
    <t>計</t>
  </si>
  <si>
    <t>自己負担額</t>
  </si>
  <si>
    <t>その他の収入</t>
  </si>
  <si>
    <t>補助基準額</t>
  </si>
  <si>
    <t>補助額</t>
  </si>
  <si>
    <t>月分の日割り金額</t>
  </si>
  <si>
    <t>月に記載する金額</t>
  </si>
  <si>
    <t>～</t>
  </si>
  <si>
    <t>日数</t>
  </si>
  <si>
    <t>29～30</t>
  </si>
  <si>
    <t>保育士に関する情報</t>
  </si>
  <si>
    <t>事業計画書の</t>
  </si>
  <si>
    <t>礼金・更新料（月割）</t>
  </si>
  <si>
    <t>礼金・更新料（月額）</t>
  </si>
  <si>
    <t>日割り額及び実支払額比較計算表</t>
  </si>
  <si>
    <t>開始日（住民票上の異動日）</t>
  </si>
  <si>
    <t>～</t>
  </si>
  <si>
    <t>宿舎の
住所</t>
  </si>
  <si>
    <t>賃貸借
契約期間</t>
  </si>
  <si>
    <t>終了日（当月）</t>
  </si>
  <si>
    <t>第１号様式（第１１条関係）</t>
  </si>
  <si>
    <t>㊞</t>
  </si>
  <si>
    <t>電話</t>
  </si>
  <si>
    <t>施設の名称</t>
  </si>
  <si>
    <t>交付申請額</t>
  </si>
  <si>
    <t>開始日</t>
  </si>
  <si>
    <t>終了日</t>
  </si>
  <si>
    <t>添付書類</t>
  </si>
  <si>
    <t>京都市保育士宿舎借り上げ支援事業補助金
交付申請書</t>
  </si>
  <si>
    <t>日</t>
  </si>
  <si>
    <t>月　</t>
  </si>
  <si>
    <t>年</t>
  </si>
  <si>
    <t>平成</t>
  </si>
  <si>
    <t>円</t>
  </si>
  <si>
    <t xml:space="preserve"> 京都市保育士宿舎借り上げ支援事業補助金交付要綱第１１条の規定に基づき，関係書類を添えて，補助金の交付を申請します。</t>
  </si>
  <si>
    <t>事業者の主たる事務所の所在地</t>
  </si>
  <si>
    <t>事業者の名称及び代表者名（記名押印又は署名）</t>
  </si>
  <si>
    <t>補    助
対象期間</t>
  </si>
  <si>
    <t xml:space="preserve">⑴　京都市保育士宿舎借り上げ支援事業補助金対象者一覧（第２号様式）
⑵　京都市保育士宿舎借り上げ支援事業補助金事業計画書（第３号様式）
⑶　京都市保育士宿舎借り上げ支援事業補助金収支予算書（第４号様式）
⑷　事業者が締結した宿舎に係る賃貸借契約書（写し）
⑸　京都市保育士宿舎借り上げ支援事業補助金保育士負担額等
  確認書（第５号様式）
⑹　雇用証明書（第６号様式）
⑺　保育士の住民票（写し）
⑻　勤務経路確認書（第７号様式）
⑼　保育士証（写し）
⑽　その他市長が必要と認める資料
</t>
  </si>
  <si>
    <t>年度</t>
  </si>
  <si>
    <t>□</t>
  </si>
  <si>
    <t>☑</t>
  </si>
  <si>
    <t>月　　</t>
  </si>
  <si>
    <t>日</t>
  </si>
  <si>
    <t>江別市保育士等宿舎借り上げ支援事業補助金収支予算書</t>
  </si>
  <si>
    <t>１　事業経費</t>
  </si>
  <si>
    <t>補助対象経費</t>
  </si>
  <si>
    <t>共益費、管理費</t>
  </si>
  <si>
    <t>科目</t>
  </si>
  <si>
    <t>金額</t>
  </si>
  <si>
    <t>備考</t>
  </si>
  <si>
    <t>２　財源（収入）</t>
  </si>
  <si>
    <t>補助金収入</t>
  </si>
  <si>
    <t>小計</t>
  </si>
  <si>
    <t>補助金外収入</t>
  </si>
  <si>
    <t>事業者負担額</t>
  </si>
  <si>
    <t>その他の収入</t>
  </si>
  <si>
    <t>第４号様式（第５条関係）</t>
  </si>
  <si>
    <t>※支出合計と収入合計が一致するように記入すること。</t>
  </si>
  <si>
    <t>事業者名</t>
  </si>
  <si>
    <t>施設名称</t>
  </si>
  <si>
    <t>保育士等負担額</t>
  </si>
  <si>
    <t>令和</t>
  </si>
  <si>
    <t>社会福祉法人えべつ</t>
  </si>
  <si>
    <t>えべつ保育園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</si>
</sst>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0_);[Red]\(0\)"/>
    <numFmt numFmtId="179" formatCode="0&quot;月&quot;"/>
    <numFmt numFmtId="180" formatCode="0&quot;日&quot;"/>
    <numFmt numFmtId="181" formatCode="#,##0_);[Red]\(#,##0\)"/>
    <numFmt numFmtId="182" formatCode="#,###"/>
    <numFmt numFmtId="183" formatCode="0_ "/>
    <numFmt numFmtId="184" formatCode="[$-411]ggge&quot;年&quot;"/>
    <numFmt numFmtId="185" formatCode="0;\-0;;@"/>
    <numFmt numFmtId="186" formatCode="#,##0&quot;円&quot;"/>
  </numFmts>
  <fonts count="50"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b/>
      <sz val="12"/>
      <color indexed="8"/>
      <name val="HGS創英角ｺﾞｼｯｸUB"/>
      <family val="3"/>
    </font>
    <font>
      <sz val="10.5"/>
      <color indexed="8"/>
      <name val="ＭＳ Ｐ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5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b/>
      <sz val="10.5"/>
      <color indexed="8"/>
      <name val="ＭＳ 明朝"/>
      <family val="1"/>
    </font>
    <font>
      <sz val="18"/>
      <color indexed="54"/>
      <name val="游ゴシック Light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HG創英角ｺﾞｼｯｸUB"/>
      <family val="3"/>
    </font>
    <font>
      <sz val="12"/>
      <color indexed="9"/>
      <name val="HG創英角ｺﾞｼｯｸUB"/>
      <family val="3"/>
    </font>
    <font>
      <sz val="13"/>
      <color indexed="9"/>
      <name val="HG創英角ｺﾞｼｯｸUB"/>
      <family val="3"/>
    </font>
    <font>
      <sz val="13"/>
      <color indexed="8"/>
      <name val="HG創英角ｺﾞｼｯｸUB"/>
      <family val="3"/>
    </font>
    <font>
      <sz val="18"/>
      <color theme="3"/>
      <name val="游ゴシック Light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177" fontId="8" fillId="0" borderId="0" xfId="0" applyNumberFormat="1" applyFont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17" borderId="10" xfId="0" applyFont="1" applyFill="1" applyBorder="1" applyAlignment="1">
      <alignment vertical="center"/>
    </xf>
    <xf numFmtId="182" fontId="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17" borderId="0" xfId="0" applyFont="1" applyFill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right" vertical="center" shrinkToFit="1"/>
    </xf>
    <xf numFmtId="0" fontId="9" fillId="0" borderId="0" xfId="0" applyFont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17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18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17" borderId="16" xfId="0" applyFont="1" applyFill="1" applyBorder="1" applyAlignment="1">
      <alignment vertical="center"/>
    </xf>
    <xf numFmtId="0" fontId="7" fillId="17" borderId="16" xfId="0" applyFont="1" applyFill="1" applyBorder="1" applyAlignment="1">
      <alignment horizontal="left" vertical="center"/>
    </xf>
    <xf numFmtId="0" fontId="7" fillId="17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182" fontId="15" fillId="0" borderId="0" xfId="0" applyNumberFormat="1" applyFont="1" applyFill="1" applyBorder="1" applyAlignment="1">
      <alignment vertical="center" shrinkToFit="1"/>
    </xf>
    <xf numFmtId="182" fontId="15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81" fontId="2" fillId="0" borderId="0" xfId="0" applyNumberFormat="1" applyFont="1" applyFill="1" applyBorder="1" applyAlignment="1">
      <alignment vertical="center" shrinkToFit="1"/>
    </xf>
    <xf numFmtId="185" fontId="2" fillId="0" borderId="0" xfId="0" applyNumberFormat="1" applyFont="1" applyFill="1" applyBorder="1" applyAlignment="1">
      <alignment vertical="center" shrinkToFit="1"/>
    </xf>
    <xf numFmtId="181" fontId="2" fillId="0" borderId="0" xfId="49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wrapText="1" shrinkToFit="1"/>
    </xf>
    <xf numFmtId="181" fontId="17" fillId="0" borderId="0" xfId="0" applyNumberFormat="1" applyFont="1" applyFill="1" applyBorder="1" applyAlignment="1">
      <alignment vertical="center" shrinkToFit="1"/>
    </xf>
    <xf numFmtId="0" fontId="8" fillId="34" borderId="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17" borderId="21" xfId="0" applyFont="1" applyFill="1" applyBorder="1" applyAlignment="1">
      <alignment horizontal="center" vertical="center"/>
    </xf>
    <xf numFmtId="0" fontId="7" fillId="17" borderId="14" xfId="0" applyFont="1" applyFill="1" applyBorder="1" applyAlignment="1">
      <alignment horizontal="center" vertical="center"/>
    </xf>
    <xf numFmtId="0" fontId="7" fillId="17" borderId="22" xfId="0" applyFont="1" applyFill="1" applyBorder="1" applyAlignment="1">
      <alignment horizontal="center" vertical="center"/>
    </xf>
    <xf numFmtId="0" fontId="7" fillId="17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7" fontId="7" fillId="0" borderId="2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17" borderId="24" xfId="0" applyFont="1" applyFill="1" applyBorder="1" applyAlignment="1">
      <alignment horizontal="center" vertical="center"/>
    </xf>
    <xf numFmtId="0" fontId="7" fillId="17" borderId="25" xfId="0" applyFont="1" applyFill="1" applyBorder="1" applyAlignment="1">
      <alignment horizontal="center" vertical="center"/>
    </xf>
    <xf numFmtId="0" fontId="7" fillId="17" borderId="11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shrinkToFit="1"/>
    </xf>
    <xf numFmtId="181" fontId="0" fillId="17" borderId="10" xfId="0" applyNumberFormat="1" applyFont="1" applyFill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left" vertical="center" shrinkToFit="1"/>
    </xf>
    <xf numFmtId="181" fontId="7" fillId="0" borderId="24" xfId="0" applyNumberFormat="1" applyFont="1" applyBorder="1" applyAlignment="1">
      <alignment horizontal="right" vertical="center"/>
    </xf>
    <xf numFmtId="181" fontId="7" fillId="0" borderId="10" xfId="0" applyNumberFormat="1" applyFont="1" applyBorder="1" applyAlignment="1">
      <alignment horizontal="right" vertical="center"/>
    </xf>
    <xf numFmtId="181" fontId="10" fillId="0" borderId="27" xfId="0" applyNumberFormat="1" applyFont="1" applyBorder="1" applyAlignment="1">
      <alignment horizontal="right" vertical="center"/>
    </xf>
    <xf numFmtId="181" fontId="10" fillId="0" borderId="28" xfId="0" applyNumberFormat="1" applyFont="1" applyBorder="1" applyAlignment="1">
      <alignment horizontal="right" vertical="center"/>
    </xf>
    <xf numFmtId="181" fontId="10" fillId="0" borderId="29" xfId="0" applyNumberFormat="1" applyFont="1" applyBorder="1" applyAlignment="1">
      <alignment horizontal="right" vertical="center"/>
    </xf>
    <xf numFmtId="181" fontId="10" fillId="0" borderId="30" xfId="0" applyNumberFormat="1" applyFont="1" applyBorder="1" applyAlignment="1">
      <alignment horizontal="right" vertical="center"/>
    </xf>
    <xf numFmtId="181" fontId="10" fillId="0" borderId="10" xfId="0" applyNumberFormat="1" applyFont="1" applyBorder="1" applyAlignment="1">
      <alignment horizontal="right" vertical="center"/>
    </xf>
    <xf numFmtId="181" fontId="10" fillId="0" borderId="26" xfId="0" applyNumberFormat="1" applyFont="1" applyBorder="1" applyAlignment="1">
      <alignment horizontal="right" vertical="center"/>
    </xf>
    <xf numFmtId="181" fontId="10" fillId="0" borderId="31" xfId="0" applyNumberFormat="1" applyFont="1" applyBorder="1" applyAlignment="1">
      <alignment horizontal="right" vertical="center"/>
    </xf>
    <xf numFmtId="181" fontId="10" fillId="0" borderId="32" xfId="0" applyNumberFormat="1" applyFont="1" applyBorder="1" applyAlignment="1">
      <alignment horizontal="right" vertical="center"/>
    </xf>
    <xf numFmtId="181" fontId="10" fillId="0" borderId="33" xfId="0" applyNumberFormat="1" applyFont="1" applyBorder="1" applyAlignment="1">
      <alignment horizontal="right" vertical="center"/>
    </xf>
    <xf numFmtId="181" fontId="10" fillId="0" borderId="34" xfId="0" applyNumberFormat="1" applyFont="1" applyBorder="1" applyAlignment="1">
      <alignment horizontal="right" vertical="center"/>
    </xf>
    <xf numFmtId="181" fontId="10" fillId="0" borderId="35" xfId="0" applyNumberFormat="1" applyFont="1" applyBorder="1" applyAlignment="1">
      <alignment horizontal="right" vertical="center"/>
    </xf>
    <xf numFmtId="181" fontId="10" fillId="0" borderId="36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center" vertical="center"/>
    </xf>
    <xf numFmtId="181" fontId="0" fillId="17" borderId="15" xfId="0" applyNumberFormat="1" applyFont="1" applyFill="1" applyBorder="1" applyAlignment="1">
      <alignment horizontal="center" vertical="center"/>
    </xf>
    <xf numFmtId="181" fontId="0" fillId="17" borderId="16" xfId="0" applyNumberFormat="1" applyFont="1" applyFill="1" applyBorder="1" applyAlignment="1">
      <alignment horizontal="center" vertical="center"/>
    </xf>
    <xf numFmtId="181" fontId="0" fillId="17" borderId="1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81" fontId="10" fillId="0" borderId="37" xfId="0" applyNumberFormat="1" applyFont="1" applyBorder="1" applyAlignment="1">
      <alignment horizontal="right" vertical="center"/>
    </xf>
    <xf numFmtId="181" fontId="10" fillId="0" borderId="38" xfId="0" applyNumberFormat="1" applyFont="1" applyBorder="1" applyAlignment="1">
      <alignment horizontal="right" vertical="center"/>
    </xf>
    <xf numFmtId="181" fontId="10" fillId="0" borderId="39" xfId="0" applyNumberFormat="1" applyFont="1" applyBorder="1" applyAlignment="1">
      <alignment horizontal="right" vertical="center"/>
    </xf>
    <xf numFmtId="181" fontId="7" fillId="0" borderId="4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1" fontId="0" fillId="17" borderId="15" xfId="0" applyNumberFormat="1" applyFont="1" applyFill="1" applyBorder="1" applyAlignment="1">
      <alignment horizontal="center" vertical="center" shrinkToFit="1"/>
    </xf>
    <xf numFmtId="181" fontId="0" fillId="17" borderId="16" xfId="0" applyNumberFormat="1" applyFont="1" applyFill="1" applyBorder="1" applyAlignment="1">
      <alignment horizontal="center" vertical="center" shrinkToFit="1"/>
    </xf>
    <xf numFmtId="181" fontId="0" fillId="17" borderId="18" xfId="0" applyNumberFormat="1" applyFont="1" applyFill="1" applyBorder="1" applyAlignment="1">
      <alignment horizontal="center" vertical="center" shrinkToFit="1"/>
    </xf>
    <xf numFmtId="179" fontId="0" fillId="0" borderId="10" xfId="0" applyNumberFormat="1" applyFont="1" applyFill="1" applyBorder="1" applyAlignment="1">
      <alignment horizontal="center" vertical="center" shrinkToFit="1"/>
    </xf>
    <xf numFmtId="180" fontId="0" fillId="0" borderId="10" xfId="0" applyNumberFormat="1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shrinkToFit="1"/>
    </xf>
    <xf numFmtId="181" fontId="0" fillId="0" borderId="15" xfId="0" applyNumberFormat="1" applyFont="1" applyBorder="1" applyAlignment="1">
      <alignment horizontal="center" vertical="center" shrinkToFit="1"/>
    </xf>
    <xf numFmtId="181" fontId="0" fillId="0" borderId="16" xfId="0" applyNumberFormat="1" applyFont="1" applyBorder="1" applyAlignment="1">
      <alignment horizontal="center" vertical="center" shrinkToFit="1"/>
    </xf>
    <xf numFmtId="181" fontId="0" fillId="0" borderId="18" xfId="0" applyNumberFormat="1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21" xfId="0" applyFont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38" fontId="8" fillId="0" borderId="10" xfId="49" applyFont="1" applyFill="1" applyBorder="1" applyAlignment="1">
      <alignment horizontal="right" vertical="center"/>
    </xf>
    <xf numFmtId="38" fontId="8" fillId="0" borderId="15" xfId="49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38" fontId="8" fillId="0" borderId="41" xfId="49" applyFont="1" applyFill="1" applyBorder="1" applyAlignment="1">
      <alignment horizontal="right" vertical="center"/>
    </xf>
    <xf numFmtId="38" fontId="8" fillId="0" borderId="42" xfId="49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38" fontId="8" fillId="34" borderId="10" xfId="49" applyFont="1" applyFill="1" applyBorder="1" applyAlignment="1">
      <alignment horizontal="right" vertical="center"/>
    </xf>
    <xf numFmtId="38" fontId="8" fillId="34" borderId="15" xfId="49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center" vertical="center"/>
    </xf>
    <xf numFmtId="38" fontId="8" fillId="0" borderId="44" xfId="49" applyFont="1" applyFill="1" applyBorder="1" applyAlignment="1">
      <alignment horizontal="right" vertical="center"/>
    </xf>
    <xf numFmtId="38" fontId="8" fillId="0" borderId="45" xfId="49" applyFont="1" applyFill="1" applyBorder="1" applyAlignment="1">
      <alignment horizontal="right" vertical="center"/>
    </xf>
    <xf numFmtId="38" fontId="8" fillId="0" borderId="21" xfId="49" applyFont="1" applyFill="1" applyBorder="1" applyAlignment="1">
      <alignment horizontal="right" vertical="center"/>
    </xf>
    <xf numFmtId="38" fontId="8" fillId="0" borderId="14" xfId="49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38" fontId="8" fillId="34" borderId="25" xfId="49" applyFont="1" applyFill="1" applyBorder="1" applyAlignment="1">
      <alignment horizontal="right" vertical="center"/>
    </xf>
    <xf numFmtId="38" fontId="8" fillId="34" borderId="19" xfId="49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182" fontId="15" fillId="28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4</xdr:col>
      <xdr:colOff>47625</xdr:colOff>
      <xdr:row>1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123825" y="57150"/>
          <a:ext cx="1333500" cy="37147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  <xdr:twoCellAnchor>
    <xdr:from>
      <xdr:col>4</xdr:col>
      <xdr:colOff>104775</xdr:colOff>
      <xdr:row>0</xdr:row>
      <xdr:rowOff>57150</xdr:rowOff>
    </xdr:from>
    <xdr:to>
      <xdr:col>26</xdr:col>
      <xdr:colOff>180975</xdr:colOff>
      <xdr:row>1</xdr:row>
      <xdr:rowOff>219075</xdr:rowOff>
    </xdr:to>
    <xdr:sp>
      <xdr:nvSpPr>
        <xdr:cNvPr id="2" name="正方形/長方形 2"/>
        <xdr:cNvSpPr>
          <a:spLocks/>
        </xdr:cNvSpPr>
      </xdr:nvSpPr>
      <xdr:spPr>
        <a:xfrm>
          <a:off x="1514475" y="57150"/>
          <a:ext cx="7753350" cy="3905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この様式は，月途中の入居等により日割り家賃が発生する場合に作成し，御提出いただくものです。</a:t>
          </a:r>
        </a:p>
      </xdr:txBody>
    </xdr:sp>
    <xdr:clientData/>
  </xdr:twoCellAnchor>
  <xdr:twoCellAnchor>
    <xdr:from>
      <xdr:col>2</xdr:col>
      <xdr:colOff>200025</xdr:colOff>
      <xdr:row>13</xdr:row>
      <xdr:rowOff>152400</xdr:rowOff>
    </xdr:from>
    <xdr:to>
      <xdr:col>8</xdr:col>
      <xdr:colOff>285750</xdr:colOff>
      <xdr:row>17</xdr:row>
      <xdr:rowOff>38100</xdr:rowOff>
    </xdr:to>
    <xdr:sp>
      <xdr:nvSpPr>
        <xdr:cNvPr id="3" name="四角形吹き出し 3"/>
        <xdr:cNvSpPr>
          <a:spLocks/>
        </xdr:cNvSpPr>
      </xdr:nvSpPr>
      <xdr:spPr>
        <a:xfrm>
          <a:off x="904875" y="3124200"/>
          <a:ext cx="2200275" cy="800100"/>
        </a:xfrm>
        <a:prstGeom prst="wedgeRectCallout">
          <a:avLst>
            <a:gd name="adj1" fmla="val 20513"/>
            <a:gd name="adj2" fmla="val -70175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1300" b="0" i="0" u="none" baseline="0">
              <a:solidFill>
                <a:srgbClr val="FFFFFF"/>
              </a:solidFill>
            </a:rPr>
            <a:t>該当する対象者一覧の保育士の番号，氏名，住所を御記入ください。</a:t>
          </a:r>
        </a:p>
      </xdr:txBody>
    </xdr:sp>
    <xdr:clientData/>
  </xdr:twoCellAnchor>
  <xdr:twoCellAnchor>
    <xdr:from>
      <xdr:col>12</xdr:col>
      <xdr:colOff>314325</xdr:colOff>
      <xdr:row>16</xdr:row>
      <xdr:rowOff>133350</xdr:rowOff>
    </xdr:from>
    <xdr:to>
      <xdr:col>23</xdr:col>
      <xdr:colOff>190500</xdr:colOff>
      <xdr:row>18</xdr:row>
      <xdr:rowOff>9525</xdr:rowOff>
    </xdr:to>
    <xdr:sp>
      <xdr:nvSpPr>
        <xdr:cNvPr id="4" name="四角形吹き出し 4"/>
        <xdr:cNvSpPr>
          <a:spLocks/>
        </xdr:cNvSpPr>
      </xdr:nvSpPr>
      <xdr:spPr>
        <a:xfrm>
          <a:off x="4543425" y="3790950"/>
          <a:ext cx="3752850" cy="333375"/>
        </a:xfrm>
        <a:prstGeom prst="wedgeRectCallout">
          <a:avLst>
            <a:gd name="adj1" fmla="val 20513"/>
            <a:gd name="adj2" fmla="val -70175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1300" b="0" i="0" u="none" baseline="0">
              <a:solidFill>
                <a:srgbClr val="FFFFFF"/>
              </a:solidFill>
            </a:rPr>
            <a:t>事業計画書と同一の情報を御記入ください。</a:t>
          </a:r>
        </a:p>
      </xdr:txBody>
    </xdr:sp>
    <xdr:clientData/>
  </xdr:twoCellAnchor>
  <xdr:twoCellAnchor>
    <xdr:from>
      <xdr:col>1</xdr:col>
      <xdr:colOff>38100</xdr:colOff>
      <xdr:row>21</xdr:row>
      <xdr:rowOff>219075</xdr:rowOff>
    </xdr:from>
    <xdr:to>
      <xdr:col>7</xdr:col>
      <xdr:colOff>123825</xdr:colOff>
      <xdr:row>25</xdr:row>
      <xdr:rowOff>104775</xdr:rowOff>
    </xdr:to>
    <xdr:sp>
      <xdr:nvSpPr>
        <xdr:cNvPr id="5" name="四角形吹き出し 5"/>
        <xdr:cNvSpPr>
          <a:spLocks/>
        </xdr:cNvSpPr>
      </xdr:nvSpPr>
      <xdr:spPr>
        <a:xfrm>
          <a:off x="390525" y="5019675"/>
          <a:ext cx="2200275" cy="800100"/>
        </a:xfrm>
        <a:prstGeom prst="wedgeRectCallout">
          <a:avLst>
            <a:gd name="adj1" fmla="val 20513"/>
            <a:gd name="adj2" fmla="val -70175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1300" b="0" i="0" u="none" baseline="0">
              <a:solidFill>
                <a:srgbClr val="FFFFFF"/>
              </a:solidFill>
            </a:rPr>
            <a:t>事業者が実際に支払った金額を御記入ください。</a:t>
          </a:r>
        </a:p>
      </xdr:txBody>
    </xdr:sp>
    <xdr:clientData/>
  </xdr:twoCellAnchor>
  <xdr:twoCellAnchor>
    <xdr:from>
      <xdr:col>23</xdr:col>
      <xdr:colOff>161925</xdr:colOff>
      <xdr:row>19</xdr:row>
      <xdr:rowOff>0</xdr:rowOff>
    </xdr:from>
    <xdr:to>
      <xdr:col>27</xdr:col>
      <xdr:colOff>152400</xdr:colOff>
      <xdr:row>28</xdr:row>
      <xdr:rowOff>85725</xdr:rowOff>
    </xdr:to>
    <xdr:sp>
      <xdr:nvSpPr>
        <xdr:cNvPr id="6" name="四角形吹き出し 6"/>
        <xdr:cNvSpPr>
          <a:spLocks/>
        </xdr:cNvSpPr>
      </xdr:nvSpPr>
      <xdr:spPr>
        <a:xfrm>
          <a:off x="8267700" y="4343400"/>
          <a:ext cx="1247775" cy="2085975"/>
        </a:xfrm>
        <a:prstGeom prst="wedgeRectCallout">
          <a:avLst>
            <a:gd name="adj1" fmla="val -60805"/>
            <a:gd name="adj2" fmla="val -28384"/>
          </a:avLst>
        </a:prstGeom>
        <a:solidFill>
          <a:srgbClr val="FFC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実際の支払額と日割り金額を計算し，低い方の金額が表示されます。この金額を事業計画書の当該月の欄に入力してください。</a:t>
          </a:r>
        </a:p>
      </xdr:txBody>
    </xdr:sp>
    <xdr:clientData/>
  </xdr:twoCellAnchor>
  <xdr:twoCellAnchor>
    <xdr:from>
      <xdr:col>15</xdr:col>
      <xdr:colOff>85725</xdr:colOff>
      <xdr:row>3</xdr:row>
      <xdr:rowOff>123825</xdr:rowOff>
    </xdr:from>
    <xdr:to>
      <xdr:col>27</xdr:col>
      <xdr:colOff>200025</xdr:colOff>
      <xdr:row>7</xdr:row>
      <xdr:rowOff>85725</xdr:rowOff>
    </xdr:to>
    <xdr:sp>
      <xdr:nvSpPr>
        <xdr:cNvPr id="7" name="正方形/長方形 7"/>
        <xdr:cNvSpPr>
          <a:spLocks/>
        </xdr:cNvSpPr>
      </xdr:nvSpPr>
      <xdr:spPr>
        <a:xfrm>
          <a:off x="5372100" y="809625"/>
          <a:ext cx="4191000" cy="87630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以下の例は，賃借料</a:t>
          </a:r>
          <a:r>
            <a:rPr lang="en-US" cap="none" sz="1200" b="0" i="0" u="none" baseline="0">
              <a:solidFill>
                <a:srgbClr val="FFFFFF"/>
              </a:solidFill>
            </a:rPr>
            <a:t>50,000</a:t>
          </a:r>
          <a:r>
            <a:rPr lang="en-US" cap="none" sz="1200" b="0" i="0" u="none" baseline="0">
              <a:solidFill>
                <a:srgbClr val="FFFFFF"/>
              </a:solidFill>
            </a:rPr>
            <a:t>円，共益費</a:t>
          </a:r>
          <a:r>
            <a:rPr lang="en-US" cap="none" sz="1200" b="0" i="0" u="none" baseline="0">
              <a:solidFill>
                <a:srgbClr val="FFFFFF"/>
              </a:solidFill>
            </a:rPr>
            <a:t>5,000</a:t>
          </a:r>
          <a:r>
            <a:rPr lang="en-US" cap="none" sz="1200" b="0" i="0" u="none" baseline="0">
              <a:solidFill>
                <a:srgbClr val="FFFFFF"/>
              </a:solidFill>
            </a:rPr>
            <a:t>円，礼金（月割）</a:t>
          </a:r>
          <a:r>
            <a:rPr lang="en-US" cap="none" sz="1200" b="0" i="0" u="none" baseline="0">
              <a:solidFill>
                <a:srgbClr val="FFFFFF"/>
              </a:solidFill>
            </a:rPr>
            <a:t>6,521</a:t>
          </a:r>
          <a:r>
            <a:rPr lang="en-US" cap="none" sz="1200" b="0" i="0" u="none" baseline="0">
              <a:solidFill>
                <a:srgbClr val="FFFFFF"/>
              </a:solidFill>
            </a:rPr>
            <a:t>円，保育士負担額</a:t>
          </a:r>
          <a:r>
            <a:rPr lang="en-US" cap="none" sz="1200" b="0" i="0" u="none" baseline="0">
              <a:solidFill>
                <a:srgbClr val="FFFFFF"/>
              </a:solidFill>
            </a:rPr>
            <a:t>10,000</a:t>
          </a:r>
          <a:r>
            <a:rPr lang="en-US" cap="none" sz="1200" b="0" i="0" u="none" baseline="0">
              <a:solidFill>
                <a:srgbClr val="FFFFFF"/>
              </a:solidFill>
            </a:rPr>
            <a:t>円で平成</a:t>
          </a:r>
          <a:r>
            <a:rPr lang="en-US" cap="none" sz="1200" b="0" i="0" u="none" baseline="0">
              <a:solidFill>
                <a:srgbClr val="FFFFFF"/>
              </a:solidFill>
            </a:rPr>
            <a:t>29</a:t>
          </a:r>
          <a:r>
            <a:rPr lang="en-US" cap="none" sz="1200" b="0" i="0" u="none" baseline="0">
              <a:solidFill>
                <a:srgbClr val="FFFFFF"/>
              </a:solidFill>
            </a:rPr>
            <a:t>年</a:t>
          </a:r>
          <a:r>
            <a:rPr lang="en-US" cap="none" sz="1200" b="0" i="0" u="none" baseline="0">
              <a:solidFill>
                <a:srgbClr val="FFFFFF"/>
              </a:solidFill>
            </a:rPr>
            <a:t>4</a:t>
          </a:r>
          <a:r>
            <a:rPr lang="en-US" cap="none" sz="1200" b="0" i="0" u="none" baseline="0">
              <a:solidFill>
                <a:srgbClr val="FFFFFF"/>
              </a:solidFill>
            </a:rPr>
            <a:t>月が</a:t>
          </a:r>
          <a:r>
            <a:rPr lang="en-US" cap="none" sz="1200" b="0" i="0" u="none" baseline="0">
              <a:solidFill>
                <a:srgbClr val="FFFFFF"/>
              </a:solidFill>
            </a:rPr>
            <a:t>15</a:t>
          </a:r>
          <a:r>
            <a:rPr lang="en-US" cap="none" sz="1200" b="0" i="0" u="none" baseline="0">
              <a:solidFill>
                <a:srgbClr val="FFFFFF"/>
              </a:solidFill>
            </a:rPr>
            <a:t>日からの入居となった場合の</a:t>
          </a:r>
          <a:r>
            <a:rPr lang="en-US" cap="none" sz="1200" b="0" i="0" u="none" baseline="0">
              <a:solidFill>
                <a:srgbClr val="FFFFFF"/>
              </a:solidFill>
            </a:rPr>
            <a:t>4</a:t>
          </a:r>
          <a:r>
            <a:rPr lang="en-US" cap="none" sz="1200" b="0" i="0" u="none" baseline="0">
              <a:solidFill>
                <a:srgbClr val="FFFFFF"/>
              </a:solidFill>
            </a:rPr>
            <a:t>月分の日割り額を計算したものです。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view="pageBreakPreview" zoomScale="60" zoomScaleNormal="70" zoomScalePageLayoutView="0" workbookViewId="0" topLeftCell="A1">
      <selection activeCell="I9" sqref="I9:O12"/>
    </sheetView>
  </sheetViews>
  <sheetFormatPr defaultColWidth="3.50390625" defaultRowHeight="13.5"/>
  <cols>
    <col min="1" max="1" width="3.50390625" style="1" customWidth="1"/>
    <col min="2" max="5" width="4.25390625" style="1" customWidth="1"/>
    <col min="6" max="7" width="6.125" style="1" customWidth="1"/>
    <col min="8" max="8" width="14.00390625" style="1" customWidth="1"/>
    <col min="9" max="9" width="6.625" style="1" customWidth="1"/>
    <col min="10" max="10" width="5.75390625" style="1" customWidth="1"/>
    <col min="11" max="11" width="6.625" style="1" customWidth="1"/>
    <col min="12" max="12" width="5.75390625" style="1" customWidth="1"/>
    <col min="13" max="13" width="6.625" style="1" customWidth="1"/>
    <col min="14" max="14" width="5.75390625" style="1" customWidth="1"/>
    <col min="15" max="15" width="3.875" style="1" customWidth="1"/>
    <col min="16" max="16384" width="3.50390625" style="1" customWidth="1"/>
  </cols>
  <sheetData>
    <row r="1" ht="14.25">
      <c r="B1" s="1" t="s">
        <v>46</v>
      </c>
    </row>
    <row r="3" spans="3:15" ht="14.25">
      <c r="C3" s="90" t="s">
        <v>54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3:15" ht="14.25"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6" spans="2:15" ht="23.25" customHeight="1">
      <c r="B6" s="63" t="s">
        <v>5</v>
      </c>
      <c r="C6" s="63"/>
      <c r="D6" s="63"/>
      <c r="E6" s="63"/>
      <c r="F6" s="63"/>
      <c r="G6" s="63"/>
      <c r="H6" s="63"/>
      <c r="I6" s="31" t="s">
        <v>58</v>
      </c>
      <c r="J6" s="33"/>
      <c r="K6" s="32" t="s">
        <v>57</v>
      </c>
      <c r="L6" s="33"/>
      <c r="M6" s="32" t="s">
        <v>56</v>
      </c>
      <c r="N6" s="34"/>
      <c r="O6" s="36" t="s">
        <v>55</v>
      </c>
    </row>
    <row r="7" spans="2:15" ht="14.25">
      <c r="B7" s="64" t="s">
        <v>61</v>
      </c>
      <c r="C7" s="65"/>
      <c r="D7" s="65"/>
      <c r="E7" s="65"/>
      <c r="F7" s="65"/>
      <c r="G7" s="65"/>
      <c r="H7" s="66"/>
      <c r="I7" s="70" t="s">
        <v>62</v>
      </c>
      <c r="J7" s="71"/>
      <c r="K7" s="71"/>
      <c r="L7" s="71"/>
      <c r="M7" s="71"/>
      <c r="N7" s="71"/>
      <c r="O7" s="72"/>
    </row>
    <row r="8" spans="2:15" ht="14.25">
      <c r="B8" s="67"/>
      <c r="C8" s="68"/>
      <c r="D8" s="68"/>
      <c r="E8" s="68"/>
      <c r="F8" s="68"/>
      <c r="G8" s="68"/>
      <c r="H8" s="69"/>
      <c r="I8" s="73"/>
      <c r="J8" s="74"/>
      <c r="K8" s="74"/>
      <c r="L8" s="74"/>
      <c r="M8" s="74"/>
      <c r="N8" s="74"/>
      <c r="O8" s="75"/>
    </row>
    <row r="9" spans="2:15" ht="14.25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2:15" ht="13.5" customHeight="1"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4.25"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2:15" ht="14.25">
      <c r="B12" s="80"/>
      <c r="C12" s="80"/>
      <c r="D12" s="80"/>
      <c r="E12" s="80"/>
      <c r="F12" s="80"/>
      <c r="G12" s="80"/>
      <c r="H12" s="80"/>
      <c r="I12" s="93"/>
      <c r="J12" s="93"/>
      <c r="K12" s="93"/>
      <c r="L12" s="93"/>
      <c r="M12" s="93"/>
      <c r="N12" s="93"/>
      <c r="O12" s="93"/>
    </row>
    <row r="13" spans="2:15" ht="14.25">
      <c r="B13" s="80"/>
      <c r="C13" s="80"/>
      <c r="D13" s="80"/>
      <c r="E13" s="80"/>
      <c r="F13" s="80"/>
      <c r="G13" s="80"/>
      <c r="H13" s="80"/>
      <c r="I13" s="94"/>
      <c r="J13" s="94"/>
      <c r="K13" s="94"/>
      <c r="L13" s="94"/>
      <c r="M13" s="94"/>
      <c r="N13" s="95"/>
      <c r="O13" s="35" t="s">
        <v>47</v>
      </c>
    </row>
    <row r="14" spans="2:15" ht="14.25">
      <c r="B14" s="80"/>
      <c r="C14" s="80"/>
      <c r="D14" s="80"/>
      <c r="E14" s="80"/>
      <c r="F14" s="80"/>
      <c r="G14" s="80"/>
      <c r="H14" s="80"/>
      <c r="I14" s="77" t="s">
        <v>48</v>
      </c>
      <c r="J14" s="78"/>
      <c r="K14" s="78"/>
      <c r="L14" s="78"/>
      <c r="M14" s="78"/>
      <c r="N14" s="78"/>
      <c r="O14" s="79"/>
    </row>
    <row r="17" spans="2:15" ht="13.5" customHeight="1">
      <c r="B17" s="76" t="s">
        <v>60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</row>
    <row r="18" spans="2:15" ht="14.25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</row>
    <row r="19" spans="2:15" ht="14.25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</row>
    <row r="20" spans="2:15" ht="14.25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2:15" ht="14.25">
      <c r="B21" s="63" t="s">
        <v>49</v>
      </c>
      <c r="C21" s="63"/>
      <c r="D21" s="63"/>
      <c r="E21" s="63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2:15" ht="14.25">
      <c r="B22" s="63"/>
      <c r="C22" s="63"/>
      <c r="D22" s="63"/>
      <c r="E22" s="63"/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3" spans="2:15" ht="14.25">
      <c r="B23" s="63"/>
      <c r="C23" s="63"/>
      <c r="D23" s="63"/>
      <c r="E23" s="63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2:15" ht="14.25">
      <c r="B24" s="63" t="s">
        <v>50</v>
      </c>
      <c r="C24" s="63"/>
      <c r="D24" s="63"/>
      <c r="E24" s="63"/>
      <c r="F24" s="86" t="e">
        <f>#REF!</f>
        <v>#REF!</v>
      </c>
      <c r="G24" s="86"/>
      <c r="H24" s="86"/>
      <c r="I24" s="86"/>
      <c r="J24" s="86"/>
      <c r="K24" s="86"/>
      <c r="L24" s="86"/>
      <c r="M24" s="87"/>
      <c r="N24" s="82" t="s">
        <v>59</v>
      </c>
      <c r="O24" s="81"/>
    </row>
    <row r="25" spans="2:15" ht="14.25">
      <c r="B25" s="63"/>
      <c r="C25" s="63"/>
      <c r="D25" s="63"/>
      <c r="E25" s="63"/>
      <c r="F25" s="86"/>
      <c r="G25" s="86"/>
      <c r="H25" s="86"/>
      <c r="I25" s="86"/>
      <c r="J25" s="86"/>
      <c r="K25" s="86"/>
      <c r="L25" s="86"/>
      <c r="M25" s="87"/>
      <c r="N25" s="82"/>
      <c r="O25" s="81"/>
    </row>
    <row r="26" spans="2:15" ht="14.25">
      <c r="B26" s="63"/>
      <c r="C26" s="63"/>
      <c r="D26" s="63"/>
      <c r="E26" s="63"/>
      <c r="F26" s="86"/>
      <c r="G26" s="86"/>
      <c r="H26" s="86"/>
      <c r="I26" s="86"/>
      <c r="J26" s="86"/>
      <c r="K26" s="86"/>
      <c r="L26" s="86"/>
      <c r="M26" s="87"/>
      <c r="N26" s="82"/>
      <c r="O26" s="81"/>
    </row>
    <row r="27" spans="2:15" ht="14.25">
      <c r="B27" s="62" t="s">
        <v>63</v>
      </c>
      <c r="C27" s="63"/>
      <c r="D27" s="63"/>
      <c r="E27" s="63"/>
      <c r="F27" s="63" t="s">
        <v>51</v>
      </c>
      <c r="G27" s="63"/>
      <c r="H27" s="83" t="e">
        <f>#REF!</f>
        <v>#REF!</v>
      </c>
      <c r="I27" s="83"/>
      <c r="J27" s="83"/>
      <c r="K27" s="83"/>
      <c r="L27" s="83"/>
      <c r="M27" s="83"/>
      <c r="N27" s="83"/>
      <c r="O27" s="83"/>
    </row>
    <row r="28" spans="2:15" ht="14.25">
      <c r="B28" s="63"/>
      <c r="C28" s="63"/>
      <c r="D28" s="63"/>
      <c r="E28" s="63"/>
      <c r="F28" s="63"/>
      <c r="G28" s="63"/>
      <c r="H28" s="83"/>
      <c r="I28" s="83"/>
      <c r="J28" s="83"/>
      <c r="K28" s="83"/>
      <c r="L28" s="83"/>
      <c r="M28" s="83"/>
      <c r="N28" s="83"/>
      <c r="O28" s="83"/>
    </row>
    <row r="29" spans="2:15" ht="14.25">
      <c r="B29" s="63"/>
      <c r="C29" s="63"/>
      <c r="D29" s="63"/>
      <c r="E29" s="63"/>
      <c r="F29" s="63"/>
      <c r="G29" s="63"/>
      <c r="H29" s="83"/>
      <c r="I29" s="83"/>
      <c r="J29" s="83"/>
      <c r="K29" s="83"/>
      <c r="L29" s="83"/>
      <c r="M29" s="83"/>
      <c r="N29" s="83"/>
      <c r="O29" s="83"/>
    </row>
    <row r="30" spans="2:15" ht="14.25">
      <c r="B30" s="63"/>
      <c r="C30" s="63"/>
      <c r="D30" s="63"/>
      <c r="E30" s="63"/>
      <c r="F30" s="88"/>
      <c r="G30" s="88"/>
      <c r="H30" s="84"/>
      <c r="I30" s="84"/>
      <c r="J30" s="84"/>
      <c r="K30" s="84"/>
      <c r="L30" s="84"/>
      <c r="M30" s="84"/>
      <c r="N30" s="84"/>
      <c r="O30" s="84"/>
    </row>
    <row r="31" spans="2:15" ht="14.25">
      <c r="B31" s="63"/>
      <c r="C31" s="63"/>
      <c r="D31" s="63"/>
      <c r="E31" s="63"/>
      <c r="F31" s="85" t="s">
        <v>52</v>
      </c>
      <c r="G31" s="85"/>
      <c r="H31" s="89" t="e">
        <f>#REF!</f>
        <v>#REF!</v>
      </c>
      <c r="I31" s="89"/>
      <c r="J31" s="89"/>
      <c r="K31" s="89"/>
      <c r="L31" s="89"/>
      <c r="M31" s="89"/>
      <c r="N31" s="89"/>
      <c r="O31" s="89"/>
    </row>
    <row r="32" spans="2:15" ht="14.25">
      <c r="B32" s="63"/>
      <c r="C32" s="63"/>
      <c r="D32" s="63"/>
      <c r="E32" s="63"/>
      <c r="F32" s="63"/>
      <c r="G32" s="63"/>
      <c r="H32" s="83"/>
      <c r="I32" s="83"/>
      <c r="J32" s="83"/>
      <c r="K32" s="83"/>
      <c r="L32" s="83"/>
      <c r="M32" s="83"/>
      <c r="N32" s="83"/>
      <c r="O32" s="83"/>
    </row>
    <row r="33" spans="2:15" ht="14.25">
      <c r="B33" s="63"/>
      <c r="C33" s="63"/>
      <c r="D33" s="63"/>
      <c r="E33" s="63"/>
      <c r="F33" s="63"/>
      <c r="G33" s="63"/>
      <c r="H33" s="83"/>
      <c r="I33" s="83"/>
      <c r="J33" s="83"/>
      <c r="K33" s="83"/>
      <c r="L33" s="83"/>
      <c r="M33" s="83"/>
      <c r="N33" s="83"/>
      <c r="O33" s="83"/>
    </row>
    <row r="34" spans="2:15" ht="14.25">
      <c r="B34" s="63"/>
      <c r="C34" s="63"/>
      <c r="D34" s="63"/>
      <c r="E34" s="63"/>
      <c r="F34" s="63"/>
      <c r="G34" s="63"/>
      <c r="H34" s="83"/>
      <c r="I34" s="83"/>
      <c r="J34" s="83"/>
      <c r="K34" s="83"/>
      <c r="L34" s="83"/>
      <c r="M34" s="83"/>
      <c r="N34" s="83"/>
      <c r="O34" s="83"/>
    </row>
    <row r="35" spans="2:15" ht="14.25">
      <c r="B35" s="63" t="s">
        <v>53</v>
      </c>
      <c r="C35" s="63"/>
      <c r="D35" s="63"/>
      <c r="E35" s="63"/>
      <c r="F35" s="76" t="s">
        <v>64</v>
      </c>
      <c r="G35" s="81"/>
      <c r="H35" s="81"/>
      <c r="I35" s="81"/>
      <c r="J35" s="81"/>
      <c r="K35" s="81"/>
      <c r="L35" s="81"/>
      <c r="M35" s="81"/>
      <c r="N35" s="81"/>
      <c r="O35" s="81"/>
    </row>
    <row r="36" spans="2:15" ht="14.25">
      <c r="B36" s="63"/>
      <c r="C36" s="63"/>
      <c r="D36" s="63"/>
      <c r="E36" s="63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2:15" ht="14.25">
      <c r="B37" s="63"/>
      <c r="C37" s="63"/>
      <c r="D37" s="63"/>
      <c r="E37" s="63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2:15" ht="14.25">
      <c r="B38" s="63"/>
      <c r="C38" s="63"/>
      <c r="D38" s="63"/>
      <c r="E38" s="63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2:15" ht="14.25">
      <c r="B39" s="63"/>
      <c r="C39" s="63"/>
      <c r="D39" s="63"/>
      <c r="E39" s="63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2:15" ht="14.25">
      <c r="B40" s="63"/>
      <c r="C40" s="63"/>
      <c r="D40" s="63"/>
      <c r="E40" s="63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2:15" ht="14.25">
      <c r="B41" s="63"/>
      <c r="C41" s="63"/>
      <c r="D41" s="63"/>
      <c r="E41" s="63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2:15" ht="14.25">
      <c r="B42" s="63"/>
      <c r="C42" s="63"/>
      <c r="D42" s="63"/>
      <c r="E42" s="63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2:15" ht="14.25">
      <c r="B43" s="63"/>
      <c r="C43" s="63"/>
      <c r="D43" s="63"/>
      <c r="E43" s="63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2:15" ht="14.25">
      <c r="B44" s="63"/>
      <c r="C44" s="63"/>
      <c r="D44" s="63"/>
      <c r="E44" s="63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2:15" ht="14.25">
      <c r="B45" s="63"/>
      <c r="C45" s="63"/>
      <c r="D45" s="63"/>
      <c r="E45" s="63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2:15" ht="14.25">
      <c r="B46" s="63"/>
      <c r="C46" s="63"/>
      <c r="D46" s="63"/>
      <c r="E46" s="63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2:15" ht="14.25">
      <c r="B47" s="63"/>
      <c r="C47" s="63"/>
      <c r="D47" s="63"/>
      <c r="E47" s="63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2:15" ht="14.25">
      <c r="B48" s="63"/>
      <c r="C48" s="63"/>
      <c r="D48" s="63"/>
      <c r="E48" s="63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2:15" ht="14.25">
      <c r="B49" s="63"/>
      <c r="C49" s="63"/>
      <c r="D49" s="63"/>
      <c r="E49" s="63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2:15" ht="14.25">
      <c r="B50" s="63"/>
      <c r="C50" s="63"/>
      <c r="D50" s="63"/>
      <c r="E50" s="63"/>
      <c r="F50" s="81"/>
      <c r="G50" s="81"/>
      <c r="H50" s="81"/>
      <c r="I50" s="81"/>
      <c r="J50" s="81"/>
      <c r="K50" s="81"/>
      <c r="L50" s="81"/>
      <c r="M50" s="81"/>
      <c r="N50" s="81"/>
      <c r="O50" s="81"/>
    </row>
  </sheetData>
  <sheetProtection/>
  <mergeCells count="22">
    <mergeCell ref="C3:O4"/>
    <mergeCell ref="B9:H14"/>
    <mergeCell ref="B6:H6"/>
    <mergeCell ref="I9:O12"/>
    <mergeCell ref="I13:N13"/>
    <mergeCell ref="B24:E26"/>
    <mergeCell ref="B35:E50"/>
    <mergeCell ref="F21:O23"/>
    <mergeCell ref="B21:E23"/>
    <mergeCell ref="F35:O50"/>
    <mergeCell ref="N24:O26"/>
    <mergeCell ref="H27:O30"/>
    <mergeCell ref="F31:G34"/>
    <mergeCell ref="F24:M26"/>
    <mergeCell ref="F27:G30"/>
    <mergeCell ref="H31:O34"/>
    <mergeCell ref="B27:E34"/>
    <mergeCell ref="B7:H8"/>
    <mergeCell ref="I7:O8"/>
    <mergeCell ref="B17:O20"/>
    <mergeCell ref="I14:J14"/>
    <mergeCell ref="K14:O14"/>
  </mergeCells>
  <printOptions horizontalCentered="1" verticalCentered="1"/>
  <pageMargins left="0.984251968503937" right="0.984251968503937" top="0.7874015748031497" bottom="0.7874015748031497" header="0" footer="0.31496062992125984"/>
  <pageSetup blackAndWhite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2:AG32"/>
  <sheetViews>
    <sheetView zoomScale="70" zoomScaleNormal="70" zoomScalePageLayoutView="0" workbookViewId="0" topLeftCell="A1">
      <selection activeCell="T24" sqref="T24:W25"/>
    </sheetView>
  </sheetViews>
  <sheetFormatPr defaultColWidth="3.625" defaultRowHeight="13.5"/>
  <cols>
    <col min="1" max="25" width="4.625" style="14" customWidth="1"/>
    <col min="26" max="29" width="3.625" style="0" customWidth="1"/>
    <col min="30" max="30" width="6.25390625" style="0" customWidth="1"/>
    <col min="31" max="31" width="8.25390625" style="0" customWidth="1"/>
    <col min="32" max="32" width="3.625" style="0" customWidth="1"/>
    <col min="33" max="33" width="5.375" style="0" customWidth="1"/>
  </cols>
  <sheetData>
    <row r="1" ht="18" customHeight="1"/>
    <row r="2" spans="17:24" ht="18" customHeight="1">
      <c r="Q2" s="135"/>
      <c r="R2" s="135"/>
      <c r="S2" s="37"/>
      <c r="T2" s="37"/>
      <c r="U2" s="37"/>
      <c r="V2" s="37"/>
      <c r="W2" s="37"/>
      <c r="X2" s="37"/>
    </row>
    <row r="3" spans="18:25" ht="18" customHeight="1">
      <c r="R3" s="13"/>
      <c r="S3" s="13"/>
      <c r="T3" s="13"/>
      <c r="U3" s="13"/>
      <c r="V3" s="13"/>
      <c r="W3" s="13"/>
      <c r="X3" s="13"/>
      <c r="Y3" s="13"/>
    </row>
    <row r="4" spans="6:21" s="19" customFormat="1" ht="18" customHeight="1">
      <c r="F4" s="138" t="s">
        <v>7</v>
      </c>
      <c r="G4" s="138"/>
      <c r="H4" s="20">
        <v>29</v>
      </c>
      <c r="I4" s="120" t="s">
        <v>6</v>
      </c>
      <c r="J4" s="120"/>
      <c r="L4" s="120" t="s">
        <v>40</v>
      </c>
      <c r="M4" s="120"/>
      <c r="N4" s="120"/>
      <c r="O4" s="120"/>
      <c r="P4" s="120"/>
      <c r="Q4" s="120"/>
      <c r="R4" s="120"/>
      <c r="S4" s="120"/>
      <c r="T4" s="120"/>
      <c r="U4" s="120"/>
    </row>
    <row r="5" spans="6:21" s="19" customFormat="1" ht="18" customHeight="1">
      <c r="F5" s="22"/>
      <c r="G5" s="22"/>
      <c r="H5" s="30"/>
      <c r="I5" s="23"/>
      <c r="J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ht="18" customHeight="1">
      <c r="A6" s="14" t="s">
        <v>20</v>
      </c>
    </row>
    <row r="7" spans="1:25" ht="18" customHeight="1">
      <c r="A7" s="126" t="s">
        <v>41</v>
      </c>
      <c r="B7" s="126"/>
      <c r="C7" s="126"/>
      <c r="D7" s="126"/>
      <c r="E7" s="126"/>
      <c r="F7" s="126"/>
      <c r="G7" s="127"/>
      <c r="H7" s="29" t="s">
        <v>42</v>
      </c>
      <c r="I7" s="128" t="s">
        <v>45</v>
      </c>
      <c r="J7" s="126"/>
      <c r="K7" s="126"/>
      <c r="L7" s="126"/>
      <c r="M7" s="126"/>
      <c r="N7" s="126"/>
      <c r="O7" s="126"/>
      <c r="P7" s="21"/>
      <c r="W7"/>
      <c r="X7"/>
      <c r="Y7"/>
    </row>
    <row r="8" spans="1:33" ht="18" customHeight="1">
      <c r="A8" s="26" t="s">
        <v>7</v>
      </c>
      <c r="B8" s="25">
        <v>29</v>
      </c>
      <c r="C8" s="28" t="s">
        <v>9</v>
      </c>
      <c r="D8" s="25">
        <v>4</v>
      </c>
      <c r="E8" s="28" t="s">
        <v>11</v>
      </c>
      <c r="F8" s="25">
        <v>15</v>
      </c>
      <c r="G8" s="28" t="s">
        <v>12</v>
      </c>
      <c r="H8" s="28" t="s">
        <v>33</v>
      </c>
      <c r="I8" s="26" t="s">
        <v>7</v>
      </c>
      <c r="J8" s="27">
        <f>B8</f>
        <v>29</v>
      </c>
      <c r="K8" s="28" t="s">
        <v>9</v>
      </c>
      <c r="L8" s="27">
        <f>D8</f>
        <v>4</v>
      </c>
      <c r="M8" s="28" t="s">
        <v>11</v>
      </c>
      <c r="N8" s="25">
        <v>30</v>
      </c>
      <c r="O8" s="28" t="s">
        <v>12</v>
      </c>
      <c r="P8" s="21"/>
      <c r="Q8" s="129" t="s">
        <v>21</v>
      </c>
      <c r="R8" s="129"/>
      <c r="S8" s="129"/>
      <c r="T8" s="134">
        <f>IF(OR(F8="",N8="",F8&gt;N8),"",N8-F8+1)</f>
        <v>16</v>
      </c>
      <c r="U8" s="134"/>
      <c r="V8" s="134"/>
      <c r="W8"/>
      <c r="X8"/>
      <c r="Y8"/>
      <c r="AD8" s="4" t="s">
        <v>35</v>
      </c>
      <c r="AE8" s="4"/>
      <c r="AF8" s="6"/>
      <c r="AG8" s="10">
        <f>D8</f>
        <v>4</v>
      </c>
    </row>
    <row r="9" spans="4:33" ht="18" customHeight="1">
      <c r="D9" s="15"/>
      <c r="F9" s="15"/>
      <c r="H9" s="15"/>
      <c r="K9" s="15"/>
      <c r="L9" s="15"/>
      <c r="M9" s="15"/>
      <c r="N9" s="15"/>
      <c r="O9" s="15"/>
      <c r="P9" s="15"/>
      <c r="R9" s="15"/>
      <c r="U9" s="15"/>
      <c r="AD9" s="9">
        <v>4</v>
      </c>
      <c r="AE9" s="4">
        <v>30</v>
      </c>
      <c r="AF9" s="5"/>
      <c r="AG9" s="4" t="s">
        <v>34</v>
      </c>
    </row>
    <row r="10" spans="1:33" ht="18" customHeight="1">
      <c r="A10" s="14" t="s">
        <v>36</v>
      </c>
      <c r="M10" s="14" t="s">
        <v>22</v>
      </c>
      <c r="AD10" s="9">
        <v>5</v>
      </c>
      <c r="AE10" s="4">
        <v>31</v>
      </c>
      <c r="AF10" s="5"/>
      <c r="AG10" s="4">
        <f>VLOOKUP(AG8,AD9:AE20,2,FALSE)</f>
        <v>30</v>
      </c>
    </row>
    <row r="11" spans="1:33" ht="18" customHeight="1">
      <c r="A11" s="129" t="s">
        <v>8</v>
      </c>
      <c r="B11" s="129"/>
      <c r="C11" s="116"/>
      <c r="D11" s="116"/>
      <c r="E11" s="129" t="s">
        <v>16</v>
      </c>
      <c r="F11" s="129"/>
      <c r="G11" s="116"/>
      <c r="H11" s="116"/>
      <c r="I11" s="116"/>
      <c r="J11" s="116"/>
      <c r="K11" s="116"/>
      <c r="L11" s="24"/>
      <c r="M11" s="145" t="s">
        <v>44</v>
      </c>
      <c r="N11" s="146"/>
      <c r="O11" s="136" t="s">
        <v>0</v>
      </c>
      <c r="P11" s="137"/>
      <c r="Q11" s="16" t="s">
        <v>7</v>
      </c>
      <c r="R11" s="17">
        <v>29</v>
      </c>
      <c r="S11" s="12" t="s">
        <v>9</v>
      </c>
      <c r="T11" s="17">
        <v>4</v>
      </c>
      <c r="U11" s="12" t="s">
        <v>11</v>
      </c>
      <c r="V11" s="17">
        <v>1</v>
      </c>
      <c r="W11" s="12" t="s">
        <v>12</v>
      </c>
      <c r="AD11" s="9">
        <v>6</v>
      </c>
      <c r="AE11" s="4">
        <v>30</v>
      </c>
      <c r="AF11" s="6"/>
      <c r="AG11" s="8"/>
    </row>
    <row r="12" spans="1:33" ht="18" customHeight="1">
      <c r="A12" s="115" t="s">
        <v>43</v>
      </c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24"/>
      <c r="M12" s="147"/>
      <c r="N12" s="148"/>
      <c r="O12" s="136" t="s">
        <v>1</v>
      </c>
      <c r="P12" s="137"/>
      <c r="Q12" s="16" t="s">
        <v>7</v>
      </c>
      <c r="R12" s="17">
        <v>31</v>
      </c>
      <c r="S12" s="12" t="s">
        <v>9</v>
      </c>
      <c r="T12" s="17">
        <v>2</v>
      </c>
      <c r="U12" s="12" t="s">
        <v>11</v>
      </c>
      <c r="V12" s="17">
        <v>28</v>
      </c>
      <c r="W12" s="12" t="s">
        <v>12</v>
      </c>
      <c r="AD12" s="9">
        <v>7</v>
      </c>
      <c r="AE12" s="4">
        <v>31</v>
      </c>
      <c r="AF12" s="6"/>
      <c r="AG12" s="7"/>
    </row>
    <row r="13" spans="1:33" ht="18" customHeight="1">
      <c r="A13" s="115"/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24"/>
      <c r="M13" s="149"/>
      <c r="N13" s="150"/>
      <c r="O13" s="129" t="s">
        <v>10</v>
      </c>
      <c r="P13" s="129"/>
      <c r="Q13" s="133">
        <f>AE25</f>
        <v>23</v>
      </c>
      <c r="R13" s="133"/>
      <c r="S13" s="133"/>
      <c r="T13" s="133"/>
      <c r="U13" s="133"/>
      <c r="V13" s="133"/>
      <c r="W13" s="133"/>
      <c r="AD13" s="9">
        <v>8</v>
      </c>
      <c r="AE13" s="4">
        <v>31</v>
      </c>
      <c r="AF13" s="6"/>
      <c r="AG13" s="7"/>
    </row>
    <row r="14" spans="1:33" ht="18" customHeight="1">
      <c r="A14" s="115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24"/>
      <c r="M14" s="142" t="s">
        <v>3</v>
      </c>
      <c r="N14" s="144"/>
      <c r="O14" s="117">
        <v>50000</v>
      </c>
      <c r="P14" s="118"/>
      <c r="Q14" s="119"/>
      <c r="R14" s="142" t="s">
        <v>17</v>
      </c>
      <c r="S14" s="143"/>
      <c r="T14" s="144"/>
      <c r="U14" s="130">
        <v>5000</v>
      </c>
      <c r="V14" s="131"/>
      <c r="W14" s="132"/>
      <c r="AD14" s="9">
        <v>9</v>
      </c>
      <c r="AE14" s="4">
        <v>30</v>
      </c>
      <c r="AF14" s="6"/>
      <c r="AG14" s="7"/>
    </row>
    <row r="15" spans="1:33" ht="18" customHeight="1">
      <c r="A15" s="115"/>
      <c r="B15" s="115"/>
      <c r="C15" s="116"/>
      <c r="D15" s="116"/>
      <c r="E15" s="116"/>
      <c r="F15" s="116"/>
      <c r="G15" s="116"/>
      <c r="H15" s="116"/>
      <c r="I15" s="116"/>
      <c r="J15" s="116"/>
      <c r="K15" s="116"/>
      <c r="L15" s="24"/>
      <c r="M15" s="142" t="s">
        <v>15</v>
      </c>
      <c r="N15" s="144"/>
      <c r="O15" s="117">
        <v>150000</v>
      </c>
      <c r="P15" s="118"/>
      <c r="Q15" s="119"/>
      <c r="R15" s="142" t="s">
        <v>38</v>
      </c>
      <c r="S15" s="143"/>
      <c r="T15" s="144"/>
      <c r="U15" s="139">
        <f>ROUNDDOWN(O15/$AE$25,0)</f>
        <v>6521</v>
      </c>
      <c r="V15" s="140"/>
      <c r="W15" s="141"/>
      <c r="AD15" s="9">
        <v>10</v>
      </c>
      <c r="AE15" s="4">
        <v>31</v>
      </c>
      <c r="AF15" s="6"/>
      <c r="AG15" s="7"/>
    </row>
    <row r="16" spans="1:33" ht="18" customHeight="1">
      <c r="A16" s="115"/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24"/>
      <c r="M16" s="142" t="s">
        <v>18</v>
      </c>
      <c r="N16" s="144"/>
      <c r="O16" s="117">
        <v>10000</v>
      </c>
      <c r="P16" s="118"/>
      <c r="Q16" s="119"/>
      <c r="R16" s="142" t="s">
        <v>19</v>
      </c>
      <c r="S16" s="143"/>
      <c r="T16" s="144"/>
      <c r="U16" s="130">
        <v>0</v>
      </c>
      <c r="V16" s="131"/>
      <c r="W16" s="132"/>
      <c r="AD16" s="9">
        <v>11</v>
      </c>
      <c r="AE16" s="4">
        <v>30</v>
      </c>
      <c r="AF16" s="6"/>
      <c r="AG16" s="7"/>
    </row>
    <row r="17" spans="12:33" ht="18" customHeight="1">
      <c r="L17" s="15"/>
      <c r="AD17" s="9">
        <v>12</v>
      </c>
      <c r="AE17" s="4">
        <v>31</v>
      </c>
      <c r="AF17" s="6"/>
      <c r="AG17" s="7"/>
    </row>
    <row r="18" spans="30:33" ht="18" customHeight="1">
      <c r="AD18" s="9">
        <v>1</v>
      </c>
      <c r="AE18" s="4">
        <v>31</v>
      </c>
      <c r="AF18" s="6"/>
      <c r="AG18" s="7"/>
    </row>
    <row r="19" spans="1:32" ht="18" customHeight="1" thickBot="1">
      <c r="A19" s="14">
        <f>D8</f>
        <v>4</v>
      </c>
      <c r="B19" s="14" t="s">
        <v>24</v>
      </c>
      <c r="I19" s="18">
        <f>D8</f>
        <v>4</v>
      </c>
      <c r="J19" s="14" t="s">
        <v>31</v>
      </c>
      <c r="Q19" s="125" t="s">
        <v>37</v>
      </c>
      <c r="R19" s="125"/>
      <c r="S19" s="125"/>
      <c r="T19" s="38">
        <f>D8</f>
        <v>4</v>
      </c>
      <c r="U19" s="15" t="s">
        <v>32</v>
      </c>
      <c r="AD19" s="9">
        <v>2</v>
      </c>
      <c r="AE19" s="4">
        <v>28</v>
      </c>
      <c r="AF19" s="7"/>
    </row>
    <row r="20" spans="1:32" ht="18" customHeight="1">
      <c r="A20" s="96" t="s">
        <v>23</v>
      </c>
      <c r="B20" s="96"/>
      <c r="C20" s="96"/>
      <c r="D20" s="97">
        <v>25000</v>
      </c>
      <c r="E20" s="97"/>
      <c r="F20" s="97"/>
      <c r="G20" s="97"/>
      <c r="I20" s="96" t="s">
        <v>23</v>
      </c>
      <c r="J20" s="96"/>
      <c r="K20" s="96"/>
      <c r="L20" s="98">
        <f>ROUNDDOWN(O14*$T$8/$AG$10,0)</f>
        <v>26666</v>
      </c>
      <c r="M20" s="98"/>
      <c r="N20" s="98"/>
      <c r="O20" s="98"/>
      <c r="Q20" s="96" t="s">
        <v>23</v>
      </c>
      <c r="R20" s="96"/>
      <c r="S20" s="100"/>
      <c r="T20" s="103">
        <f>IF($D$27&lt;$L$27,D20,IF($D$27&gt;$L$27,L20,""))</f>
        <v>26666</v>
      </c>
      <c r="U20" s="104"/>
      <c r="V20" s="104"/>
      <c r="W20" s="105"/>
      <c r="AD20" s="9">
        <v>3</v>
      </c>
      <c r="AE20" s="4">
        <v>31</v>
      </c>
      <c r="AF20" s="7"/>
    </row>
    <row r="21" spans="1:32" ht="18" customHeight="1">
      <c r="A21" s="96" t="s">
        <v>25</v>
      </c>
      <c r="B21" s="96"/>
      <c r="C21" s="96"/>
      <c r="D21" s="97">
        <v>5000</v>
      </c>
      <c r="E21" s="97"/>
      <c r="F21" s="97"/>
      <c r="G21" s="97"/>
      <c r="I21" s="96" t="s">
        <v>25</v>
      </c>
      <c r="J21" s="96"/>
      <c r="K21" s="96"/>
      <c r="L21" s="98">
        <f>ROUNDDOWN(U14*$T$8/$AG$10,0)</f>
        <v>2666</v>
      </c>
      <c r="M21" s="98"/>
      <c r="N21" s="98"/>
      <c r="O21" s="98"/>
      <c r="Q21" s="96" t="s">
        <v>25</v>
      </c>
      <c r="R21" s="96"/>
      <c r="S21" s="100"/>
      <c r="T21" s="106">
        <f>IF($D$27&lt;$L$27,D21,IF($D$27&gt;$L$27,L21,""))</f>
        <v>2666</v>
      </c>
      <c r="U21" s="107"/>
      <c r="V21" s="107"/>
      <c r="W21" s="108"/>
      <c r="AF21" s="7"/>
    </row>
    <row r="22" spans="1:32" ht="18" customHeight="1" thickBot="1">
      <c r="A22" s="96" t="s">
        <v>39</v>
      </c>
      <c r="B22" s="96"/>
      <c r="C22" s="96"/>
      <c r="D22" s="98">
        <f>IF($U$15="","",$U$15)</f>
        <v>6521</v>
      </c>
      <c r="E22" s="98"/>
      <c r="F22" s="98"/>
      <c r="G22" s="98"/>
      <c r="I22" s="96" t="s">
        <v>39</v>
      </c>
      <c r="J22" s="96"/>
      <c r="K22" s="96"/>
      <c r="L22" s="98">
        <f>U15</f>
        <v>6521</v>
      </c>
      <c r="M22" s="98"/>
      <c r="N22" s="98"/>
      <c r="O22" s="98"/>
      <c r="Q22" s="96" t="s">
        <v>39</v>
      </c>
      <c r="R22" s="96"/>
      <c r="S22" s="100"/>
      <c r="T22" s="121">
        <f>U15</f>
        <v>6521</v>
      </c>
      <c r="U22" s="122"/>
      <c r="V22" s="122"/>
      <c r="W22" s="123"/>
      <c r="AD22" s="2"/>
      <c r="AE22" s="3" t="s">
        <v>14</v>
      </c>
      <c r="AF22" s="7"/>
    </row>
    <row r="23" spans="1:31" ht="18" customHeight="1" thickBot="1">
      <c r="A23" s="99" t="s">
        <v>26</v>
      </c>
      <c r="B23" s="99"/>
      <c r="C23" s="99"/>
      <c r="D23" s="98">
        <f>SUM(D20:G22)</f>
        <v>36521</v>
      </c>
      <c r="E23" s="98"/>
      <c r="F23" s="98"/>
      <c r="G23" s="98"/>
      <c r="I23" s="99" t="s">
        <v>26</v>
      </c>
      <c r="J23" s="99"/>
      <c r="K23" s="99"/>
      <c r="L23" s="98">
        <f>SUM(L20:O22)</f>
        <v>35853</v>
      </c>
      <c r="M23" s="98"/>
      <c r="N23" s="98"/>
      <c r="O23" s="98"/>
      <c r="Q23" s="99" t="s">
        <v>26</v>
      </c>
      <c r="R23" s="99"/>
      <c r="S23" s="99"/>
      <c r="T23" s="124">
        <f>SUM(T20:W22)</f>
        <v>35853</v>
      </c>
      <c r="U23" s="124"/>
      <c r="V23" s="124"/>
      <c r="W23" s="124"/>
      <c r="AD23" s="2" t="s">
        <v>0</v>
      </c>
      <c r="AE23" s="11">
        <f>DATEVALUE("H"&amp;R11&amp;"/"&amp;T11&amp;"/"&amp;V11)</f>
        <v>42826</v>
      </c>
    </row>
    <row r="24" spans="1:31" ht="18" customHeight="1">
      <c r="A24" s="96" t="s">
        <v>27</v>
      </c>
      <c r="B24" s="96"/>
      <c r="C24" s="96"/>
      <c r="D24" s="98">
        <f>IF($O$16="","",$O$16)</f>
        <v>10000</v>
      </c>
      <c r="E24" s="98"/>
      <c r="F24" s="98"/>
      <c r="G24" s="98"/>
      <c r="I24" s="96" t="s">
        <v>27</v>
      </c>
      <c r="J24" s="96"/>
      <c r="K24" s="96"/>
      <c r="L24" s="98">
        <f>IF($O$16="","",$O$16)</f>
        <v>10000</v>
      </c>
      <c r="M24" s="98"/>
      <c r="N24" s="98"/>
      <c r="O24" s="98"/>
      <c r="Q24" s="96" t="s">
        <v>27</v>
      </c>
      <c r="R24" s="96"/>
      <c r="S24" s="100"/>
      <c r="T24" s="109">
        <f>IF($O$16="","",$O$16)</f>
        <v>10000</v>
      </c>
      <c r="U24" s="110"/>
      <c r="V24" s="110"/>
      <c r="W24" s="111"/>
      <c r="AD24" s="2" t="s">
        <v>13</v>
      </c>
      <c r="AE24" s="11">
        <f>DATEVALUE("H"&amp;R12&amp;"/"&amp;T12&amp;"/"&amp;V12)</f>
        <v>43524</v>
      </c>
    </row>
    <row r="25" spans="1:31" ht="18" customHeight="1" thickBot="1">
      <c r="A25" s="96" t="s">
        <v>28</v>
      </c>
      <c r="B25" s="96"/>
      <c r="C25" s="96"/>
      <c r="D25" s="98">
        <f>IF($U$16="","",$U$16)</f>
        <v>0</v>
      </c>
      <c r="E25" s="98"/>
      <c r="F25" s="98"/>
      <c r="G25" s="98"/>
      <c r="I25" s="96" t="s">
        <v>28</v>
      </c>
      <c r="J25" s="96"/>
      <c r="K25" s="96"/>
      <c r="L25" s="98">
        <f>IF($U$16="","",$U$16)</f>
        <v>0</v>
      </c>
      <c r="M25" s="98"/>
      <c r="N25" s="98"/>
      <c r="O25" s="98"/>
      <c r="Q25" s="96" t="s">
        <v>28</v>
      </c>
      <c r="R25" s="96"/>
      <c r="S25" s="100"/>
      <c r="T25" s="112">
        <f>IF($U$16="","",$U$16)</f>
        <v>0</v>
      </c>
      <c r="U25" s="113"/>
      <c r="V25" s="113"/>
      <c r="W25" s="114"/>
      <c r="AD25" s="3" t="s">
        <v>10</v>
      </c>
      <c r="AE25" s="3">
        <f>(YEAR(AE24)-YEAR(AE23))*12+(MONTH(AE24)-MONTH(AE23))+1</f>
        <v>23</v>
      </c>
    </row>
    <row r="26" spans="1:23" ht="18" customHeight="1">
      <c r="A26" s="99" t="s">
        <v>26</v>
      </c>
      <c r="B26" s="99"/>
      <c r="C26" s="99"/>
      <c r="D26" s="98">
        <f>SUM(D24:G25)</f>
        <v>10000</v>
      </c>
      <c r="E26" s="98"/>
      <c r="F26" s="98"/>
      <c r="G26" s="98"/>
      <c r="I26" s="99" t="s">
        <v>26</v>
      </c>
      <c r="J26" s="99"/>
      <c r="K26" s="99"/>
      <c r="L26" s="98">
        <f>SUM(L24:O25)</f>
        <v>10000</v>
      </c>
      <c r="M26" s="98"/>
      <c r="N26" s="98"/>
      <c r="O26" s="98"/>
      <c r="Q26" s="99" t="s">
        <v>26</v>
      </c>
      <c r="R26" s="99"/>
      <c r="S26" s="99"/>
      <c r="T26" s="101">
        <f>SUM(T24:W25)</f>
        <v>10000</v>
      </c>
      <c r="U26" s="101"/>
      <c r="V26" s="101"/>
      <c r="W26" s="101"/>
    </row>
    <row r="27" spans="1:23" ht="18" customHeight="1">
      <c r="A27" s="96" t="s">
        <v>4</v>
      </c>
      <c r="B27" s="96"/>
      <c r="C27" s="96"/>
      <c r="D27" s="98">
        <f>D23-D26</f>
        <v>26521</v>
      </c>
      <c r="E27" s="98"/>
      <c r="F27" s="98"/>
      <c r="G27" s="98"/>
      <c r="I27" s="96" t="s">
        <v>4</v>
      </c>
      <c r="J27" s="96"/>
      <c r="K27" s="96"/>
      <c r="L27" s="98">
        <f>L23-L26</f>
        <v>25853</v>
      </c>
      <c r="M27" s="98"/>
      <c r="N27" s="98"/>
      <c r="O27" s="98"/>
      <c r="Q27" s="96" t="s">
        <v>4</v>
      </c>
      <c r="R27" s="96"/>
      <c r="S27" s="96"/>
      <c r="T27" s="102">
        <f>T23-T26</f>
        <v>25853</v>
      </c>
      <c r="U27" s="102"/>
      <c r="V27" s="102"/>
      <c r="W27" s="102"/>
    </row>
    <row r="31" spans="1:23" ht="13.5">
      <c r="A31" s="96" t="s">
        <v>29</v>
      </c>
      <c r="B31" s="96"/>
      <c r="C31" s="96"/>
      <c r="D31" s="98">
        <f>MIN(D27,82000)</f>
        <v>26521</v>
      </c>
      <c r="E31" s="98"/>
      <c r="F31" s="98"/>
      <c r="G31" s="98"/>
      <c r="I31" s="96" t="s">
        <v>29</v>
      </c>
      <c r="J31" s="96"/>
      <c r="K31" s="96"/>
      <c r="L31" s="98">
        <f>MIN(L27,82000)</f>
        <v>25853</v>
      </c>
      <c r="M31" s="98"/>
      <c r="N31" s="98"/>
      <c r="O31" s="98"/>
      <c r="Q31" s="96" t="s">
        <v>29</v>
      </c>
      <c r="R31" s="96"/>
      <c r="S31" s="96"/>
      <c r="T31" s="98">
        <f>MIN(T27,82000)</f>
        <v>25853</v>
      </c>
      <c r="U31" s="98"/>
      <c r="V31" s="98"/>
      <c r="W31" s="98"/>
    </row>
    <row r="32" spans="1:23" ht="13.5">
      <c r="A32" s="96" t="s">
        <v>30</v>
      </c>
      <c r="B32" s="96"/>
      <c r="C32" s="96"/>
      <c r="D32" s="98">
        <f>ROUNDDOWN(D31*3/4,-2)</f>
        <v>19800</v>
      </c>
      <c r="E32" s="98"/>
      <c r="F32" s="98"/>
      <c r="G32" s="98"/>
      <c r="I32" s="96" t="s">
        <v>30</v>
      </c>
      <c r="J32" s="96"/>
      <c r="K32" s="96"/>
      <c r="L32" s="98">
        <f>ROUNDDOWN(L31*3/4,-2)</f>
        <v>19300</v>
      </c>
      <c r="M32" s="98"/>
      <c r="N32" s="98"/>
      <c r="O32" s="98"/>
      <c r="Q32" s="96" t="s">
        <v>30</v>
      </c>
      <c r="R32" s="96"/>
      <c r="S32" s="96"/>
      <c r="T32" s="98">
        <f>ROUNDDOWN(T31*3/4,-2)</f>
        <v>19300</v>
      </c>
      <c r="U32" s="98"/>
      <c r="V32" s="98"/>
      <c r="W32" s="98"/>
    </row>
  </sheetData>
  <sheetProtection/>
  <mergeCells count="92">
    <mergeCell ref="U15:W15"/>
    <mergeCell ref="R14:T14"/>
    <mergeCell ref="G11:K11"/>
    <mergeCell ref="R15:T15"/>
    <mergeCell ref="M16:N16"/>
    <mergeCell ref="M15:N15"/>
    <mergeCell ref="M14:N14"/>
    <mergeCell ref="M11:N13"/>
    <mergeCell ref="O13:P13"/>
    <mergeCell ref="R16:T16"/>
    <mergeCell ref="O14:Q14"/>
    <mergeCell ref="Q13:W13"/>
    <mergeCell ref="E11:F11"/>
    <mergeCell ref="U16:W16"/>
    <mergeCell ref="T8:V8"/>
    <mergeCell ref="Q2:R2"/>
    <mergeCell ref="O12:P12"/>
    <mergeCell ref="O11:P11"/>
    <mergeCell ref="F4:G4"/>
    <mergeCell ref="I4:J4"/>
    <mergeCell ref="L4:U4"/>
    <mergeCell ref="C12:K16"/>
    <mergeCell ref="T22:W22"/>
    <mergeCell ref="T23:W23"/>
    <mergeCell ref="Q19:S19"/>
    <mergeCell ref="A7:G7"/>
    <mergeCell ref="I7:O7"/>
    <mergeCell ref="Q8:S8"/>
    <mergeCell ref="U14:W14"/>
    <mergeCell ref="A11:B11"/>
    <mergeCell ref="A12:B16"/>
    <mergeCell ref="C11:D11"/>
    <mergeCell ref="D27:G27"/>
    <mergeCell ref="D22:G22"/>
    <mergeCell ref="O16:Q16"/>
    <mergeCell ref="O15:Q15"/>
    <mergeCell ref="L27:O27"/>
    <mergeCell ref="D20:G20"/>
    <mergeCell ref="A23:C23"/>
    <mergeCell ref="A20:C20"/>
    <mergeCell ref="T31:W31"/>
    <mergeCell ref="T32:W32"/>
    <mergeCell ref="L31:O31"/>
    <mergeCell ref="L32:O32"/>
    <mergeCell ref="T20:W20"/>
    <mergeCell ref="T21:W21"/>
    <mergeCell ref="Q23:S23"/>
    <mergeCell ref="Q24:S24"/>
    <mergeCell ref="T24:W24"/>
    <mergeCell ref="T25:W25"/>
    <mergeCell ref="T26:W26"/>
    <mergeCell ref="T27:W27"/>
    <mergeCell ref="D25:G25"/>
    <mergeCell ref="D26:G26"/>
    <mergeCell ref="L26:O26"/>
    <mergeCell ref="I27:K27"/>
    <mergeCell ref="I31:K31"/>
    <mergeCell ref="D31:G31"/>
    <mergeCell ref="Q31:S31"/>
    <mergeCell ref="Q32:S32"/>
    <mergeCell ref="Q20:S20"/>
    <mergeCell ref="Q21:S21"/>
    <mergeCell ref="Q25:S25"/>
    <mergeCell ref="Q26:S26"/>
    <mergeCell ref="Q27:S27"/>
    <mergeCell ref="Q22:S22"/>
    <mergeCell ref="L20:O20"/>
    <mergeCell ref="L21:O21"/>
    <mergeCell ref="L22:O22"/>
    <mergeCell ref="L23:O23"/>
    <mergeCell ref="L24:O24"/>
    <mergeCell ref="L25:O25"/>
    <mergeCell ref="A32:C32"/>
    <mergeCell ref="I20:K20"/>
    <mergeCell ref="I21:K21"/>
    <mergeCell ref="I22:K22"/>
    <mergeCell ref="I23:K23"/>
    <mergeCell ref="I24:K24"/>
    <mergeCell ref="I25:K25"/>
    <mergeCell ref="I26:K26"/>
    <mergeCell ref="I32:K32"/>
    <mergeCell ref="D32:G32"/>
    <mergeCell ref="A21:C21"/>
    <mergeCell ref="A31:C31"/>
    <mergeCell ref="D21:G21"/>
    <mergeCell ref="D24:G24"/>
    <mergeCell ref="D23:G23"/>
    <mergeCell ref="A24:C24"/>
    <mergeCell ref="A26:C26"/>
    <mergeCell ref="A27:C27"/>
    <mergeCell ref="A22:C22"/>
    <mergeCell ref="A25:C25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BI51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00390625" style="2" customWidth="1"/>
    <col min="2" max="4" width="3.00390625" style="39" customWidth="1"/>
    <col min="5" max="55" width="3.00390625" style="2" customWidth="1"/>
    <col min="56" max="56" width="7.75390625" style="2" customWidth="1"/>
    <col min="57" max="16384" width="9.00390625" style="2" customWidth="1"/>
  </cols>
  <sheetData>
    <row r="1" ht="18" customHeight="1">
      <c r="A1" s="1" t="s">
        <v>83</v>
      </c>
    </row>
    <row r="2" spans="1:61" ht="18.75" customHeight="1">
      <c r="A2" s="40"/>
      <c r="B2" s="41"/>
      <c r="C2" s="42"/>
      <c r="D2" s="42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179" t="s">
        <v>88</v>
      </c>
      <c r="Z2" s="179"/>
      <c r="AA2" s="180"/>
      <c r="AB2" s="180"/>
      <c r="AC2" s="41" t="s">
        <v>9</v>
      </c>
      <c r="AD2" s="61"/>
      <c r="AE2" s="41" t="s">
        <v>68</v>
      </c>
      <c r="AF2" s="61"/>
      <c r="AG2" s="41" t="s">
        <v>69</v>
      </c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F2" s="43"/>
      <c r="BG2" s="43"/>
      <c r="BH2" s="43"/>
      <c r="BI2" s="43"/>
    </row>
    <row r="3" spans="1:55" ht="18.75" customHeight="1">
      <c r="A3" s="41"/>
      <c r="B3" s="42"/>
      <c r="C3" s="42"/>
      <c r="D3" s="42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4"/>
      <c r="AE3" s="44"/>
      <c r="AF3" s="44"/>
      <c r="AG3" s="44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5"/>
      <c r="AU3" s="45"/>
      <c r="AV3" s="41"/>
      <c r="AW3" s="45"/>
      <c r="AX3" s="45"/>
      <c r="AY3" s="41"/>
      <c r="AZ3" s="45"/>
      <c r="BA3" s="45"/>
      <c r="BB3" s="41"/>
      <c r="BC3" s="41"/>
    </row>
    <row r="4" spans="1:57" ht="18.75" customHeight="1">
      <c r="A4" s="41"/>
      <c r="B4" s="42"/>
      <c r="C4" s="42"/>
      <c r="D4" s="42"/>
      <c r="E4" s="46"/>
      <c r="F4" s="46"/>
      <c r="G4" s="46"/>
      <c r="H4" s="47"/>
      <c r="I4" s="47"/>
      <c r="J4" s="47"/>
      <c r="K4" s="46"/>
      <c r="L4" s="46"/>
      <c r="M4" s="46"/>
      <c r="N4" s="46"/>
      <c r="O4" s="46"/>
      <c r="P4" s="46"/>
      <c r="Q4" s="46"/>
      <c r="R4" s="46"/>
      <c r="S4" s="181" t="s">
        <v>85</v>
      </c>
      <c r="T4" s="182"/>
      <c r="U4" s="182"/>
      <c r="V4" s="183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1"/>
      <c r="AW4" s="41"/>
      <c r="AX4" s="41"/>
      <c r="AY4" s="41"/>
      <c r="AZ4" s="41"/>
      <c r="BA4" s="41"/>
      <c r="BB4" s="41"/>
      <c r="BC4" s="41"/>
      <c r="BE4" s="2" t="s">
        <v>66</v>
      </c>
    </row>
    <row r="5" spans="1:57" ht="18.75" customHeight="1">
      <c r="A5" s="41"/>
      <c r="B5" s="42"/>
      <c r="C5" s="42"/>
      <c r="D5" s="42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184"/>
      <c r="T5" s="185"/>
      <c r="U5" s="185"/>
      <c r="V5" s="186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3"/>
      <c r="BE5" s="2" t="s">
        <v>67</v>
      </c>
    </row>
    <row r="6" spans="1:56" ht="18.75" customHeight="1">
      <c r="A6" s="41"/>
      <c r="B6" s="42"/>
      <c r="C6" s="42"/>
      <c r="D6" s="42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188" t="s">
        <v>86</v>
      </c>
      <c r="T6" s="188"/>
      <c r="U6" s="188"/>
      <c r="V6" s="188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3"/>
    </row>
    <row r="7" spans="1:55" ht="18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188"/>
      <c r="T7" s="188"/>
      <c r="U7" s="188"/>
      <c r="V7" s="188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48"/>
      <c r="AK7" s="48"/>
      <c r="AL7" s="48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1"/>
    </row>
    <row r="8" spans="1:55" s="51" customFormat="1" ht="18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4"/>
      <c r="T8" s="44"/>
      <c r="U8" s="44"/>
      <c r="V8" s="44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48"/>
      <c r="AK8" s="48"/>
      <c r="AL8" s="48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1"/>
    </row>
    <row r="9" spans="1:55" ht="18.7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8"/>
      <c r="AK9" s="48"/>
      <c r="AL9" s="48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1"/>
    </row>
    <row r="10" spans="1:55" ht="18.7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8"/>
      <c r="AK10" s="48"/>
      <c r="AL10" s="48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1"/>
    </row>
    <row r="11" spans="1:55" ht="18.75" customHeight="1">
      <c r="A11" s="41"/>
      <c r="B11" s="177" t="s">
        <v>88</v>
      </c>
      <c r="C11" s="177"/>
      <c r="D11" s="177"/>
      <c r="E11" s="178"/>
      <c r="F11" s="178"/>
      <c r="G11" s="178"/>
      <c r="H11" s="177" t="s">
        <v>65</v>
      </c>
      <c r="I11" s="177"/>
      <c r="J11" s="177"/>
      <c r="K11" s="52" t="s">
        <v>70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49"/>
      <c r="AU11" s="49"/>
      <c r="AV11" s="49"/>
      <c r="AW11" s="49"/>
      <c r="AX11" s="49"/>
      <c r="AY11" s="49"/>
      <c r="AZ11" s="49"/>
      <c r="BA11" s="49"/>
      <c r="BB11" s="49"/>
      <c r="BC11" s="41"/>
    </row>
    <row r="12" spans="1:55" ht="18.7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1"/>
    </row>
    <row r="13" spans="1:55" ht="18.75" customHeight="1">
      <c r="A13" s="41"/>
      <c r="B13" s="42"/>
      <c r="C13" s="42"/>
      <c r="D13" s="42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</row>
    <row r="14" spans="1:55" ht="18.75" customHeight="1">
      <c r="A14" s="41"/>
      <c r="B14" s="41" t="s">
        <v>71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</row>
    <row r="15" spans="1:55" ht="18.75" customHeight="1">
      <c r="A15" s="41"/>
      <c r="B15" s="41"/>
      <c r="C15" s="154" t="s">
        <v>74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 t="s">
        <v>75</v>
      </c>
      <c r="N15" s="154"/>
      <c r="O15" s="154"/>
      <c r="P15" s="154"/>
      <c r="Q15" s="154"/>
      <c r="R15" s="154"/>
      <c r="S15" s="154"/>
      <c r="T15" s="154"/>
      <c r="U15" s="154"/>
      <c r="V15" s="154"/>
      <c r="W15" s="154" t="s">
        <v>76</v>
      </c>
      <c r="X15" s="154"/>
      <c r="Y15" s="154"/>
      <c r="Z15" s="154"/>
      <c r="AA15" s="154"/>
      <c r="AB15" s="154"/>
      <c r="AC15" s="154"/>
      <c r="AD15" s="154"/>
      <c r="AE15" s="154"/>
      <c r="AF15" s="154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</row>
    <row r="16" spans="1:55" ht="18.75" customHeight="1">
      <c r="A16" s="41"/>
      <c r="B16" s="41"/>
      <c r="C16" s="151" t="s">
        <v>72</v>
      </c>
      <c r="D16" s="151"/>
      <c r="E16" s="154" t="s">
        <v>3</v>
      </c>
      <c r="F16" s="154"/>
      <c r="G16" s="154"/>
      <c r="H16" s="154"/>
      <c r="I16" s="154"/>
      <c r="J16" s="154"/>
      <c r="K16" s="154"/>
      <c r="L16" s="154"/>
      <c r="M16" s="163"/>
      <c r="N16" s="163"/>
      <c r="O16" s="163"/>
      <c r="P16" s="163"/>
      <c r="Q16" s="163"/>
      <c r="R16" s="163"/>
      <c r="S16" s="163"/>
      <c r="T16" s="163"/>
      <c r="U16" s="164"/>
      <c r="V16" s="159" t="s">
        <v>59</v>
      </c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</row>
    <row r="17" spans="1:55" ht="18.75" customHeight="1">
      <c r="A17" s="48"/>
      <c r="B17" s="41"/>
      <c r="C17" s="151"/>
      <c r="D17" s="151"/>
      <c r="E17" s="154"/>
      <c r="F17" s="154"/>
      <c r="G17" s="154"/>
      <c r="H17" s="154"/>
      <c r="I17" s="154"/>
      <c r="J17" s="154"/>
      <c r="K17" s="154"/>
      <c r="L17" s="154"/>
      <c r="M17" s="163"/>
      <c r="N17" s="163"/>
      <c r="O17" s="163"/>
      <c r="P17" s="163"/>
      <c r="Q17" s="163"/>
      <c r="R17" s="163"/>
      <c r="S17" s="163"/>
      <c r="T17" s="163"/>
      <c r="U17" s="164"/>
      <c r="V17" s="159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</row>
    <row r="18" spans="1:55" ht="18.75" customHeight="1">
      <c r="A18" s="41"/>
      <c r="B18" s="41"/>
      <c r="C18" s="151"/>
      <c r="D18" s="151"/>
      <c r="E18" s="154" t="s">
        <v>73</v>
      </c>
      <c r="F18" s="154"/>
      <c r="G18" s="154"/>
      <c r="H18" s="154"/>
      <c r="I18" s="154"/>
      <c r="J18" s="154"/>
      <c r="K18" s="154"/>
      <c r="L18" s="154"/>
      <c r="M18" s="163"/>
      <c r="N18" s="163"/>
      <c r="O18" s="163"/>
      <c r="P18" s="163"/>
      <c r="Q18" s="163"/>
      <c r="R18" s="163"/>
      <c r="S18" s="163"/>
      <c r="T18" s="163"/>
      <c r="U18" s="164"/>
      <c r="V18" s="159" t="s">
        <v>59</v>
      </c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</row>
    <row r="19" spans="1:55" ht="18.75" customHeight="1" thickBot="1">
      <c r="A19" s="48"/>
      <c r="B19" s="41"/>
      <c r="C19" s="170"/>
      <c r="D19" s="170"/>
      <c r="E19" s="172"/>
      <c r="F19" s="172"/>
      <c r="G19" s="172"/>
      <c r="H19" s="172"/>
      <c r="I19" s="172"/>
      <c r="J19" s="172"/>
      <c r="K19" s="172"/>
      <c r="L19" s="172"/>
      <c r="M19" s="173"/>
      <c r="N19" s="173"/>
      <c r="O19" s="173"/>
      <c r="P19" s="173"/>
      <c r="Q19" s="173"/>
      <c r="R19" s="173"/>
      <c r="S19" s="173"/>
      <c r="T19" s="173"/>
      <c r="U19" s="174"/>
      <c r="V19" s="175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</row>
    <row r="20" spans="1:55" ht="18.75" customHeight="1" thickTop="1">
      <c r="A20" s="41"/>
      <c r="B20" s="41"/>
      <c r="C20" s="155" t="s">
        <v>2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66">
        <f>M16+M18</f>
        <v>0</v>
      </c>
      <c r="N20" s="167"/>
      <c r="O20" s="167"/>
      <c r="P20" s="167"/>
      <c r="Q20" s="167"/>
      <c r="R20" s="167"/>
      <c r="S20" s="167"/>
      <c r="T20" s="167"/>
      <c r="U20" s="167"/>
      <c r="V20" s="158" t="s">
        <v>59</v>
      </c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</row>
    <row r="21" spans="1:55" ht="18.75" customHeight="1">
      <c r="A21" s="48"/>
      <c r="B21" s="41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68"/>
      <c r="N21" s="169"/>
      <c r="O21" s="169"/>
      <c r="P21" s="169"/>
      <c r="Q21" s="169"/>
      <c r="R21" s="169"/>
      <c r="S21" s="169"/>
      <c r="T21" s="169"/>
      <c r="U21" s="169"/>
      <c r="V21" s="159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</row>
    <row r="22" spans="1:55" ht="18.75" customHeight="1">
      <c r="A22" s="41"/>
      <c r="B22" s="41"/>
      <c r="C22" s="41"/>
      <c r="D22" s="54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55"/>
      <c r="AB22" s="55"/>
      <c r="AC22" s="55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</row>
    <row r="23" spans="1:55" ht="18.75" customHeight="1">
      <c r="A23" s="41"/>
      <c r="B23" s="41"/>
      <c r="C23" s="41"/>
      <c r="D23" s="54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55"/>
      <c r="AB23" s="55"/>
      <c r="AC23" s="55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</row>
    <row r="24" spans="1:55" ht="18.75" customHeight="1">
      <c r="A24" s="48"/>
      <c r="B24" s="41"/>
      <c r="C24" s="41"/>
      <c r="D24" s="48"/>
      <c r="E24" s="48"/>
      <c r="F24" s="48"/>
      <c r="G24" s="48"/>
      <c r="H24" s="48"/>
      <c r="I24" s="48"/>
      <c r="J24" s="48"/>
      <c r="K24" s="48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55"/>
      <c r="AB24" s="55"/>
      <c r="AC24" s="55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</row>
    <row r="25" spans="1:55" ht="18.75" customHeight="1">
      <c r="A25" s="41"/>
      <c r="B25" s="41" t="s">
        <v>77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</row>
    <row r="26" spans="1:55" ht="18.75" customHeight="1">
      <c r="A26" s="48"/>
      <c r="B26" s="41"/>
      <c r="C26" s="154" t="s">
        <v>74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 t="s">
        <v>75</v>
      </c>
      <c r="N26" s="154"/>
      <c r="O26" s="154"/>
      <c r="P26" s="154"/>
      <c r="Q26" s="154"/>
      <c r="R26" s="154"/>
      <c r="S26" s="154"/>
      <c r="T26" s="154"/>
      <c r="U26" s="154"/>
      <c r="V26" s="154"/>
      <c r="W26" s="154" t="s">
        <v>76</v>
      </c>
      <c r="X26" s="154"/>
      <c r="Y26" s="154"/>
      <c r="Z26" s="154"/>
      <c r="AA26" s="154"/>
      <c r="AB26" s="154"/>
      <c r="AC26" s="154"/>
      <c r="AD26" s="154"/>
      <c r="AE26" s="154"/>
      <c r="AF26" s="154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</row>
    <row r="27" spans="1:55" ht="21.75" customHeight="1">
      <c r="A27" s="41"/>
      <c r="B27" s="41"/>
      <c r="C27" s="151" t="s">
        <v>78</v>
      </c>
      <c r="D27" s="151"/>
      <c r="E27" s="154" t="s">
        <v>50</v>
      </c>
      <c r="F27" s="154"/>
      <c r="G27" s="154"/>
      <c r="H27" s="154"/>
      <c r="I27" s="154"/>
      <c r="J27" s="154"/>
      <c r="K27" s="154"/>
      <c r="L27" s="154"/>
      <c r="M27" s="163"/>
      <c r="N27" s="163"/>
      <c r="O27" s="163"/>
      <c r="P27" s="163"/>
      <c r="Q27" s="163"/>
      <c r="R27" s="163"/>
      <c r="S27" s="163"/>
      <c r="T27" s="163"/>
      <c r="U27" s="164"/>
      <c r="V27" s="159" t="s">
        <v>59</v>
      </c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</row>
    <row r="28" spans="1:55" ht="21.75" customHeight="1">
      <c r="A28" s="48"/>
      <c r="B28" s="41"/>
      <c r="C28" s="151"/>
      <c r="D28" s="151"/>
      <c r="E28" s="154"/>
      <c r="F28" s="154"/>
      <c r="G28" s="154"/>
      <c r="H28" s="154"/>
      <c r="I28" s="154"/>
      <c r="J28" s="154"/>
      <c r="K28" s="154"/>
      <c r="L28" s="154"/>
      <c r="M28" s="163"/>
      <c r="N28" s="163"/>
      <c r="O28" s="163"/>
      <c r="P28" s="163"/>
      <c r="Q28" s="163"/>
      <c r="R28" s="163"/>
      <c r="S28" s="163"/>
      <c r="T28" s="163"/>
      <c r="U28" s="164"/>
      <c r="V28" s="159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</row>
    <row r="29" spans="1:55" ht="24" customHeight="1">
      <c r="A29" s="41"/>
      <c r="B29" s="41"/>
      <c r="C29" s="151" t="s">
        <v>79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2">
        <f>M27</f>
        <v>0</v>
      </c>
      <c r="N29" s="152"/>
      <c r="O29" s="152"/>
      <c r="P29" s="152"/>
      <c r="Q29" s="152"/>
      <c r="R29" s="152"/>
      <c r="S29" s="152"/>
      <c r="T29" s="152"/>
      <c r="U29" s="153"/>
      <c r="V29" s="53" t="s">
        <v>59</v>
      </c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</row>
    <row r="30" spans="1:55" ht="23.25" customHeight="1">
      <c r="A30" s="41"/>
      <c r="B30" s="41"/>
      <c r="C30" s="151" t="s">
        <v>80</v>
      </c>
      <c r="D30" s="151"/>
      <c r="E30" s="160" t="s">
        <v>81</v>
      </c>
      <c r="F30" s="161"/>
      <c r="G30" s="161"/>
      <c r="H30" s="161"/>
      <c r="I30" s="161"/>
      <c r="J30" s="161"/>
      <c r="K30" s="161"/>
      <c r="L30" s="162"/>
      <c r="M30" s="163"/>
      <c r="N30" s="163"/>
      <c r="O30" s="163"/>
      <c r="P30" s="163"/>
      <c r="Q30" s="163"/>
      <c r="R30" s="163"/>
      <c r="S30" s="163"/>
      <c r="T30" s="163"/>
      <c r="U30" s="164"/>
      <c r="V30" s="53" t="s">
        <v>59</v>
      </c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</row>
    <row r="31" spans="1:55" ht="23.25" customHeight="1">
      <c r="A31" s="41"/>
      <c r="B31" s="41"/>
      <c r="C31" s="151"/>
      <c r="D31" s="151"/>
      <c r="E31" s="160" t="s">
        <v>87</v>
      </c>
      <c r="F31" s="161"/>
      <c r="G31" s="161"/>
      <c r="H31" s="161"/>
      <c r="I31" s="161"/>
      <c r="J31" s="161"/>
      <c r="K31" s="161"/>
      <c r="L31" s="162"/>
      <c r="M31" s="163"/>
      <c r="N31" s="163"/>
      <c r="O31" s="163"/>
      <c r="P31" s="163"/>
      <c r="Q31" s="163"/>
      <c r="R31" s="163"/>
      <c r="S31" s="163"/>
      <c r="T31" s="163"/>
      <c r="U31" s="164"/>
      <c r="V31" s="53" t="s">
        <v>59</v>
      </c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</row>
    <row r="32" spans="1:55" ht="23.25" customHeight="1">
      <c r="A32" s="41"/>
      <c r="B32" s="41"/>
      <c r="C32" s="151"/>
      <c r="D32" s="151"/>
      <c r="E32" s="160" t="s">
        <v>82</v>
      </c>
      <c r="F32" s="161"/>
      <c r="G32" s="161"/>
      <c r="H32" s="161"/>
      <c r="I32" s="161"/>
      <c r="J32" s="161"/>
      <c r="K32" s="161"/>
      <c r="L32" s="162"/>
      <c r="M32" s="163"/>
      <c r="N32" s="163"/>
      <c r="O32" s="163"/>
      <c r="P32" s="163"/>
      <c r="Q32" s="163"/>
      <c r="R32" s="163"/>
      <c r="S32" s="163"/>
      <c r="T32" s="163"/>
      <c r="U32" s="164"/>
      <c r="V32" s="53" t="s">
        <v>59</v>
      </c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</row>
    <row r="33" spans="1:55" ht="24" customHeight="1" thickBot="1">
      <c r="A33" s="41"/>
      <c r="B33" s="41"/>
      <c r="C33" s="151" t="s">
        <v>79</v>
      </c>
      <c r="D33" s="151"/>
      <c r="E33" s="151"/>
      <c r="F33" s="151"/>
      <c r="G33" s="151"/>
      <c r="H33" s="151"/>
      <c r="I33" s="151"/>
      <c r="J33" s="151"/>
      <c r="K33" s="151"/>
      <c r="L33" s="151"/>
      <c r="M33" s="152">
        <f>SUM(M30:U32)</f>
        <v>0</v>
      </c>
      <c r="N33" s="152"/>
      <c r="O33" s="152"/>
      <c r="P33" s="152"/>
      <c r="Q33" s="152"/>
      <c r="R33" s="152"/>
      <c r="S33" s="152"/>
      <c r="T33" s="152"/>
      <c r="U33" s="153"/>
      <c r="V33" s="53" t="s">
        <v>59</v>
      </c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</row>
    <row r="34" spans="1:55" ht="18.75" customHeight="1" thickTop="1">
      <c r="A34" s="41"/>
      <c r="B34" s="41"/>
      <c r="C34" s="155" t="s">
        <v>2</v>
      </c>
      <c r="D34" s="155"/>
      <c r="E34" s="155"/>
      <c r="F34" s="155"/>
      <c r="G34" s="155"/>
      <c r="H34" s="155"/>
      <c r="I34" s="155"/>
      <c r="J34" s="155"/>
      <c r="K34" s="155"/>
      <c r="L34" s="155"/>
      <c r="M34" s="156">
        <f>M29+M33</f>
        <v>0</v>
      </c>
      <c r="N34" s="156"/>
      <c r="O34" s="156"/>
      <c r="P34" s="156"/>
      <c r="Q34" s="156"/>
      <c r="R34" s="156"/>
      <c r="S34" s="156"/>
      <c r="T34" s="156"/>
      <c r="U34" s="157"/>
      <c r="V34" s="158" t="s">
        <v>59</v>
      </c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</row>
    <row r="35" spans="1:55" ht="18.75" customHeight="1">
      <c r="A35" s="48"/>
      <c r="B35" s="41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2"/>
      <c r="N35" s="152"/>
      <c r="O35" s="152"/>
      <c r="P35" s="152"/>
      <c r="Q35" s="152"/>
      <c r="R35" s="152"/>
      <c r="S35" s="152"/>
      <c r="T35" s="152"/>
      <c r="U35" s="153"/>
      <c r="V35" s="159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</row>
    <row r="36" spans="1:55" ht="18.75" customHeight="1">
      <c r="A36" s="41"/>
      <c r="B36" s="41"/>
      <c r="C36" s="41"/>
      <c r="D36" s="54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 t="s">
        <v>84</v>
      </c>
      <c r="S36" s="41"/>
      <c r="T36" s="41"/>
      <c r="U36" s="41"/>
      <c r="V36" s="41"/>
      <c r="W36" s="41"/>
      <c r="X36" s="41"/>
      <c r="Y36" s="41"/>
      <c r="Z36" s="41"/>
      <c r="AA36" s="55"/>
      <c r="AB36" s="55"/>
      <c r="AC36" s="55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</row>
    <row r="37" spans="1:55" ht="18.75" customHeight="1">
      <c r="A37" s="48"/>
      <c r="B37" s="41"/>
      <c r="C37" s="41"/>
      <c r="D37" s="48"/>
      <c r="E37" s="48"/>
      <c r="F37" s="48"/>
      <c r="G37" s="48"/>
      <c r="H37" s="48"/>
      <c r="I37" s="48"/>
      <c r="J37" s="48"/>
      <c r="K37" s="48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55"/>
      <c r="AB37" s="55"/>
      <c r="AC37" s="55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</row>
    <row r="38" spans="1:55" ht="18.75" customHeight="1">
      <c r="A38" s="41"/>
      <c r="B38" s="41"/>
      <c r="C38" s="41"/>
      <c r="D38" s="54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55"/>
      <c r="AB38" s="55"/>
      <c r="AC38" s="55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</row>
    <row r="39" spans="1:55" ht="18.75" customHeight="1">
      <c r="A39" s="48"/>
      <c r="B39" s="41"/>
      <c r="C39" s="41"/>
      <c r="D39" s="48"/>
      <c r="E39" s="48"/>
      <c r="F39" s="48"/>
      <c r="G39" s="48"/>
      <c r="H39" s="48"/>
      <c r="I39" s="48"/>
      <c r="J39" s="48"/>
      <c r="K39" s="48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55"/>
      <c r="AB39" s="55"/>
      <c r="AC39" s="55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</row>
    <row r="40" spans="1:55" ht="18.7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</row>
    <row r="41" spans="1:55" ht="18.75" customHeight="1">
      <c r="A41" s="48"/>
      <c r="B41" s="48"/>
      <c r="C41" s="48"/>
      <c r="D41" s="48"/>
      <c r="E41" s="48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7"/>
      <c r="AZ41" s="57"/>
      <c r="BA41" s="57"/>
      <c r="BB41" s="57"/>
      <c r="BC41" s="41"/>
    </row>
    <row r="42" spans="1:55" s="3" customFormat="1" ht="18" customHeight="1">
      <c r="A42" s="48"/>
      <c r="B42" s="48"/>
      <c r="C42" s="48"/>
      <c r="D42" s="48"/>
      <c r="E42" s="48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7"/>
      <c r="AZ42" s="57"/>
      <c r="BA42" s="57"/>
      <c r="BB42" s="57"/>
      <c r="BC42" s="44"/>
    </row>
    <row r="43" spans="1:55" ht="18" customHeight="1">
      <c r="A43" s="48"/>
      <c r="B43" s="48"/>
      <c r="C43" s="48"/>
      <c r="D43" s="48"/>
      <c r="E43" s="4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41"/>
    </row>
    <row r="44" spans="1:55" ht="18" customHeight="1">
      <c r="A44" s="48"/>
      <c r="B44" s="48"/>
      <c r="C44" s="48"/>
      <c r="D44" s="48"/>
      <c r="E44" s="48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41"/>
    </row>
    <row r="45" spans="1:55" ht="18" customHeight="1">
      <c r="A45" s="48"/>
      <c r="B45" s="48"/>
      <c r="C45" s="48"/>
      <c r="D45" s="48"/>
      <c r="E45" s="48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41"/>
    </row>
    <row r="46" spans="1:55" ht="18" customHeight="1">
      <c r="A46" s="59"/>
      <c r="B46" s="48"/>
      <c r="C46" s="48"/>
      <c r="D46" s="48"/>
      <c r="E46" s="48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41"/>
    </row>
    <row r="47" spans="1:55" ht="18" customHeight="1">
      <c r="A47" s="59"/>
      <c r="B47" s="48"/>
      <c r="C47" s="48"/>
      <c r="D47" s="48"/>
      <c r="E47" s="48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60"/>
      <c r="AZ47" s="60"/>
      <c r="BA47" s="60"/>
      <c r="BB47" s="60"/>
      <c r="BC47" s="41"/>
    </row>
    <row r="48" spans="1:55" ht="18" customHeight="1">
      <c r="A48" s="41"/>
      <c r="B48" s="42"/>
      <c r="C48" s="42"/>
      <c r="D48" s="42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</row>
    <row r="49" spans="1:54" ht="22.5" customHeight="1">
      <c r="A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6:51" ht="19.5" customHeight="1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Q50" s="3"/>
      <c r="AR50" s="3"/>
      <c r="AS50" s="3"/>
      <c r="AU50" s="3"/>
      <c r="AW50" s="3"/>
      <c r="AY50" s="3"/>
    </row>
    <row r="51" spans="1:54" s="3" customFormat="1" ht="13.5">
      <c r="A51" s="2"/>
      <c r="B51" s="39"/>
      <c r="C51" s="39"/>
      <c r="D51" s="3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</sheetData>
  <sheetProtection/>
  <mergeCells count="53">
    <mergeCell ref="Y2:Z2"/>
    <mergeCell ref="AA2:AB2"/>
    <mergeCell ref="S4:V5"/>
    <mergeCell ref="W4:AI5"/>
    <mergeCell ref="S6:V7"/>
    <mergeCell ref="W6:AI7"/>
    <mergeCell ref="B11:D11"/>
    <mergeCell ref="E11:G11"/>
    <mergeCell ref="H11:J11"/>
    <mergeCell ref="C15:L15"/>
    <mergeCell ref="M15:V15"/>
    <mergeCell ref="W15:AF15"/>
    <mergeCell ref="C16:D19"/>
    <mergeCell ref="E16:L17"/>
    <mergeCell ref="M16:U17"/>
    <mergeCell ref="V16:V17"/>
    <mergeCell ref="W16:AF17"/>
    <mergeCell ref="E18:L19"/>
    <mergeCell ref="M18:U19"/>
    <mergeCell ref="V18:V19"/>
    <mergeCell ref="W18:AF19"/>
    <mergeCell ref="C20:L21"/>
    <mergeCell ref="M20:U21"/>
    <mergeCell ref="V20:V21"/>
    <mergeCell ref="W20:AF21"/>
    <mergeCell ref="C26:L26"/>
    <mergeCell ref="M26:V26"/>
    <mergeCell ref="W26:AF26"/>
    <mergeCell ref="C27:D28"/>
    <mergeCell ref="E27:L28"/>
    <mergeCell ref="M27:U28"/>
    <mergeCell ref="V27:V28"/>
    <mergeCell ref="W27:AF28"/>
    <mergeCell ref="C29:L29"/>
    <mergeCell ref="M29:U29"/>
    <mergeCell ref="W29:AF29"/>
    <mergeCell ref="C30:D32"/>
    <mergeCell ref="E30:L30"/>
    <mergeCell ref="M30:U30"/>
    <mergeCell ref="W30:AF30"/>
    <mergeCell ref="E31:L31"/>
    <mergeCell ref="M31:U31"/>
    <mergeCell ref="W31:AF31"/>
    <mergeCell ref="E32:L32"/>
    <mergeCell ref="M32:U32"/>
    <mergeCell ref="W32:AF32"/>
    <mergeCell ref="C33:L33"/>
    <mergeCell ref="M33:U33"/>
    <mergeCell ref="W33:AF33"/>
    <mergeCell ref="C34:L35"/>
    <mergeCell ref="M34:U35"/>
    <mergeCell ref="V34:V35"/>
    <mergeCell ref="W34:AF35"/>
  </mergeCells>
  <printOptions horizontalCentered="1"/>
  <pageMargins left="0.31496062992125984" right="0.31496062992125984" top="0.5118110236220472" bottom="0.2755905511811024" header="0.31496062992125984" footer="0.31496062992125984"/>
  <pageSetup blackAndWhite="1"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1"/>
  <sheetViews>
    <sheetView view="pageBreakPreview" zoomScale="85" zoomScaleNormal="85" zoomScaleSheetLayoutView="85" zoomScalePageLayoutView="0" workbookViewId="0" topLeftCell="A1">
      <selection activeCell="AB24" sqref="AB24"/>
    </sheetView>
  </sheetViews>
  <sheetFormatPr defaultColWidth="9.00390625" defaultRowHeight="13.5"/>
  <cols>
    <col min="1" max="1" width="3.00390625" style="2" customWidth="1"/>
    <col min="2" max="4" width="3.00390625" style="39" customWidth="1"/>
    <col min="5" max="55" width="3.00390625" style="2" customWidth="1"/>
    <col min="56" max="56" width="7.75390625" style="2" customWidth="1"/>
    <col min="57" max="16384" width="9.00390625" style="2" customWidth="1"/>
  </cols>
  <sheetData>
    <row r="1" ht="18" customHeight="1">
      <c r="A1" s="1" t="s">
        <v>83</v>
      </c>
    </row>
    <row r="2" spans="1:61" ht="18.75" customHeight="1">
      <c r="A2" s="40"/>
      <c r="B2" s="41"/>
      <c r="C2" s="42"/>
      <c r="D2" s="42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179" t="s">
        <v>88</v>
      </c>
      <c r="Z2" s="179"/>
      <c r="AA2" s="180"/>
      <c r="AB2" s="180"/>
      <c r="AC2" s="41" t="s">
        <v>9</v>
      </c>
      <c r="AD2" s="61"/>
      <c r="AE2" s="41" t="s">
        <v>68</v>
      </c>
      <c r="AF2" s="61"/>
      <c r="AG2" s="41" t="s">
        <v>69</v>
      </c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F2" s="43"/>
      <c r="BG2" s="43"/>
      <c r="BH2" s="43"/>
      <c r="BI2" s="43"/>
    </row>
    <row r="3" spans="1:55" ht="18.75" customHeight="1">
      <c r="A3" s="41"/>
      <c r="B3" s="42"/>
      <c r="C3" s="42"/>
      <c r="D3" s="42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4"/>
      <c r="AE3" s="44"/>
      <c r="AF3" s="44"/>
      <c r="AG3" s="44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5"/>
      <c r="AU3" s="45"/>
      <c r="AV3" s="41"/>
      <c r="AW3" s="45"/>
      <c r="AX3" s="45"/>
      <c r="AY3" s="41"/>
      <c r="AZ3" s="45"/>
      <c r="BA3" s="45"/>
      <c r="BB3" s="41"/>
      <c r="BC3" s="41"/>
    </row>
    <row r="4" spans="1:57" ht="18.75" customHeight="1">
      <c r="A4" s="41"/>
      <c r="B4" s="42"/>
      <c r="C4" s="42"/>
      <c r="D4" s="42"/>
      <c r="E4" s="46"/>
      <c r="F4" s="46"/>
      <c r="G4" s="46"/>
      <c r="H4" s="47"/>
      <c r="I4" s="47"/>
      <c r="J4" s="47"/>
      <c r="K4" s="46"/>
      <c r="L4" s="46"/>
      <c r="M4" s="46"/>
      <c r="N4" s="46"/>
      <c r="O4" s="46"/>
      <c r="P4" s="46"/>
      <c r="Q4" s="46"/>
      <c r="R4" s="46"/>
      <c r="S4" s="181" t="s">
        <v>85</v>
      </c>
      <c r="T4" s="182"/>
      <c r="U4" s="182"/>
      <c r="V4" s="183"/>
      <c r="W4" s="187" t="s">
        <v>89</v>
      </c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1"/>
      <c r="AW4" s="41"/>
      <c r="AX4" s="41"/>
      <c r="AY4" s="41"/>
      <c r="AZ4" s="41"/>
      <c r="BA4" s="41"/>
      <c r="BB4" s="41"/>
      <c r="BC4" s="41"/>
      <c r="BE4" s="2" t="s">
        <v>66</v>
      </c>
    </row>
    <row r="5" spans="1:57" ht="18.75" customHeight="1">
      <c r="A5" s="41"/>
      <c r="B5" s="42"/>
      <c r="C5" s="42"/>
      <c r="D5" s="42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184"/>
      <c r="T5" s="185"/>
      <c r="U5" s="185"/>
      <c r="V5" s="186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3"/>
      <c r="BE5" s="2" t="s">
        <v>67</v>
      </c>
    </row>
    <row r="6" spans="1:56" ht="18.75" customHeight="1">
      <c r="A6" s="41"/>
      <c r="B6" s="42"/>
      <c r="C6" s="42"/>
      <c r="D6" s="42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188" t="s">
        <v>86</v>
      </c>
      <c r="T6" s="188"/>
      <c r="U6" s="188"/>
      <c r="V6" s="188"/>
      <c r="W6" s="187" t="s">
        <v>90</v>
      </c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3"/>
    </row>
    <row r="7" spans="1:55" ht="18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188"/>
      <c r="T7" s="188"/>
      <c r="U7" s="188"/>
      <c r="V7" s="188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48"/>
      <c r="AK7" s="48"/>
      <c r="AL7" s="48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1"/>
    </row>
    <row r="8" spans="1:55" s="51" customFormat="1" ht="18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4"/>
      <c r="T8" s="44"/>
      <c r="U8" s="44"/>
      <c r="V8" s="44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48"/>
      <c r="AK8" s="48"/>
      <c r="AL8" s="48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1"/>
    </row>
    <row r="9" spans="1:55" ht="18.7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8"/>
      <c r="AK9" s="48"/>
      <c r="AL9" s="48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1"/>
    </row>
    <row r="10" spans="1:55" ht="18.7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8"/>
      <c r="AK10" s="48"/>
      <c r="AL10" s="48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1"/>
    </row>
    <row r="11" spans="1:55" ht="18.75" customHeight="1">
      <c r="A11" s="41"/>
      <c r="B11" s="177" t="s">
        <v>88</v>
      </c>
      <c r="C11" s="177"/>
      <c r="D11" s="177"/>
      <c r="E11" s="178">
        <v>2</v>
      </c>
      <c r="F11" s="178"/>
      <c r="G11" s="178"/>
      <c r="H11" s="177" t="s">
        <v>65</v>
      </c>
      <c r="I11" s="177"/>
      <c r="J11" s="177"/>
      <c r="K11" s="52" t="s">
        <v>70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49"/>
      <c r="AU11" s="49"/>
      <c r="AV11" s="49"/>
      <c r="AW11" s="49"/>
      <c r="AX11" s="49"/>
      <c r="AY11" s="49"/>
      <c r="AZ11" s="49"/>
      <c r="BA11" s="49"/>
      <c r="BB11" s="49"/>
      <c r="BC11" s="41"/>
    </row>
    <row r="12" spans="1:55" ht="18.7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1"/>
    </row>
    <row r="13" spans="1:55" ht="18.75" customHeight="1">
      <c r="A13" s="41"/>
      <c r="B13" s="42"/>
      <c r="C13" s="42"/>
      <c r="D13" s="42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</row>
    <row r="14" spans="1:55" ht="18.75" customHeight="1">
      <c r="A14" s="41"/>
      <c r="B14" s="41" t="s">
        <v>71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</row>
    <row r="15" spans="1:55" ht="18.75" customHeight="1">
      <c r="A15" s="41"/>
      <c r="B15" s="41"/>
      <c r="C15" s="154" t="s">
        <v>74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 t="s">
        <v>75</v>
      </c>
      <c r="N15" s="154"/>
      <c r="O15" s="154"/>
      <c r="P15" s="154"/>
      <c r="Q15" s="154"/>
      <c r="R15" s="154"/>
      <c r="S15" s="154"/>
      <c r="T15" s="154"/>
      <c r="U15" s="154"/>
      <c r="V15" s="154"/>
      <c r="W15" s="154" t="s">
        <v>76</v>
      </c>
      <c r="X15" s="154"/>
      <c r="Y15" s="154"/>
      <c r="Z15" s="154"/>
      <c r="AA15" s="154"/>
      <c r="AB15" s="154"/>
      <c r="AC15" s="154"/>
      <c r="AD15" s="154"/>
      <c r="AE15" s="154"/>
      <c r="AF15" s="154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</row>
    <row r="16" spans="1:55" ht="18.75" customHeight="1">
      <c r="A16" s="41"/>
      <c r="B16" s="41"/>
      <c r="C16" s="151" t="s">
        <v>72</v>
      </c>
      <c r="D16" s="151"/>
      <c r="E16" s="154" t="s">
        <v>3</v>
      </c>
      <c r="F16" s="154"/>
      <c r="G16" s="154"/>
      <c r="H16" s="154"/>
      <c r="I16" s="154"/>
      <c r="J16" s="154"/>
      <c r="K16" s="154"/>
      <c r="L16" s="154"/>
      <c r="M16" s="163">
        <v>1552500</v>
      </c>
      <c r="N16" s="163"/>
      <c r="O16" s="163"/>
      <c r="P16" s="163"/>
      <c r="Q16" s="163"/>
      <c r="R16" s="163"/>
      <c r="S16" s="163"/>
      <c r="T16" s="163"/>
      <c r="U16" s="164"/>
      <c r="V16" s="159" t="s">
        <v>59</v>
      </c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</row>
    <row r="17" spans="1:55" ht="18.75" customHeight="1">
      <c r="A17" s="48"/>
      <c r="B17" s="41"/>
      <c r="C17" s="151"/>
      <c r="D17" s="151"/>
      <c r="E17" s="154"/>
      <c r="F17" s="154"/>
      <c r="G17" s="154"/>
      <c r="H17" s="154"/>
      <c r="I17" s="154"/>
      <c r="J17" s="154"/>
      <c r="K17" s="154"/>
      <c r="L17" s="154"/>
      <c r="M17" s="163"/>
      <c r="N17" s="163"/>
      <c r="O17" s="163"/>
      <c r="P17" s="163"/>
      <c r="Q17" s="163"/>
      <c r="R17" s="163"/>
      <c r="S17" s="163"/>
      <c r="T17" s="163"/>
      <c r="U17" s="164"/>
      <c r="V17" s="159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</row>
    <row r="18" spans="1:55" ht="18.75" customHeight="1">
      <c r="A18" s="41"/>
      <c r="B18" s="41"/>
      <c r="C18" s="151"/>
      <c r="D18" s="151"/>
      <c r="E18" s="154" t="s">
        <v>73</v>
      </c>
      <c r="F18" s="154"/>
      <c r="G18" s="154"/>
      <c r="H18" s="154"/>
      <c r="I18" s="154"/>
      <c r="J18" s="154"/>
      <c r="K18" s="154"/>
      <c r="L18" s="154"/>
      <c r="M18" s="163">
        <v>175000</v>
      </c>
      <c r="N18" s="163"/>
      <c r="O18" s="163"/>
      <c r="P18" s="163"/>
      <c r="Q18" s="163"/>
      <c r="R18" s="163"/>
      <c r="S18" s="163"/>
      <c r="T18" s="163"/>
      <c r="U18" s="164"/>
      <c r="V18" s="159" t="s">
        <v>59</v>
      </c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</row>
    <row r="19" spans="1:55" ht="18.75" customHeight="1" thickBot="1">
      <c r="A19" s="48"/>
      <c r="B19" s="41"/>
      <c r="C19" s="170"/>
      <c r="D19" s="170"/>
      <c r="E19" s="172"/>
      <c r="F19" s="172"/>
      <c r="G19" s="172"/>
      <c r="H19" s="172"/>
      <c r="I19" s="172"/>
      <c r="J19" s="172"/>
      <c r="K19" s="172"/>
      <c r="L19" s="172"/>
      <c r="M19" s="173"/>
      <c r="N19" s="173"/>
      <c r="O19" s="173"/>
      <c r="P19" s="173"/>
      <c r="Q19" s="173"/>
      <c r="R19" s="173"/>
      <c r="S19" s="173"/>
      <c r="T19" s="173"/>
      <c r="U19" s="174"/>
      <c r="V19" s="175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</row>
    <row r="20" spans="1:55" ht="18.75" customHeight="1" thickTop="1">
      <c r="A20" s="41"/>
      <c r="B20" s="41"/>
      <c r="C20" s="155" t="s">
        <v>2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66">
        <f>M16+M18</f>
        <v>1727500</v>
      </c>
      <c r="N20" s="167"/>
      <c r="O20" s="167"/>
      <c r="P20" s="167"/>
      <c r="Q20" s="167"/>
      <c r="R20" s="167"/>
      <c r="S20" s="167"/>
      <c r="T20" s="167"/>
      <c r="U20" s="167"/>
      <c r="V20" s="158" t="s">
        <v>59</v>
      </c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</row>
    <row r="21" spans="1:55" ht="18.75" customHeight="1">
      <c r="A21" s="48"/>
      <c r="B21" s="41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68"/>
      <c r="N21" s="169"/>
      <c r="O21" s="169"/>
      <c r="P21" s="169"/>
      <c r="Q21" s="169"/>
      <c r="R21" s="169"/>
      <c r="S21" s="169"/>
      <c r="T21" s="169"/>
      <c r="U21" s="169"/>
      <c r="V21" s="159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</row>
    <row r="22" spans="1:55" ht="18.75" customHeight="1">
      <c r="A22" s="41"/>
      <c r="B22" s="41"/>
      <c r="C22" s="41"/>
      <c r="D22" s="54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55"/>
      <c r="AB22" s="55"/>
      <c r="AC22" s="55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</row>
    <row r="23" spans="1:55" ht="18.75" customHeight="1">
      <c r="A23" s="41"/>
      <c r="B23" s="41"/>
      <c r="C23" s="41"/>
      <c r="D23" s="54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55"/>
      <c r="AB23" s="55"/>
      <c r="AC23" s="55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</row>
    <row r="24" spans="1:55" ht="18.75" customHeight="1">
      <c r="A24" s="48"/>
      <c r="B24" s="41"/>
      <c r="C24" s="41"/>
      <c r="D24" s="48"/>
      <c r="E24" s="48"/>
      <c r="F24" s="48"/>
      <c r="G24" s="48"/>
      <c r="H24" s="48"/>
      <c r="I24" s="48"/>
      <c r="J24" s="48"/>
      <c r="K24" s="48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55"/>
      <c r="AB24" s="55"/>
      <c r="AC24" s="55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</row>
    <row r="25" spans="1:55" ht="18.75" customHeight="1">
      <c r="A25" s="41"/>
      <c r="B25" s="41" t="s">
        <v>77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</row>
    <row r="26" spans="1:55" ht="18.75" customHeight="1">
      <c r="A26" s="48"/>
      <c r="B26" s="41"/>
      <c r="C26" s="154" t="s">
        <v>74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 t="s">
        <v>75</v>
      </c>
      <c r="N26" s="154"/>
      <c r="O26" s="154"/>
      <c r="P26" s="154"/>
      <c r="Q26" s="154"/>
      <c r="R26" s="154"/>
      <c r="S26" s="154"/>
      <c r="T26" s="154"/>
      <c r="U26" s="154"/>
      <c r="V26" s="154"/>
      <c r="W26" s="154" t="s">
        <v>76</v>
      </c>
      <c r="X26" s="154"/>
      <c r="Y26" s="154"/>
      <c r="Z26" s="154"/>
      <c r="AA26" s="154"/>
      <c r="AB26" s="154"/>
      <c r="AC26" s="154"/>
      <c r="AD26" s="154"/>
      <c r="AE26" s="154"/>
      <c r="AF26" s="154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</row>
    <row r="27" spans="1:55" ht="21.75" customHeight="1">
      <c r="A27" s="41"/>
      <c r="B27" s="41"/>
      <c r="C27" s="151" t="s">
        <v>78</v>
      </c>
      <c r="D27" s="151"/>
      <c r="E27" s="154" t="s">
        <v>50</v>
      </c>
      <c r="F27" s="154"/>
      <c r="G27" s="154"/>
      <c r="H27" s="154"/>
      <c r="I27" s="154"/>
      <c r="J27" s="154"/>
      <c r="K27" s="154"/>
      <c r="L27" s="154"/>
      <c r="M27" s="163">
        <v>1139500</v>
      </c>
      <c r="N27" s="163"/>
      <c r="O27" s="163"/>
      <c r="P27" s="163"/>
      <c r="Q27" s="163"/>
      <c r="R27" s="163"/>
      <c r="S27" s="163"/>
      <c r="T27" s="163"/>
      <c r="U27" s="164"/>
      <c r="V27" s="159" t="s">
        <v>59</v>
      </c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</row>
    <row r="28" spans="1:55" ht="21.75" customHeight="1">
      <c r="A28" s="48"/>
      <c r="B28" s="41"/>
      <c r="C28" s="151"/>
      <c r="D28" s="151"/>
      <c r="E28" s="154"/>
      <c r="F28" s="154"/>
      <c r="G28" s="154"/>
      <c r="H28" s="154"/>
      <c r="I28" s="154"/>
      <c r="J28" s="154"/>
      <c r="K28" s="154"/>
      <c r="L28" s="154"/>
      <c r="M28" s="163"/>
      <c r="N28" s="163"/>
      <c r="O28" s="163"/>
      <c r="P28" s="163"/>
      <c r="Q28" s="163"/>
      <c r="R28" s="163"/>
      <c r="S28" s="163"/>
      <c r="T28" s="163"/>
      <c r="U28" s="164"/>
      <c r="V28" s="159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</row>
    <row r="29" spans="1:55" ht="24" customHeight="1">
      <c r="A29" s="41"/>
      <c r="B29" s="41"/>
      <c r="C29" s="151" t="s">
        <v>79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2">
        <f>M27</f>
        <v>1139500</v>
      </c>
      <c r="N29" s="152"/>
      <c r="O29" s="152"/>
      <c r="P29" s="152"/>
      <c r="Q29" s="152"/>
      <c r="R29" s="152"/>
      <c r="S29" s="152"/>
      <c r="T29" s="152"/>
      <c r="U29" s="153"/>
      <c r="V29" s="53" t="s">
        <v>59</v>
      </c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</row>
    <row r="30" spans="1:55" ht="23.25" customHeight="1">
      <c r="A30" s="41"/>
      <c r="B30" s="41"/>
      <c r="C30" s="151" t="s">
        <v>80</v>
      </c>
      <c r="D30" s="151"/>
      <c r="E30" s="160" t="s">
        <v>81</v>
      </c>
      <c r="F30" s="161"/>
      <c r="G30" s="161"/>
      <c r="H30" s="161"/>
      <c r="I30" s="161"/>
      <c r="J30" s="161"/>
      <c r="K30" s="161"/>
      <c r="L30" s="162"/>
      <c r="M30" s="163">
        <v>456000</v>
      </c>
      <c r="N30" s="163"/>
      <c r="O30" s="163"/>
      <c r="P30" s="163"/>
      <c r="Q30" s="163"/>
      <c r="R30" s="163"/>
      <c r="S30" s="163"/>
      <c r="T30" s="163"/>
      <c r="U30" s="164"/>
      <c r="V30" s="53" t="s">
        <v>59</v>
      </c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</row>
    <row r="31" spans="1:55" ht="23.25" customHeight="1">
      <c r="A31" s="41"/>
      <c r="B31" s="41"/>
      <c r="C31" s="151"/>
      <c r="D31" s="151"/>
      <c r="E31" s="160" t="s">
        <v>87</v>
      </c>
      <c r="F31" s="161"/>
      <c r="G31" s="161"/>
      <c r="H31" s="161"/>
      <c r="I31" s="161"/>
      <c r="J31" s="161"/>
      <c r="K31" s="161"/>
      <c r="L31" s="162"/>
      <c r="M31" s="163">
        <v>132000</v>
      </c>
      <c r="N31" s="163"/>
      <c r="O31" s="163"/>
      <c r="P31" s="163"/>
      <c r="Q31" s="163"/>
      <c r="R31" s="163"/>
      <c r="S31" s="163"/>
      <c r="T31" s="163"/>
      <c r="U31" s="164"/>
      <c r="V31" s="53" t="s">
        <v>59</v>
      </c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</row>
    <row r="32" spans="1:55" ht="23.25" customHeight="1">
      <c r="A32" s="41"/>
      <c r="B32" s="41"/>
      <c r="C32" s="151"/>
      <c r="D32" s="151"/>
      <c r="E32" s="160" t="s">
        <v>82</v>
      </c>
      <c r="F32" s="161"/>
      <c r="G32" s="161"/>
      <c r="H32" s="161"/>
      <c r="I32" s="161"/>
      <c r="J32" s="161"/>
      <c r="K32" s="161"/>
      <c r="L32" s="162"/>
      <c r="M32" s="163"/>
      <c r="N32" s="163"/>
      <c r="O32" s="163"/>
      <c r="P32" s="163"/>
      <c r="Q32" s="163"/>
      <c r="R32" s="163"/>
      <c r="S32" s="163"/>
      <c r="T32" s="163"/>
      <c r="U32" s="164"/>
      <c r="V32" s="53" t="s">
        <v>59</v>
      </c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</row>
    <row r="33" spans="1:55" ht="24" customHeight="1" thickBot="1">
      <c r="A33" s="41"/>
      <c r="B33" s="41"/>
      <c r="C33" s="151" t="s">
        <v>79</v>
      </c>
      <c r="D33" s="151"/>
      <c r="E33" s="151"/>
      <c r="F33" s="151"/>
      <c r="G33" s="151"/>
      <c r="H33" s="151"/>
      <c r="I33" s="151"/>
      <c r="J33" s="151"/>
      <c r="K33" s="151"/>
      <c r="L33" s="151"/>
      <c r="M33" s="152">
        <f>SUM(M30:U32)</f>
        <v>588000</v>
      </c>
      <c r="N33" s="152"/>
      <c r="O33" s="152"/>
      <c r="P33" s="152"/>
      <c r="Q33" s="152"/>
      <c r="R33" s="152"/>
      <c r="S33" s="152"/>
      <c r="T33" s="152"/>
      <c r="U33" s="153"/>
      <c r="V33" s="53" t="s">
        <v>59</v>
      </c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</row>
    <row r="34" spans="1:55" ht="18.75" customHeight="1" thickTop="1">
      <c r="A34" s="41"/>
      <c r="B34" s="41"/>
      <c r="C34" s="155" t="s">
        <v>2</v>
      </c>
      <c r="D34" s="155"/>
      <c r="E34" s="155"/>
      <c r="F34" s="155"/>
      <c r="G34" s="155"/>
      <c r="H34" s="155"/>
      <c r="I34" s="155"/>
      <c r="J34" s="155"/>
      <c r="K34" s="155"/>
      <c r="L34" s="155"/>
      <c r="M34" s="156">
        <f>M29+M33</f>
        <v>1727500</v>
      </c>
      <c r="N34" s="156"/>
      <c r="O34" s="156"/>
      <c r="P34" s="156"/>
      <c r="Q34" s="156"/>
      <c r="R34" s="156"/>
      <c r="S34" s="156"/>
      <c r="T34" s="156"/>
      <c r="U34" s="157"/>
      <c r="V34" s="158" t="s">
        <v>59</v>
      </c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</row>
    <row r="35" spans="1:55" ht="18.75" customHeight="1">
      <c r="A35" s="48"/>
      <c r="B35" s="41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2"/>
      <c r="N35" s="152"/>
      <c r="O35" s="152"/>
      <c r="P35" s="152"/>
      <c r="Q35" s="152"/>
      <c r="R35" s="152"/>
      <c r="S35" s="152"/>
      <c r="T35" s="152"/>
      <c r="U35" s="153"/>
      <c r="V35" s="159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</row>
    <row r="36" spans="1:55" ht="18.75" customHeight="1">
      <c r="A36" s="41"/>
      <c r="B36" s="41"/>
      <c r="C36" s="41"/>
      <c r="D36" s="54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 t="s">
        <v>84</v>
      </c>
      <c r="S36" s="41"/>
      <c r="T36" s="41"/>
      <c r="U36" s="41"/>
      <c r="V36" s="41"/>
      <c r="W36" s="41"/>
      <c r="X36" s="41"/>
      <c r="Y36" s="41"/>
      <c r="Z36" s="41"/>
      <c r="AA36" s="55"/>
      <c r="AB36" s="55"/>
      <c r="AC36" s="55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</row>
    <row r="37" spans="1:55" ht="18.75" customHeight="1">
      <c r="A37" s="48"/>
      <c r="B37" s="41"/>
      <c r="C37" s="41"/>
      <c r="D37" s="48"/>
      <c r="E37" s="48"/>
      <c r="F37" s="48"/>
      <c r="G37" s="48"/>
      <c r="H37" s="48"/>
      <c r="I37" s="48"/>
      <c r="J37" s="48"/>
      <c r="K37" s="48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55"/>
      <c r="AB37" s="55"/>
      <c r="AC37" s="55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</row>
    <row r="38" spans="1:55" ht="18.75" customHeight="1">
      <c r="A38" s="41"/>
      <c r="B38" s="41"/>
      <c r="C38" s="41"/>
      <c r="D38" s="54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55"/>
      <c r="AB38" s="55"/>
      <c r="AC38" s="55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</row>
    <row r="39" spans="1:55" ht="18.75" customHeight="1">
      <c r="A39" s="48"/>
      <c r="B39" s="41"/>
      <c r="C39" s="41"/>
      <c r="D39" s="48"/>
      <c r="E39" s="48"/>
      <c r="F39" s="48"/>
      <c r="G39" s="48"/>
      <c r="H39" s="48"/>
      <c r="I39" s="48"/>
      <c r="J39" s="48"/>
      <c r="K39" s="48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55"/>
      <c r="AB39" s="55"/>
      <c r="AC39" s="55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</row>
    <row r="40" spans="1:55" ht="18.7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</row>
    <row r="41" spans="1:55" ht="18.75" customHeight="1">
      <c r="A41" s="48"/>
      <c r="B41" s="48"/>
      <c r="C41" s="48"/>
      <c r="D41" s="48"/>
      <c r="E41" s="48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7"/>
      <c r="AZ41" s="57"/>
      <c r="BA41" s="57"/>
      <c r="BB41" s="57"/>
      <c r="BC41" s="41"/>
    </row>
    <row r="42" spans="1:55" s="3" customFormat="1" ht="18" customHeight="1">
      <c r="A42" s="48"/>
      <c r="B42" s="48"/>
      <c r="C42" s="48"/>
      <c r="D42" s="48"/>
      <c r="E42" s="48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7"/>
      <c r="AZ42" s="57"/>
      <c r="BA42" s="57"/>
      <c r="BB42" s="57"/>
      <c r="BC42" s="44"/>
    </row>
    <row r="43" spans="1:55" ht="18" customHeight="1">
      <c r="A43" s="48"/>
      <c r="B43" s="48"/>
      <c r="C43" s="48"/>
      <c r="D43" s="48"/>
      <c r="E43" s="4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41"/>
    </row>
    <row r="44" spans="1:55" ht="18" customHeight="1">
      <c r="A44" s="48"/>
      <c r="B44" s="48"/>
      <c r="C44" s="48"/>
      <c r="D44" s="48"/>
      <c r="E44" s="48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41"/>
    </row>
    <row r="45" spans="1:55" ht="18" customHeight="1">
      <c r="A45" s="48"/>
      <c r="B45" s="48"/>
      <c r="C45" s="48"/>
      <c r="D45" s="48"/>
      <c r="E45" s="48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41"/>
    </row>
    <row r="46" spans="1:55" ht="18" customHeight="1">
      <c r="A46" s="59"/>
      <c r="B46" s="48"/>
      <c r="C46" s="48"/>
      <c r="D46" s="48"/>
      <c r="E46" s="48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41"/>
    </row>
    <row r="47" spans="1:55" ht="18" customHeight="1">
      <c r="A47" s="59"/>
      <c r="B47" s="48"/>
      <c r="C47" s="48"/>
      <c r="D47" s="48"/>
      <c r="E47" s="48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60"/>
      <c r="AZ47" s="60"/>
      <c r="BA47" s="60"/>
      <c r="BB47" s="60"/>
      <c r="BC47" s="41"/>
    </row>
    <row r="48" spans="1:55" ht="18" customHeight="1">
      <c r="A48" s="41"/>
      <c r="B48" s="42"/>
      <c r="C48" s="42"/>
      <c r="D48" s="42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</row>
    <row r="49" spans="1:54" ht="22.5" customHeight="1">
      <c r="A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6:51" ht="19.5" customHeight="1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Q50" s="3"/>
      <c r="AR50" s="3"/>
      <c r="AS50" s="3"/>
      <c r="AU50" s="3"/>
      <c r="AW50" s="3"/>
      <c r="AY50" s="3"/>
    </row>
    <row r="51" spans="1:54" s="3" customFormat="1" ht="13.5">
      <c r="A51" s="2"/>
      <c r="B51" s="39"/>
      <c r="C51" s="39"/>
      <c r="D51" s="3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</sheetData>
  <sheetProtection/>
  <mergeCells count="53">
    <mergeCell ref="W30:AF30"/>
    <mergeCell ref="C33:L33"/>
    <mergeCell ref="M33:U33"/>
    <mergeCell ref="W33:AF33"/>
    <mergeCell ref="C30:D32"/>
    <mergeCell ref="E30:L30"/>
    <mergeCell ref="E31:L31"/>
    <mergeCell ref="E32:L32"/>
    <mergeCell ref="C27:D28"/>
    <mergeCell ref="C29:L29"/>
    <mergeCell ref="M29:U29"/>
    <mergeCell ref="W29:AF29"/>
    <mergeCell ref="M32:U32"/>
    <mergeCell ref="W32:AF32"/>
    <mergeCell ref="M31:U31"/>
    <mergeCell ref="W31:AF31"/>
    <mergeCell ref="E27:L28"/>
    <mergeCell ref="M27:U28"/>
    <mergeCell ref="C34:L35"/>
    <mergeCell ref="M34:U35"/>
    <mergeCell ref="V34:V35"/>
    <mergeCell ref="W34:AF35"/>
    <mergeCell ref="M30:U30"/>
    <mergeCell ref="C20:L21"/>
    <mergeCell ref="M20:U21"/>
    <mergeCell ref="V20:V21"/>
    <mergeCell ref="W20:AF21"/>
    <mergeCell ref="C26:L26"/>
    <mergeCell ref="E11:G11"/>
    <mergeCell ref="H11:J11"/>
    <mergeCell ref="M26:V26"/>
    <mergeCell ref="W26:AF26"/>
    <mergeCell ref="B11:D11"/>
    <mergeCell ref="C15:L15"/>
    <mergeCell ref="M15:V15"/>
    <mergeCell ref="W15:AF15"/>
    <mergeCell ref="W18:AF19"/>
    <mergeCell ref="V16:V17"/>
    <mergeCell ref="V18:V19"/>
    <mergeCell ref="S4:V5"/>
    <mergeCell ref="W4:AI5"/>
    <mergeCell ref="S6:V7"/>
    <mergeCell ref="W6:AI7"/>
    <mergeCell ref="AA2:AB2"/>
    <mergeCell ref="Y2:Z2"/>
    <mergeCell ref="W27:AF28"/>
    <mergeCell ref="W16:AF17"/>
    <mergeCell ref="V27:V28"/>
    <mergeCell ref="C16:D19"/>
    <mergeCell ref="E16:L17"/>
    <mergeCell ref="E18:L19"/>
    <mergeCell ref="M16:U17"/>
    <mergeCell ref="M18:U19"/>
  </mergeCells>
  <printOptions horizontalCentered="1"/>
  <pageMargins left="0.31496062992125984" right="0.31496062992125984" top="0.5118110236220472" bottom="0.2755905511811024" header="0.31496062992125984" footer="0.31496062992125984"/>
  <pageSetup blackAndWhite="1"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2020-03-31T05:45:22Z</cp:lastPrinted>
  <dcterms:modified xsi:type="dcterms:W3CDTF">2020-05-18T01:36:13Z</dcterms:modified>
  <cp:category/>
  <cp:version/>
  <cp:contentType/>
  <cp:contentStatus/>
</cp:coreProperties>
</file>