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15360" windowHeight="7620" tabRatio="92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BW34" i="10"/>
  <c r="CO34" i="10" s="1"/>
  <c r="CO35" i="10" s="1"/>
  <c r="CO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<sst xmlns="http://schemas.openxmlformats.org/spreadsheetml/2006/main" count="1077" uniqueCount="586">
  <si>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</si>
  <si>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</si>
  <si>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</si>
  <si>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</si>
  <si>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</si>
  <si>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</si>
  <si>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</si>
  <si>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</si>
  <si>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</si>
  <si>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</si>
  <si>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</si>
  <si>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</si>
  <si>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</si>
  <si>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</si>
  <si>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</si>
  <si>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</si>
  <si>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</si>
  <si>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</si>
  <si>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</si>
  <si>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</si>
  <si>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</si>
  <si>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</si>
  <si>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</si>
  <si>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</si>
  <si>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</si>
  <si>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</si>
  <si>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</si>
  <si>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</si>
  <si>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</si>
  <si>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</si>
  <si>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</si>
  <si>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</si>
  <si>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</si>
  <si>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</si>
  <si>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</si>
  <si>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</si>
  <si>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</si>
  <si>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</si>
  <si>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</si>
  <si>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</si>
  <si>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</si>
  <si>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</si>
  <si>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</si>
  <si>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</si>
  <si>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</si>
  <si>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</si>
  <si>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</si>
  <si>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</si>
  <si>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</si>
  <si>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</si>
  <si>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</si>
  <si>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</si>
  <si>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</si>
  <si>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</si>
  <si>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</si>
  <si>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</si>
  <si>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</si>
  <si>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</si>
  <si>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</si>
  <si>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</si>
  <si>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</si>
  <si>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</si>
  <si>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</si>
  <si>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</si>
  <si>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</si>
  <si>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</si>
  <si>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</si>
  <si>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</si>
  <si>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</si>
  <si>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</si>
  <si>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</si>
  <si>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</si>
  <si>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</si>
  <si>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</si>
  <si>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</si>
  <si>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</si>
  <si>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</si>
  <si>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</si>
  <si>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</si>
  <si>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</si>
  <si>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</si>
  <si>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</si>
  <si>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</si>
  <si>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</si>
  <si>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</si>
  <si>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</si>
  <si>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</si>
  <si>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</si>
  <si>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</si>
  <si>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</si>
  <si>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</si>
  <si>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</si>
  <si>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江別市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</si>
  <si>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</si>
  <si>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</si>
  <si>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</si>
  <si>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</si>
  <si>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</si>
  <si>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</si>
  <si>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</si>
  <si>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</si>
  <si>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</si>
  <si>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</si>
  <si>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</si>
  <si>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</si>
  <si>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</si>
  <si>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</si>
  <si>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</si>
  <si>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</si>
  <si>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</si>
  <si>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</si>
  <si>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</si>
  <si>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</si>
  <si>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</si>
  <si>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</si>
  <si>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</si>
  <si>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</si>
  <si>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</si>
  <si>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</si>
  <si>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</si>
  <si>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</si>
  <si>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</si>
  <si>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</si>
  <si>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</si>
  <si>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</si>
  <si>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</si>
  <si>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</si>
  <si>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</si>
  <si>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</si>
  <si>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</si>
  <si>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</si>
  <si>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</si>
  <si>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</si>
  <si>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</si>
  <si>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</si>
  <si>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</si>
  <si>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</si>
  <si>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</si>
  <si>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</si>
  <si>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</si>
  <si>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</si>
  <si>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</si>
  <si>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</si>
  <si>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</si>
  <si>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</si>
  <si>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</si>
  <si>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</si>
  <si>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病院事業会計</t>
    <phoneticPr fontId="5"/>
  </si>
  <si>
    <t>-</t>
    <phoneticPr fontId="5"/>
  </si>
  <si>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</si>
  <si>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</si>
  <si>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</si>
  <si>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</si>
  <si>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</si>
  <si>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</si>
  <si>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</si>
  <si>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</si>
  <si>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</si>
  <si>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</si>
  <si>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</si>
  <si>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</si>
  <si>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</si>
  <si>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</si>
  <si>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</si>
  <si>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</si>
  <si>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</si>
  <si>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</si>
  <si>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</si>
  <si>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</si>
  <si>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</si>
  <si>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</si>
  <si>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</si>
  <si>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</si>
  <si>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</si>
  <si>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</si>
  <si>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</si>
  <si>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</si>
  <si>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</si>
  <si>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</si>
  <si>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</si>
  <si>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</si>
  <si>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</si>
  <si>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</si>
  <si>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</si>
  <si>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</si>
  <si>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</si>
  <si>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</si>
  <si>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</si>
  <si>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</si>
  <si>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</si>
  <si>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</si>
  <si>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</si>
  <si>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</si>
  <si>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</si>
  <si>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</si>
  <si>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</si>
  <si>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</si>
  <si>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</si>
  <si>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</si>
  <si>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</si>
  <si>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</si>
  <si>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</si>
  <si>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</si>
  <si>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</si>
  <si>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</si>
  <si>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</si>
  <si>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</si>
  <si>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</si>
  <si>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</si>
  <si>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北海道江別市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</si>
  <si>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</si>
  <si>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</si>
  <si>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</si>
  <si>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</si>
  <si>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</si>
  <si>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</si>
  <si>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</si>
  <si>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</si>
  <si>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</si>
  <si>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</si>
  <si>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</si>
  <si>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</si>
  <si>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</si>
  <si>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</si>
  <si>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</si>
  <si>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</si>
  <si>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</si>
  <si>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</si>
  <si>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</si>
  <si>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</si>
  <si>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</si>
  <si>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</si>
  <si>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</si>
  <si>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</si>
  <si>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</si>
  <si>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</si>
  <si>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</si>
  <si>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</si>
  <si>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</si>
  <si>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</si>
  <si>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</si>
  <si>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</si>
  <si>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</si>
  <si>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</si>
  <si>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</si>
  <si>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</si>
  <si>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</si>
  <si>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</si>
  <si>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</si>
  <si>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</si>
  <si>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</si>
  <si>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</si>
  <si>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</si>
  <si>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</si>
  <si>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</si>
  <si>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</si>
  <si>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</si>
  <si>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</si>
  <si>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</si>
  <si>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</si>
  <si>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</si>
  <si>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</si>
  <si>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</si>
  <si>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</si>
  <si>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</si>
  <si>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</si>
  <si>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</si>
  <si>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</si>
  <si>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</si>
  <si>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</si>
  <si>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</si>
  <si>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</si>
  <si>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</si>
  <si>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</si>
  <si>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</si>
  <si>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</si>
  <si>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</si>
  <si>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</si>
  <si>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</si>
  <si>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</si>
  <si>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</si>
  <si>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</si>
  <si>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</si>
  <si>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</si>
  <si>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</si>
  <si>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</si>
  <si>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</si>
  <si>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</si>
  <si>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</si>
  <si>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</si>
  <si>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</si>
  <si>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</si>
  <si>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</si>
  <si>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</si>
  <si>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</si>
  <si>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</si>
  <si>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</si>
  <si>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</si>
  <si>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</si>
  <si>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</si>
  <si>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</si>
  <si>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</si>
  <si>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</si>
  <si>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</si>
  <si>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</si>
  <si>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</si>
  <si>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</si>
  <si>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t>
    <phoneticPr fontId="5"/>
  </si>
  <si>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</si>
  <si>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</si>
  <si>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</si>
  <si>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</si>
  <si>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</si>
  <si>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</si>
  <si>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</si>
  <si>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</si>
  <si>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</si>
  <si>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</si>
  <si>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</si>
  <si>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</si>
  <si>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</si>
  <si>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</si>
  <si>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</si>
  <si>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</si>
  <si>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</si>
  <si>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</si>
  <si>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</si>
  <si>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</si>
  <si>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</si>
  <si>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</si>
  <si>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</si>
  <si>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</si>
  <si>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</si>
  <si>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</si>
  <si>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</si>
  <si>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</si>
  <si>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</si>
  <si>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</si>
  <si>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</si>
  <si>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</si>
  <si>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</si>
  <si>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</si>
  <si>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</si>
  <si>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</si>
  <si>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</si>
  <si>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</si>
  <si>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</si>
  <si>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</si>
  <si>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</si>
  <si>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</si>
  <si>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</si>
  <si>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</si>
  <si>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</si>
  <si>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</si>
  <si>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</si>
  <si>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</si>
  <si>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</si>
  <si>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</si>
  <si>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</si>
  <si>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北海道江別市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</si>
  <si>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</si>
  <si>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</si>
  <si>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</si>
  <si>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</si>
  <si>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</si>
  <si>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</si>
  <si>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</si>
  <si>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</si>
  <si>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</si>
  <si>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</si>
  <si>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</si>
  <si>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</si>
  <si>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</si>
  <si>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</si>
  <si>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</si>
  <si>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</si>
  <si>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</si>
  <si>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</si>
  <si>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</si>
  <si>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</si>
  <si>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基本財産基金運用特別会計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</si>
  <si>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</si>
  <si>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</si>
  <si>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</si>
  <si>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</si>
  <si>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</si>
  <si>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</si>
  <si>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</si>
  <si>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</si>
  <si>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</si>
  <si>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</si>
  <si>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</si>
  <si>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</si>
  <si>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</si>
  <si>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</si>
  <si>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</si>
  <si>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</si>
  <si>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</si>
  <si>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</si>
  <si>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</si>
  <si>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</si>
  <si>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</si>
  <si>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</si>
  <si>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</si>
  <si>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</si>
  <si>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</si>
  <si>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</si>
  <si>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</si>
  <si>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</si>
  <si>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</si>
  <si>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</si>
  <si>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</si>
  <si>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</si>
  <si>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</si>
  <si>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</si>
  <si>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</si>
  <si>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</si>
  <si>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</si>
  <si>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</si>
  <si>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</si>
  <si>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</si>
  <si>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</si>
  <si>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</si>
  <si>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</si>
  <si>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</si>
  <si>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</si>
  <si>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</si>
  <si>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</si>
  <si>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</si>
  <si>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</si>
  <si>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</si>
  <si>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</si>
  <si>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</si>
  <si>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</si>
  <si>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</si>
  <si>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</si>
  <si>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</si>
  <si>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</si>
  <si>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</si>
  <si>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</si>
  <si>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</si>
  <si>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</si>
  <si>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</si>
  <si>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</si>
  <si>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</si>
  <si>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</si>
  <si>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</si>
  <si>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</si>
  <si>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</si>
  <si>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</si>
  <si>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</si>
  <si>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</si>
  <si>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</si>
  <si>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</si>
  <si>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</si>
  <si>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</si>
  <si>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</si>
  <si>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</si>
  <si>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</si>
  <si>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</si>
  <si>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</si>
  <si>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</si>
  <si>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</si>
  <si>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</si>
  <si>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</si>
  <si>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</si>
  <si>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</si>
  <si>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</si>
  <si>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</si>
  <si>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</si>
  <si>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</si>
  <si>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</si>
  <si>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</si>
  <si>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</si>
  <si>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</si>
  <si>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</si>
  <si>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</si>
  <si>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</si>
  <si>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</si>
  <si>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</si>
  <si>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</si>
  <si>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</si>
  <si>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</si>
  <si>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</si>
  <si>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</si>
  <si>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</si>
  <si>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</si>
  <si>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</si>
  <si>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</si>
  <si>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</si>
  <si>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</si>
  <si>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</si>
  <si>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</si>
  <si>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</si>
  <si>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</si>
  <si>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</si>
  <si>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</si>
  <si>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</si>
  <si>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</si>
  <si>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</si>
  <si>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</si>
  <si>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</si>
  <si>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</si>
  <si>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</si>
  <si>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</si>
  <si>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</si>
  <si>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</si>
  <si>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</si>
  <si>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</si>
  <si>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</si>
  <si>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</si>
  <si>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</si>
  <si>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</si>
  <si>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</si>
  <si>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</si>
  <si>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</si>
  <si>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</si>
  <si>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</si>
  <si>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</si>
  <si>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</si>
  <si>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</si>
  <si>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</si>
  <si>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</si>
  <si>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</si>
  <si>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</si>
  <si>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</si>
  <si>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</si>
  <si>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</si>
  <si>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</si>
  <si>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</si>
  <si>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</si>
  <si>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</si>
  <si>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</si>
  <si>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</si>
  <si>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</si>
  <si>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</si>
  <si>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</si>
  <si>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</si>
  <si>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</si>
  <si>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</si>
  <si>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</si>
  <si>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</si>
  <si>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</si>
  <si>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</si>
  <si>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2.49</t>
  </si>
  <si>
    <t>▲ 0.62</t>
  </si>
  <si>
    <t>病院事業会計</t>
  </si>
  <si>
    <t>▲ 1.05</t>
  </si>
  <si>
    <t>水道事業会計</t>
  </si>
  <si>
    <t>下水道事業会計</t>
  </si>
  <si>
    <t>一般会計</t>
  </si>
  <si>
    <t>国民健康保険特別会計</t>
  </si>
  <si>
    <t>介護保険特別会計</t>
  </si>
  <si>
    <t>後期高齢者医療特別会計</t>
  </si>
  <si>
    <t>基本財産基金運用特別会計</t>
  </si>
  <si>
    <t>その他会計（赤字）</t>
  </si>
  <si>
    <t>その他会計（黒字）</t>
  </si>
  <si>
    <t>-</t>
    <phoneticPr fontId="2"/>
  </si>
  <si>
    <t>江別振興公社</t>
    <rPh sb="0" eb="2">
      <t>エベツ</t>
    </rPh>
    <rPh sb="2" eb="4">
      <t>シンコウ</t>
    </rPh>
    <rPh sb="4" eb="6">
      <t>コウシャ</t>
    </rPh>
    <phoneticPr fontId="2"/>
  </si>
  <si>
    <t>江別スポーツ振興財団</t>
    <rPh sb="0" eb="2">
      <t>エベツ</t>
    </rPh>
    <rPh sb="6" eb="8">
      <t>シンコウ</t>
    </rPh>
    <rPh sb="8" eb="10">
      <t>ザイダン</t>
    </rPh>
    <phoneticPr fontId="2"/>
  </si>
  <si>
    <t>フラワーテクニカえべつ</t>
    <phoneticPr fontId="2"/>
  </si>
  <si>
    <t>札幌広域圏組合一般会計</t>
    <rPh sb="0" eb="2">
      <t>サッポロ</t>
    </rPh>
    <rPh sb="2" eb="5">
      <t>コウイキケン</t>
    </rPh>
    <rPh sb="5" eb="7">
      <t>クミアイ</t>
    </rPh>
    <rPh sb="7" eb="9">
      <t>イッパン</t>
    </rPh>
    <rPh sb="9" eb="11">
      <t>カイケイ</t>
    </rPh>
    <phoneticPr fontId="2"/>
  </si>
  <si>
    <t>札幌広域圏組合札幌ふるさと市町村事業特別会計</t>
    <rPh sb="0" eb="2">
      <t>サッポロ</t>
    </rPh>
    <rPh sb="2" eb="5">
      <t>コウイキケン</t>
    </rPh>
    <rPh sb="5" eb="7">
      <t>クミアイ</t>
    </rPh>
    <rPh sb="7" eb="9">
      <t>サッポロ</t>
    </rPh>
    <rPh sb="13" eb="16">
      <t>シチョウソン</t>
    </rPh>
    <rPh sb="16" eb="18">
      <t>ジギョウ</t>
    </rPh>
    <rPh sb="18" eb="20">
      <t>トクベツ</t>
    </rPh>
    <rPh sb="20" eb="22">
      <t>カイケイ</t>
    </rPh>
    <phoneticPr fontId="2"/>
  </si>
  <si>
    <t>石狩教育研修センター組合一般会計</t>
    <rPh sb="0" eb="2">
      <t>イシカリ</t>
    </rPh>
    <rPh sb="2" eb="4">
      <t>キョウイク</t>
    </rPh>
    <rPh sb="4" eb="6">
      <t>ケンシュウ</t>
    </rPh>
    <rPh sb="10" eb="12">
      <t>クミアイ</t>
    </rPh>
    <rPh sb="12" eb="14">
      <t>イッパン</t>
    </rPh>
    <rPh sb="14" eb="16">
      <t>カイケイ</t>
    </rPh>
    <phoneticPr fontId="2"/>
  </si>
  <si>
    <t>-</t>
    <phoneticPr fontId="2"/>
  </si>
  <si>
    <t>-</t>
    <phoneticPr fontId="2"/>
  </si>
  <si>
    <t>-</t>
    <phoneticPr fontId="2"/>
  </si>
  <si>
    <t>-</t>
    <phoneticPr fontId="2"/>
  </si>
  <si>
    <t>教育基金</t>
    <rPh sb="0" eb="2">
      <t>キョウイク</t>
    </rPh>
    <rPh sb="2" eb="4">
      <t>キキン</t>
    </rPh>
    <phoneticPr fontId="11"/>
  </si>
  <si>
    <t>矢澤教育振興基金</t>
    <rPh sb="0" eb="2">
      <t>ヤザワ</t>
    </rPh>
    <rPh sb="2" eb="4">
      <t>キョウイク</t>
    </rPh>
    <rPh sb="4" eb="6">
      <t>シンコウ</t>
    </rPh>
    <rPh sb="6" eb="8">
      <t>キキン</t>
    </rPh>
    <phoneticPr fontId="11"/>
  </si>
  <si>
    <t>ふるさとふれあい推進基金</t>
    <rPh sb="8" eb="10">
      <t>スイシン</t>
    </rPh>
    <rPh sb="10" eb="12">
      <t>キキン</t>
    </rPh>
    <phoneticPr fontId="11"/>
  </si>
  <si>
    <t>廃棄物処理施設整備基金</t>
    <rPh sb="0" eb="3">
      <t>ハイキブツ</t>
    </rPh>
    <rPh sb="3" eb="5">
      <t>ショリ</t>
    </rPh>
    <rPh sb="5" eb="7">
      <t>シセツ</t>
    </rPh>
    <rPh sb="7" eb="9">
      <t>セイビ</t>
    </rPh>
    <rPh sb="9" eb="11">
      <t>キキン</t>
    </rPh>
    <phoneticPr fontId="11"/>
  </si>
  <si>
    <t>庁舎整備基金</t>
    <rPh sb="0" eb="2">
      <t>チョウシャ</t>
    </rPh>
    <rPh sb="2" eb="4">
      <t>セイビ</t>
    </rPh>
    <rPh sb="4" eb="6">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</si>
  <si>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</si>
  <si>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</si>
  <si>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</si>
  <si>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</si>
  <si>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</si>
  <si>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</si>
  <si>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</si>
  <si>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</si>
  <si>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</si>
  <si>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</si>
  <si>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</si>
  <si>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将来負担比率については、債務負担に基づく支出予定額や公営企業債等繰入見込額、退職手当負担見込額の減少等により改善傾向にあるが、類似団体と比較すると高い水準にある。
　また、有形固定資産減価償却率についても類似団体より高い水準にあるが、個別施設計画策定によって公共施設等の配置適正化を図り、老朽化した公共施設等の集約化・複合化や除却を推進する。
</t>
    <rPh sb="3" eb="5">
      <t>ショウライ</t>
    </rPh>
    <rPh sb="5" eb="7">
      <t>フタン</t>
    </rPh>
    <rPh sb="7" eb="9">
      <t>ヒリツ</t>
    </rPh>
    <rPh sb="15" eb="17">
      <t>サイム</t>
    </rPh>
    <rPh sb="17" eb="19">
      <t>フタン</t>
    </rPh>
    <rPh sb="20" eb="21">
      <t>モト</t>
    </rPh>
    <rPh sb="23" eb="25">
      <t>シシュツ</t>
    </rPh>
    <rPh sb="25" eb="27">
      <t>ヨテイ</t>
    </rPh>
    <rPh sb="27" eb="28">
      <t>ガク</t>
    </rPh>
    <rPh sb="29" eb="31">
      <t>コウエイ</t>
    </rPh>
    <rPh sb="31" eb="33">
      <t>キギョウ</t>
    </rPh>
    <rPh sb="33" eb="34">
      <t>サイ</t>
    </rPh>
    <rPh sb="34" eb="35">
      <t>トウ</t>
    </rPh>
    <rPh sb="35" eb="37">
      <t>クリイレ</t>
    </rPh>
    <rPh sb="37" eb="39">
      <t>ミコミ</t>
    </rPh>
    <rPh sb="39" eb="40">
      <t>ガク</t>
    </rPh>
    <rPh sb="41" eb="43">
      <t>タイショク</t>
    </rPh>
    <rPh sb="43" eb="45">
      <t>テアテ</t>
    </rPh>
    <rPh sb="45" eb="47">
      <t>フタン</t>
    </rPh>
    <rPh sb="47" eb="49">
      <t>ミコミ</t>
    </rPh>
    <rPh sb="49" eb="50">
      <t>ガク</t>
    </rPh>
    <rPh sb="51" eb="54">
      <t>ゲンショウトウ</t>
    </rPh>
    <rPh sb="57" eb="59">
      <t>カイゼン</t>
    </rPh>
    <rPh sb="59" eb="61">
      <t>ケイコウ</t>
    </rPh>
    <rPh sb="66" eb="68">
      <t>ルイジ</t>
    </rPh>
    <rPh sb="68" eb="70">
      <t>ダンタイ</t>
    </rPh>
    <rPh sb="71" eb="73">
      <t>ヒカク</t>
    </rPh>
    <rPh sb="76" eb="77">
      <t>タカ</t>
    </rPh>
    <rPh sb="78" eb="80">
      <t>スイジュン</t>
    </rPh>
    <rPh sb="89" eb="91">
      <t>ユウケイ</t>
    </rPh>
    <rPh sb="91" eb="93">
      <t>コテイ</t>
    </rPh>
    <rPh sb="93" eb="95">
      <t>シサン</t>
    </rPh>
    <rPh sb="95" eb="97">
      <t>ゲンカ</t>
    </rPh>
    <rPh sb="97" eb="99">
      <t>ショウキャク</t>
    </rPh>
    <rPh sb="99" eb="100">
      <t>リツ</t>
    </rPh>
    <rPh sb="105" eb="107">
      <t>ルイジ</t>
    </rPh>
    <rPh sb="107" eb="109">
      <t>ダンタイ</t>
    </rPh>
    <rPh sb="111" eb="112">
      <t>タカ</t>
    </rPh>
    <rPh sb="113" eb="115">
      <t>スイジュン</t>
    </rPh>
    <phoneticPr fontId="5"/>
  </si>
  <si>
    <t xml:space="preserve">
　類似団体同様、将来負担比率及び実質公債費比率は、地方債の償還終了や地方交付税措置のない地方債の発行抑制等により改善傾向にある。
　今後、中心市街地の活性化事業や学校改築等の事業の完了に伴い起債額が減少する見込みとなっており、計画的な起債と償還計画を引き続き実施することで、健全な財政運営に努める。</t>
    <rPh sb="2" eb="4">
      <t>ルイジ</t>
    </rPh>
    <rPh sb="4" eb="6">
      <t>ダンタイ</t>
    </rPh>
    <rPh sb="6" eb="8">
      <t>ドウヨウ</t>
    </rPh>
    <rPh sb="9" eb="11">
      <t>ショウライ</t>
    </rPh>
    <rPh sb="11" eb="13">
      <t>フタン</t>
    </rPh>
    <rPh sb="13" eb="15">
      <t>ヒリツ</t>
    </rPh>
    <rPh sb="15" eb="16">
      <t>オヨ</t>
    </rPh>
    <rPh sb="17" eb="19">
      <t>ジッシツ</t>
    </rPh>
    <rPh sb="19" eb="22">
      <t>コウサイヒ</t>
    </rPh>
    <rPh sb="22" eb="24">
      <t>ヒリツ</t>
    </rPh>
    <rPh sb="26" eb="29">
      <t>チホウサイ</t>
    </rPh>
    <rPh sb="30" eb="32">
      <t>ショウカン</t>
    </rPh>
    <rPh sb="32" eb="34">
      <t>シュウリョウ</t>
    </rPh>
    <rPh sb="35" eb="37">
      <t>チホウ</t>
    </rPh>
    <rPh sb="37" eb="40">
      <t>コウフゼイ</t>
    </rPh>
    <rPh sb="40" eb="42">
      <t>ソチ</t>
    </rPh>
    <rPh sb="45" eb="48">
      <t>チホウサイ</t>
    </rPh>
    <rPh sb="49" eb="51">
      <t>ハッコウ</t>
    </rPh>
    <rPh sb="51" eb="54">
      <t>ヨクセイトウ</t>
    </rPh>
    <rPh sb="57" eb="59">
      <t>カイゼン</t>
    </rPh>
    <rPh sb="59" eb="61">
      <t>ケイコウ</t>
    </rPh>
    <rPh sb="98" eb="10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</si>
</sst>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44267</c:v>
                </c:pt>
                <c:pt idx="3">
                  <c:v>40879</c:v>
                </c:pt>
                <c:pt idx="4">
                  <c:v>42651</c:v>
                </c:pt>
              </c:numCache>
            </c:numRef>
          </c:val>
          <c:smooth val="0"/>
          <c:extLst xmlns:c16r2="http://schemas.microsoft.com/office/drawing/2015/06/chart">
            <c:ext xmlns:c16="http://schemas.microsoft.com/office/drawing/2014/chart" uri="{C3380CC4-5D6E-409C-BE32-E72D297353CC}">
              <c16:uniqueId val="{00000000-C60E-439F-9CBC-A3DD2C7552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46195</c:v>
                </c:pt>
                <c:pt idx="1">
                  <c:v>57074</c:v>
                </c:pt>
                <c:pt idx="2">
                  <c:v>65692</c:v>
                </c:pt>
                <c:pt idx="3">
                  <c:v>58492</c:v>
                </c:pt>
                <c:pt idx="4">
                  <c:v>44856</c:v>
                </c:pt>
              </c:numCache>
            </c:numRef>
          </c:val>
          <c:smooth val="0"/>
          <c:extLst xmlns:c16r2="http://schemas.microsoft.com/office/drawing/2015/06/chart">
            <c:ext xmlns:c16="http://schemas.microsoft.com/office/drawing/2014/chart" uri="{C3380CC4-5D6E-409C-BE32-E72D297353CC}">
              <c16:uniqueId val="{00000001-C60E-439F-9CBC-A3DD2C755217}"/>
            </c:ext>
          </c:extLst>
        </c:ser>
        <c:dLbls>
          <c:showLegendKey val="0"/>
          <c:showVal val="0"/>
          <c:showCatName val="0"/>
          <c:showSerName val="0"/>
          <c:showPercent val="0"/>
          <c:showBubbleSize val="0"/>
        </c:dLbls>
        <c:marker val="1"/>
        <c:smooth val="0"/>
        <c:axId val="228099584"/>
        <c:axId val="160301056"/>
      </c:lineChart>
      <c:catAx>
        <c:axId val="228099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301056"/>
        <c:crosses val="autoZero"/>
        <c:auto val="1"/>
        <c:lblAlgn val="ctr"/>
        <c:lblOffset val="100"/>
        <c:tickLblSkip val="1"/>
        <c:tickMarkSkip val="1"/>
        <c:noMultiLvlLbl val="0"/>
      </c:catAx>
      <c:valAx>
        <c:axId val="1603010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099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2.87</c:v>
                </c:pt>
                <c:pt idx="1">
                  <c:v>2.68</c:v>
                </c:pt>
                <c:pt idx="2">
                  <c:v>2.76</c:v>
                </c:pt>
                <c:pt idx="3">
                  <c:v>1.75</c:v>
                </c:pt>
                <c:pt idx="4">
                  <c:v>2.52</c:v>
                </c:pt>
              </c:numCache>
            </c:numRef>
          </c:val>
          <c:extLst xmlns:c16r2="http://schemas.microsoft.com/office/drawing/2015/06/chart">
            <c:ext xmlns:c16="http://schemas.microsoft.com/office/drawing/2014/chart" uri="{C3380CC4-5D6E-409C-BE32-E72D297353CC}">
              <c16:uniqueId val="{00000000-FB82-466D-B160-9D2B2FBCE0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11.46</c:v>
                </c:pt>
                <c:pt idx="1">
                  <c:v>11.68</c:v>
                </c:pt>
                <c:pt idx="2">
                  <c:v>11.99</c:v>
                </c:pt>
                <c:pt idx="3">
                  <c:v>10.25</c:v>
                </c:pt>
                <c:pt idx="4">
                  <c:v>8.86</c:v>
                </c:pt>
              </c:numCache>
            </c:numRef>
          </c:val>
          <c:extLst xmlns:c16r2="http://schemas.microsoft.com/office/drawing/2015/06/chart">
            <c:ext xmlns:c16="http://schemas.microsoft.com/office/drawing/2014/chart" uri="{C3380CC4-5D6E-409C-BE32-E72D297353CC}">
              <c16:uniqueId val="{00000001-FB82-466D-B160-9D2B2FBCE090}"/>
            </c:ext>
          </c:extLst>
        </c:ser>
        <c:dLbls>
          <c:showLegendKey val="0"/>
          <c:showVal val="0"/>
          <c:showCatName val="0"/>
          <c:showSerName val="0"/>
          <c:showPercent val="0"/>
          <c:showBubbleSize val="0"/>
        </c:dLbls>
        <c:gapWidth val="250"/>
        <c:overlap val="100"/>
        <c:axId val="240382464"/>
        <c:axId val="160304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0.27</c:v>
                </c:pt>
                <c:pt idx="1">
                  <c:v>0.05</c:v>
                </c:pt>
                <c:pt idx="2">
                  <c:v>0.56999999999999995</c:v>
                </c:pt>
                <c:pt idx="3">
                  <c:v>-2.4900000000000002</c:v>
                </c:pt>
                <c:pt idx="4">
                  <c:v>-0.62</c:v>
                </c:pt>
              </c:numCache>
            </c:numRef>
          </c:val>
          <c:smooth val="0"/>
          <c:extLst xmlns:c16r2="http://schemas.microsoft.com/office/drawing/2015/06/chart">
            <c:ext xmlns:c16="http://schemas.microsoft.com/office/drawing/2014/chart" uri="{C3380CC4-5D6E-409C-BE32-E72D297353CC}">
              <c16:uniqueId val="{00000002-FB82-466D-B160-9D2B2FBCE090}"/>
            </c:ext>
          </c:extLst>
        </c:ser>
        <c:dLbls>
          <c:showLegendKey val="0"/>
          <c:showVal val="0"/>
          <c:showCatName val="0"/>
          <c:showSerName val="0"/>
          <c:showPercent val="0"/>
          <c:showBubbleSize val="0"/>
        </c:dLbls>
        <c:marker val="1"/>
        <c:smooth val="0"/>
        <c:axId val="240382464"/>
        <c:axId val="160304512"/>
      </c:lineChart>
      <c:catAx>
        <c:axId val="24038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304512"/>
        <c:crosses val="autoZero"/>
        <c:auto val="1"/>
        <c:lblAlgn val="ctr"/>
        <c:lblOffset val="100"/>
        <c:tickLblSkip val="1"/>
        <c:tickMarkSkip val="1"/>
        <c:noMultiLvlLbl val="0"/>
      </c:catAx>
      <c:valAx>
        <c:axId val="160304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38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FB2-461E-8E47-24FB4CED77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FB2-461E-8E47-24FB4CED77EF}"/>
            </c:ext>
          </c:extLst>
        </c:ser>
        <c:ser>
          <c:idx val="2"/>
          <c:order val="2"/>
          <c:tx>
            <c:strRef>
              <c:f>データシート!$A$29</c:f>
              <c:strCache>
                <c:ptCount val="1"/>
                <c:pt idx="0">
                  <c:v>基本財産基金運用特別会計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FB2-461E-8E47-24FB4CED77E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DFB2-461E-8E47-24FB4CED77EF}"/>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c:v>
                </c:pt>
                <c:pt idx="2">
                  <c:v>#N/A</c:v>
                </c:pt>
                <c:pt idx="3">
                  <c:v>0.37</c:v>
                </c:pt>
                <c:pt idx="4">
                  <c:v>#N/A</c:v>
                </c:pt>
                <c:pt idx="5">
                  <c:v>0.47</c:v>
                </c:pt>
                <c:pt idx="6">
                  <c:v>#N/A</c:v>
                </c:pt>
                <c:pt idx="7">
                  <c:v>1.27</c:v>
                </c:pt>
                <c:pt idx="8">
                  <c:v>#N/A</c:v>
                </c:pt>
                <c:pt idx="9">
                  <c:v>1.57</c:v>
                </c:pt>
              </c:numCache>
            </c:numRef>
          </c:val>
          <c:extLst xmlns:c16r2="http://schemas.microsoft.com/office/drawing/2015/06/chart">
            <c:ext xmlns:c16="http://schemas.microsoft.com/office/drawing/2014/chart" uri="{C3380CC4-5D6E-409C-BE32-E72D297353CC}">
              <c16:uniqueId val="{00000004-DFB2-461E-8E47-24FB4CED77E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1.81</c:v>
                </c:pt>
                <c:pt idx="2">
                  <c:v>#N/A</c:v>
                </c:pt>
                <c:pt idx="3">
                  <c:v>1.61</c:v>
                </c:pt>
                <c:pt idx="4">
                  <c:v>#N/A</c:v>
                </c:pt>
                <c:pt idx="5">
                  <c:v>1.72</c:v>
                </c:pt>
                <c:pt idx="6">
                  <c:v>#N/A</c:v>
                </c:pt>
                <c:pt idx="7">
                  <c:v>1.32</c:v>
                </c:pt>
                <c:pt idx="8">
                  <c:v>#N/A</c:v>
                </c:pt>
                <c:pt idx="9">
                  <c:v>1.74</c:v>
                </c:pt>
              </c:numCache>
            </c:numRef>
          </c:val>
          <c:extLst xmlns:c16r2="http://schemas.microsoft.com/office/drawing/2015/06/chart">
            <c:ext xmlns:c16="http://schemas.microsoft.com/office/drawing/2014/chart" uri="{C3380CC4-5D6E-409C-BE32-E72D297353CC}">
              <c16:uniqueId val="{00000005-DFB2-461E-8E47-24FB4CED77E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2.86</c:v>
                </c:pt>
                <c:pt idx="2">
                  <c:v>#N/A</c:v>
                </c:pt>
                <c:pt idx="3">
                  <c:v>2.68</c:v>
                </c:pt>
                <c:pt idx="4">
                  <c:v>#N/A</c:v>
                </c:pt>
                <c:pt idx="5">
                  <c:v>2.75</c:v>
                </c:pt>
                <c:pt idx="6">
                  <c:v>#N/A</c:v>
                </c:pt>
                <c:pt idx="7">
                  <c:v>1.74</c:v>
                </c:pt>
                <c:pt idx="8">
                  <c:v>#N/A</c:v>
                </c:pt>
                <c:pt idx="9">
                  <c:v>2.5099999999999998</c:v>
                </c:pt>
              </c:numCache>
            </c:numRef>
          </c:val>
          <c:extLst xmlns:c16r2="http://schemas.microsoft.com/office/drawing/2015/06/chart">
            <c:ext xmlns:c16="http://schemas.microsoft.com/office/drawing/2014/chart" uri="{C3380CC4-5D6E-409C-BE32-E72D297353CC}">
              <c16:uniqueId val="{00000006-DFB2-461E-8E47-24FB4CED77E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4.3099999999999996</c:v>
                </c:pt>
                <c:pt idx="2">
                  <c:v>#N/A</c:v>
                </c:pt>
                <c:pt idx="3">
                  <c:v>4.49</c:v>
                </c:pt>
                <c:pt idx="4">
                  <c:v>#N/A</c:v>
                </c:pt>
                <c:pt idx="5">
                  <c:v>4.18</c:v>
                </c:pt>
                <c:pt idx="6">
                  <c:v>#N/A</c:v>
                </c:pt>
                <c:pt idx="7">
                  <c:v>3.47</c:v>
                </c:pt>
                <c:pt idx="8">
                  <c:v>#N/A</c:v>
                </c:pt>
                <c:pt idx="9">
                  <c:v>3.23</c:v>
                </c:pt>
              </c:numCache>
            </c:numRef>
          </c:val>
          <c:extLst xmlns:c16r2="http://schemas.microsoft.com/office/drawing/2015/06/chart">
            <c:ext xmlns:c16="http://schemas.microsoft.com/office/drawing/2014/chart" uri="{C3380CC4-5D6E-409C-BE32-E72D297353CC}">
              <c16:uniqueId val="{00000007-DFB2-461E-8E47-24FB4CED77E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4.67</c:v>
                </c:pt>
                <c:pt idx="2">
                  <c:v>#N/A</c:v>
                </c:pt>
                <c:pt idx="3">
                  <c:v>4.3600000000000003</c:v>
                </c:pt>
                <c:pt idx="4">
                  <c:v>#N/A</c:v>
                </c:pt>
                <c:pt idx="5">
                  <c:v>3.95</c:v>
                </c:pt>
                <c:pt idx="6">
                  <c:v>#N/A</c:v>
                </c:pt>
                <c:pt idx="7">
                  <c:v>4.58</c:v>
                </c:pt>
                <c:pt idx="8">
                  <c:v>#N/A</c:v>
                </c:pt>
                <c:pt idx="9">
                  <c:v>5.54</c:v>
                </c:pt>
              </c:numCache>
            </c:numRef>
          </c:val>
          <c:extLst xmlns:c16r2="http://schemas.microsoft.com/office/drawing/2015/06/chart">
            <c:ext xmlns:c16="http://schemas.microsoft.com/office/drawing/2014/chart" uri="{C3380CC4-5D6E-409C-BE32-E72D297353CC}">
              <c16:uniqueId val="{00000008-DFB2-461E-8E47-24FB4CED77E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c:v>
                </c:pt>
                <c:pt idx="2">
                  <c:v>#N/A</c:v>
                </c:pt>
                <c:pt idx="3">
                  <c:v>0</c:v>
                </c:pt>
                <c:pt idx="4">
                  <c:v>#N/A</c:v>
                </c:pt>
                <c:pt idx="5">
                  <c:v>0.26</c:v>
                </c:pt>
                <c:pt idx="6">
                  <c:v>#N/A</c:v>
                </c:pt>
                <c:pt idx="7">
                  <c:v>0</c:v>
                </c:pt>
                <c:pt idx="8">
                  <c:v>1.05</c:v>
                </c:pt>
                <c:pt idx="9">
                  <c:v>#N/A</c:v>
                </c:pt>
              </c:numCache>
            </c:numRef>
          </c:val>
          <c:extLst xmlns:c16r2="http://schemas.microsoft.com/office/drawing/2015/06/chart">
            <c:ext xmlns:c16="http://schemas.microsoft.com/office/drawing/2014/chart" uri="{C3380CC4-5D6E-409C-BE32-E72D297353CC}">
              <c16:uniqueId val="{00000009-DFB2-461E-8E47-24FB4CED77EF}"/>
            </c:ext>
          </c:extLst>
        </c:ser>
        <c:dLbls>
          <c:showLegendKey val="0"/>
          <c:showVal val="0"/>
          <c:showCatName val="0"/>
          <c:showSerName val="0"/>
          <c:showPercent val="0"/>
          <c:showBubbleSize val="0"/>
        </c:dLbls>
        <c:gapWidth val="150"/>
        <c:overlap val="100"/>
        <c:axId val="239653376"/>
        <c:axId val="160306816"/>
      </c:barChart>
      <c:catAx>
        <c:axId val="23965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306816"/>
        <c:crosses val="autoZero"/>
        <c:auto val="1"/>
        <c:lblAlgn val="ctr"/>
        <c:lblOffset val="100"/>
        <c:tickLblSkip val="1"/>
        <c:tickMarkSkip val="1"/>
        <c:noMultiLvlLbl val="0"/>
      </c:catAx>
      <c:valAx>
        <c:axId val="160306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653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4207</c:v>
                </c:pt>
                <c:pt idx="5">
                  <c:v>4156</c:v>
                </c:pt>
                <c:pt idx="8">
                  <c:v>3897</c:v>
                </c:pt>
                <c:pt idx="11">
                  <c:v>3966</c:v>
                </c:pt>
                <c:pt idx="14">
                  <c:v>3757</c:v>
                </c:pt>
              </c:numCache>
            </c:numRef>
          </c:val>
          <c:extLst xmlns:c16r2="http://schemas.microsoft.com/office/drawing/2015/06/chart">
            <c:ext xmlns:c16="http://schemas.microsoft.com/office/drawing/2014/chart" uri="{C3380CC4-5D6E-409C-BE32-E72D297353CC}">
              <c16:uniqueId val="{00000000-0396-4412-9C3F-21C0B9BDE5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396-4412-9C3F-21C0B9BDE5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134</c:v>
                </c:pt>
                <c:pt idx="3">
                  <c:v>132</c:v>
                </c:pt>
                <c:pt idx="6">
                  <c:v>133</c:v>
                </c:pt>
                <c:pt idx="9">
                  <c:v>99</c:v>
                </c:pt>
                <c:pt idx="12">
                  <c:v>81</c:v>
                </c:pt>
              </c:numCache>
            </c:numRef>
          </c:val>
          <c:extLst xmlns:c16r2="http://schemas.microsoft.com/office/drawing/2015/06/chart">
            <c:ext xmlns:c16="http://schemas.microsoft.com/office/drawing/2014/chart" uri="{C3380CC4-5D6E-409C-BE32-E72D297353CC}">
              <c16:uniqueId val="{00000002-0396-4412-9C3F-21C0B9BDE5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8</c:v>
                </c:pt>
                <c:pt idx="9">
                  <c:v>31</c:v>
                </c:pt>
                <c:pt idx="12">
                  <c:v>29</c:v>
                </c:pt>
              </c:numCache>
            </c:numRef>
          </c:val>
          <c:extLst xmlns:c16r2="http://schemas.microsoft.com/office/drawing/2015/06/chart">
            <c:ext xmlns:c16="http://schemas.microsoft.com/office/drawing/2014/chart" uri="{C3380CC4-5D6E-409C-BE32-E72D297353CC}">
              <c16:uniqueId val="{00000003-0396-4412-9C3F-21C0B9BDE5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1692</c:v>
                </c:pt>
                <c:pt idx="3">
                  <c:v>1453</c:v>
                </c:pt>
                <c:pt idx="6">
                  <c:v>1465</c:v>
                </c:pt>
                <c:pt idx="9">
                  <c:v>1384</c:v>
                </c:pt>
                <c:pt idx="12">
                  <c:v>1383</c:v>
                </c:pt>
              </c:numCache>
            </c:numRef>
          </c:val>
          <c:extLst xmlns:c16r2="http://schemas.microsoft.com/office/drawing/2015/06/chart">
            <c:ext xmlns:c16="http://schemas.microsoft.com/office/drawing/2014/chart" uri="{C3380CC4-5D6E-409C-BE32-E72D297353CC}">
              <c16:uniqueId val="{00000004-0396-4412-9C3F-21C0B9BDE5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396-4412-9C3F-21C0B9BDE5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396-4412-9C3F-21C0B9BDE5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4778</c:v>
                </c:pt>
                <c:pt idx="3">
                  <c:v>4665</c:v>
                </c:pt>
                <c:pt idx="6">
                  <c:v>4234</c:v>
                </c:pt>
                <c:pt idx="9">
                  <c:v>4367</c:v>
                </c:pt>
                <c:pt idx="12">
                  <c:v>3939</c:v>
                </c:pt>
              </c:numCache>
            </c:numRef>
          </c:val>
          <c:extLst xmlns:c16r2="http://schemas.microsoft.com/office/drawing/2015/06/chart">
            <c:ext xmlns:c16="http://schemas.microsoft.com/office/drawing/2014/chart" uri="{C3380CC4-5D6E-409C-BE32-E72D297353CC}">
              <c16:uniqueId val="{00000007-0396-4412-9C3F-21C0B9BDE57B}"/>
            </c:ext>
          </c:extLst>
        </c:ser>
        <c:dLbls>
          <c:showLegendKey val="0"/>
          <c:showVal val="0"/>
          <c:showCatName val="0"/>
          <c:showSerName val="0"/>
          <c:showPercent val="0"/>
          <c:showBubbleSize val="0"/>
        </c:dLbls>
        <c:gapWidth val="100"/>
        <c:overlap val="100"/>
        <c:axId val="159856640"/>
        <c:axId val="221831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2397</c:v>
                </c:pt>
                <c:pt idx="2">
                  <c:v>#N/A</c:v>
                </c:pt>
                <c:pt idx="3">
                  <c:v>#N/A</c:v>
                </c:pt>
                <c:pt idx="4">
                  <c:v>2094</c:v>
                </c:pt>
                <c:pt idx="5">
                  <c:v>#N/A</c:v>
                </c:pt>
                <c:pt idx="6">
                  <c:v>#N/A</c:v>
                </c:pt>
                <c:pt idx="7">
                  <c:v>1943</c:v>
                </c:pt>
                <c:pt idx="8">
                  <c:v>#N/A</c:v>
                </c:pt>
                <c:pt idx="9">
                  <c:v>#N/A</c:v>
                </c:pt>
                <c:pt idx="10">
                  <c:v>1915</c:v>
                </c:pt>
                <c:pt idx="11">
                  <c:v>#N/A</c:v>
                </c:pt>
                <c:pt idx="12">
                  <c:v>#N/A</c:v>
                </c:pt>
                <c:pt idx="13">
                  <c:v>1675</c:v>
                </c:pt>
                <c:pt idx="14">
                  <c:v>#N/A</c:v>
                </c:pt>
              </c:numCache>
            </c:numRef>
          </c:val>
          <c:smooth val="0"/>
          <c:extLst xmlns:c16r2="http://schemas.microsoft.com/office/drawing/2015/06/chart">
            <c:ext xmlns:c16="http://schemas.microsoft.com/office/drawing/2014/chart" uri="{C3380CC4-5D6E-409C-BE32-E72D297353CC}">
              <c16:uniqueId val="{00000008-0396-4412-9C3F-21C0B9BDE57B}"/>
            </c:ext>
          </c:extLst>
        </c:ser>
        <c:dLbls>
          <c:showLegendKey val="0"/>
          <c:showVal val="0"/>
          <c:showCatName val="0"/>
          <c:showSerName val="0"/>
          <c:showPercent val="0"/>
          <c:showBubbleSize val="0"/>
        </c:dLbls>
        <c:marker val="1"/>
        <c:smooth val="0"/>
        <c:axId val="159856640"/>
        <c:axId val="221831744"/>
      </c:lineChart>
      <c:catAx>
        <c:axId val="15985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831744"/>
        <c:crosses val="autoZero"/>
        <c:auto val="1"/>
        <c:lblAlgn val="ctr"/>
        <c:lblOffset val="100"/>
        <c:tickLblSkip val="1"/>
        <c:tickMarkSkip val="1"/>
        <c:noMultiLvlLbl val="0"/>
      </c:catAx>
      <c:valAx>
        <c:axId val="22183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85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33835</c:v>
                </c:pt>
                <c:pt idx="5">
                  <c:v>34120</c:v>
                </c:pt>
                <c:pt idx="8">
                  <c:v>34751</c:v>
                </c:pt>
                <c:pt idx="11">
                  <c:v>34655</c:v>
                </c:pt>
                <c:pt idx="14">
                  <c:v>33887</c:v>
                </c:pt>
              </c:numCache>
            </c:numRef>
          </c:val>
          <c:extLst xmlns:c16r2="http://schemas.microsoft.com/office/drawing/2015/06/chart">
            <c:ext xmlns:c16="http://schemas.microsoft.com/office/drawing/2014/chart" uri="{C3380CC4-5D6E-409C-BE32-E72D297353CC}">
              <c16:uniqueId val="{00000000-2B20-4156-8842-83B3452D4F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7034</c:v>
                </c:pt>
                <c:pt idx="5">
                  <c:v>7457</c:v>
                </c:pt>
                <c:pt idx="8">
                  <c:v>7555</c:v>
                </c:pt>
                <c:pt idx="11">
                  <c:v>7502</c:v>
                </c:pt>
                <c:pt idx="14">
                  <c:v>7525</c:v>
                </c:pt>
              </c:numCache>
            </c:numRef>
          </c:val>
          <c:extLst xmlns:c16r2="http://schemas.microsoft.com/office/drawing/2015/06/chart">
            <c:ext xmlns:c16="http://schemas.microsoft.com/office/drawing/2014/chart" uri="{C3380CC4-5D6E-409C-BE32-E72D297353CC}">
              <c16:uniqueId val="{00000001-2B20-4156-8842-83B3452D4F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8998</c:v>
                </c:pt>
                <c:pt idx="5">
                  <c:v>8291</c:v>
                </c:pt>
                <c:pt idx="8">
                  <c:v>7634</c:v>
                </c:pt>
                <c:pt idx="11">
                  <c:v>7249</c:v>
                </c:pt>
                <c:pt idx="14">
                  <c:v>7101</c:v>
                </c:pt>
              </c:numCache>
            </c:numRef>
          </c:val>
          <c:extLst xmlns:c16r2="http://schemas.microsoft.com/office/drawing/2015/06/chart">
            <c:ext xmlns:c16="http://schemas.microsoft.com/office/drawing/2014/chart" uri="{C3380CC4-5D6E-409C-BE32-E72D297353CC}">
              <c16:uniqueId val="{00000002-2B20-4156-8842-83B3452D4F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B20-4156-8842-83B3452D4F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B20-4156-8842-83B3452D4F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B20-4156-8842-83B3452D4F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4761</c:v>
                </c:pt>
                <c:pt idx="3">
                  <c:v>5313</c:v>
                </c:pt>
                <c:pt idx="6">
                  <c:v>4953</c:v>
                </c:pt>
                <c:pt idx="9">
                  <c:v>4638</c:v>
                </c:pt>
                <c:pt idx="12">
                  <c:v>4266</c:v>
                </c:pt>
              </c:numCache>
            </c:numRef>
          </c:val>
          <c:extLst xmlns:c16r2="http://schemas.microsoft.com/office/drawing/2015/06/chart">
            <c:ext xmlns:c16="http://schemas.microsoft.com/office/drawing/2014/chart" uri="{C3380CC4-5D6E-409C-BE32-E72D297353CC}">
              <c16:uniqueId val="{00000006-2B20-4156-8842-83B3452D4F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2B20-4156-8842-83B3452D4F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15640</c:v>
                </c:pt>
                <c:pt idx="3">
                  <c:v>14513</c:v>
                </c:pt>
                <c:pt idx="6">
                  <c:v>13285</c:v>
                </c:pt>
                <c:pt idx="9">
                  <c:v>11940</c:v>
                </c:pt>
                <c:pt idx="12">
                  <c:v>11172</c:v>
                </c:pt>
              </c:numCache>
            </c:numRef>
          </c:val>
          <c:extLst xmlns:c16r2="http://schemas.microsoft.com/office/drawing/2015/06/chart">
            <c:ext xmlns:c16="http://schemas.microsoft.com/office/drawing/2014/chart" uri="{C3380CC4-5D6E-409C-BE32-E72D297353CC}">
              <c16:uniqueId val="{00000008-2B20-4156-8842-83B3452D4F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1639</c:v>
                </c:pt>
                <c:pt idx="3">
                  <c:v>1451</c:v>
                </c:pt>
                <c:pt idx="6">
                  <c:v>1249</c:v>
                </c:pt>
                <c:pt idx="9">
                  <c:v>1082</c:v>
                </c:pt>
                <c:pt idx="12">
                  <c:v>1024</c:v>
                </c:pt>
              </c:numCache>
            </c:numRef>
          </c:val>
          <c:extLst xmlns:c16r2="http://schemas.microsoft.com/office/drawing/2015/06/chart">
            <c:ext xmlns:c16="http://schemas.microsoft.com/office/drawing/2014/chart" uri="{C3380CC4-5D6E-409C-BE32-E72D297353CC}">
              <c16:uniqueId val="{00000009-2B20-4156-8842-83B3452D4F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34881</c:v>
                </c:pt>
                <c:pt idx="3">
                  <c:v>35799</c:v>
                </c:pt>
                <c:pt idx="6">
                  <c:v>37748</c:v>
                </c:pt>
                <c:pt idx="9">
                  <c:v>38426</c:v>
                </c:pt>
                <c:pt idx="12">
                  <c:v>38637</c:v>
                </c:pt>
              </c:numCache>
            </c:numRef>
          </c:val>
          <c:extLst xmlns:c16r2="http://schemas.microsoft.com/office/drawing/2015/06/chart">
            <c:ext xmlns:c16="http://schemas.microsoft.com/office/drawing/2014/chart" uri="{C3380CC4-5D6E-409C-BE32-E72D297353CC}">
              <c16:uniqueId val="{0000000A-2B20-4156-8842-83B3452D4FB5}"/>
            </c:ext>
          </c:extLst>
        </c:ser>
        <c:dLbls>
          <c:showLegendKey val="0"/>
          <c:showVal val="0"/>
          <c:showCatName val="0"/>
          <c:showSerName val="0"/>
          <c:showPercent val="0"/>
          <c:showBubbleSize val="0"/>
        </c:dLbls>
        <c:gapWidth val="100"/>
        <c:overlap val="100"/>
        <c:axId val="240814080"/>
        <c:axId val="221834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7053</c:v>
                </c:pt>
                <c:pt idx="2">
                  <c:v>#N/A</c:v>
                </c:pt>
                <c:pt idx="3">
                  <c:v>#N/A</c:v>
                </c:pt>
                <c:pt idx="4">
                  <c:v>7209</c:v>
                </c:pt>
                <c:pt idx="5">
                  <c:v>#N/A</c:v>
                </c:pt>
                <c:pt idx="6">
                  <c:v>#N/A</c:v>
                </c:pt>
                <c:pt idx="7">
                  <c:v>7295</c:v>
                </c:pt>
                <c:pt idx="8">
                  <c:v>#N/A</c:v>
                </c:pt>
                <c:pt idx="9">
                  <c:v>#N/A</c:v>
                </c:pt>
                <c:pt idx="10">
                  <c:v>6680</c:v>
                </c:pt>
                <c:pt idx="11">
                  <c:v>#N/A</c:v>
                </c:pt>
                <c:pt idx="12">
                  <c:v>#N/A</c:v>
                </c:pt>
                <c:pt idx="13">
                  <c:v>6587</c:v>
                </c:pt>
                <c:pt idx="14">
                  <c:v>#N/A</c:v>
                </c:pt>
              </c:numCache>
            </c:numRef>
          </c:val>
          <c:smooth val="0"/>
          <c:extLst xmlns:c16r2="http://schemas.microsoft.com/office/drawing/2015/06/chart">
            <c:ext xmlns:c16="http://schemas.microsoft.com/office/drawing/2014/chart" uri="{C3380CC4-5D6E-409C-BE32-E72D297353CC}">
              <c16:uniqueId val="{0000000B-2B20-4156-8842-83B3452D4FB5}"/>
            </c:ext>
          </c:extLst>
        </c:ser>
        <c:dLbls>
          <c:showLegendKey val="0"/>
          <c:showVal val="0"/>
          <c:showCatName val="0"/>
          <c:showSerName val="0"/>
          <c:showPercent val="0"/>
          <c:showBubbleSize val="0"/>
        </c:dLbls>
        <c:marker val="1"/>
        <c:smooth val="0"/>
        <c:axId val="240814080"/>
        <c:axId val="221834624"/>
      </c:lineChart>
      <c:catAx>
        <c:axId val="24081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1834624"/>
        <c:crosses val="autoZero"/>
        <c:auto val="1"/>
        <c:lblAlgn val="ctr"/>
        <c:lblOffset val="100"/>
        <c:tickLblSkip val="1"/>
        <c:tickMarkSkip val="1"/>
        <c:noMultiLvlLbl val="0"/>
      </c:catAx>
      <c:valAx>
        <c:axId val="221834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81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2955</c:v>
                </c:pt>
                <c:pt idx="1">
                  <c:v>2500</c:v>
                </c:pt>
                <c:pt idx="2">
                  <c:v>2162</c:v>
                </c:pt>
              </c:numCache>
            </c:numRef>
          </c:val>
          <c:extLst xmlns:c16r2="http://schemas.microsoft.com/office/drawing/2015/06/chart">
            <c:ext xmlns:c16="http://schemas.microsoft.com/office/drawing/2014/chart" uri="{C3380CC4-5D6E-409C-BE32-E72D297353CC}">
              <c16:uniqueId val="{00000000-60B1-440F-AA64-C2B95A3EAC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1545</c:v>
                </c:pt>
                <c:pt idx="1">
                  <c:v>1352</c:v>
                </c:pt>
                <c:pt idx="2">
                  <c:v>1287</c:v>
                </c:pt>
              </c:numCache>
            </c:numRef>
          </c:val>
          <c:extLst xmlns:c16r2="http://schemas.microsoft.com/office/drawing/2015/06/chart">
            <c:ext xmlns:c16="http://schemas.microsoft.com/office/drawing/2014/chart" uri="{C3380CC4-5D6E-409C-BE32-E72D297353CC}">
              <c16:uniqueId val="{00000001-60B1-440F-AA64-C2B95A3EAC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2108</c:v>
                </c:pt>
                <c:pt idx="1">
                  <c:v>2021</c:v>
                </c:pt>
                <c:pt idx="2">
                  <c:v>1990</c:v>
                </c:pt>
              </c:numCache>
            </c:numRef>
          </c:val>
          <c:extLst xmlns:c16r2="http://schemas.microsoft.com/office/drawing/2015/06/chart">
            <c:ext xmlns:c16="http://schemas.microsoft.com/office/drawing/2014/chart" uri="{C3380CC4-5D6E-409C-BE32-E72D297353CC}">
              <c16:uniqueId val="{00000002-60B1-440F-AA64-C2B95A3EAC44}"/>
            </c:ext>
          </c:extLst>
        </c:ser>
        <c:dLbls>
          <c:showLegendKey val="0"/>
          <c:showVal val="0"/>
          <c:showCatName val="0"/>
          <c:showSerName val="0"/>
          <c:showPercent val="0"/>
          <c:showBubbleSize val="0"/>
        </c:dLbls>
        <c:gapWidth val="120"/>
        <c:overlap val="100"/>
        <c:axId val="240949760"/>
        <c:axId val="221838080"/>
      </c:barChart>
      <c:catAx>
        <c:axId val="24094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1838080"/>
        <c:crosses val="autoZero"/>
        <c:auto val="1"/>
        <c:lblAlgn val="ctr"/>
        <c:lblOffset val="100"/>
        <c:tickLblSkip val="1"/>
        <c:tickMarkSkip val="1"/>
        <c:noMultiLvlLbl val="0"/>
      </c:catAx>
      <c:valAx>
        <c:axId val="221838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094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{4B83855C-9676-4824-9F46-D7F3619E812A}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CA2-4493-9CB8-DE297E543C2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{6C735188-D898-4602-974B-09AA9CAB13B8}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A2-4493-9CB8-DE297E543C2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{1EEA0510-C6B2-40F9-A6FF-CBDA0EEF2621}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A2-4493-9CB8-DE297E543C2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{888384CF-6455-4C02-A35C-E7166700480E}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A2-4493-9CB8-DE297E543C2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{D7055647-4B8B-4A37-9CFA-3D1E20B5C352}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A2-4493-9CB8-DE297E543C2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{C197C6A7-A71B-430D-A20C-F2371E8AD95E}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CA2-4493-9CB8-DE297E543C2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{6BD839E1-16C9-4F2D-B86E-FC4A1D7927FF}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CA2-4493-9CB8-DE297E543C2A}"/>
                </c:ext>
              </c:extLst>
            </c:dLbl>
            <c:dLbl>
              <c:idx val="24"/>
              <c:layout>
                <c:manualLayout>
                  <c:x val="-2.8390063612427532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{E29200B6-42E4-4AB4-8B09-5EAC0C60FA58}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CA2-4493-9CB8-DE297E543C2A}"/>
                </c:ext>
              </c:extLst>
            </c:dLbl>
            <c:dLbl>
              <c:idx val="32"/>
              <c:layout>
                <c:manualLayout>
                  <c:x val="-3.5900337326717074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{CA2C4543-DB9D-4875-97CC-185664E01157}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CA2-4493-9CB8-DE297E543C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81.599999999999994</c:v>
                </c:pt>
                <c:pt idx="32">
                  <c:v>81</c:v>
                </c:pt>
              </c:numCache>
            </c:numRef>
          </c:xVal>
          <c:yVal>
            <c:numRef>
              <c:f>公会計指標分析・財政指標組合せ分析表!$BP$51:$DC$51</c:f>
              <c:numCache>
                <c:formatCode>#,##0.0;"▲ "#,##0.0</c:formatCode>
                <c:ptCount val="40"/>
                <c:pt idx="24">
                  <c:v>31.5</c:v>
                </c:pt>
                <c:pt idx="32">
                  <c:v>30.9</c:v>
                </c:pt>
              </c:numCache>
            </c:numRef>
          </c:yVal>
          <c:smooth val="0"/>
          <c:extLst xmlns:c16r2="http://schemas.microsoft.com/office/drawing/2015/06/chart">
            <c:ext xmlns:c16="http://schemas.microsoft.com/office/drawing/2014/chart" uri="{C3380CC4-5D6E-409C-BE32-E72D297353CC}">
              <c16:uniqueId val="{00000009-0CA2-4493-9CB8-DE297E543C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{2EB9F420-C381-4B5B-85AF-E58E2A144572}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CA2-4493-9CB8-DE297E543C2A}"/>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{79FE0F0A-F778-43CA-93C0-9D993046837B}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A2-4493-9CB8-DE297E543C2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{207B75C1-3C26-4701-869B-34162E9DD2AF}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A2-4493-9CB8-DE297E543C2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{4018DBDE-022B-4408-91A3-FC7BC84E3762}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A2-4493-9CB8-DE297E543C2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{347768DC-F6BA-4F63-8A2E-768EC43E4587}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A2-4493-9CB8-DE297E543C2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{6F3E539F-D56D-403E-858E-6B8C1CFB0FA3}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CA2-4493-9CB8-DE297E543C2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{A742A5D0-9A1F-4F21-BED9-28331D34EE32}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CA2-4493-9CB8-DE297E543C2A}"/>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{066EF9F6-3466-45EA-BA6F-02B4FC31F406}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CA2-4493-9CB8-DE297E543C2A}"/>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{E3D0CA4E-4E52-4204-8163-6D637FC69938}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CA2-4493-9CB8-DE297E543C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60.1</c:v>
                </c:pt>
                <c:pt idx="32">
                  <c:v>60.4</c:v>
                </c:pt>
              </c:numCache>
            </c:numRef>
          </c:xVal>
          <c:yVal>
            <c:numRef>
              <c:f>公会計指標分析・財政指標組合せ分析表!$BP$55:$DC$55</c:f>
              <c:numCache>
                <c:formatCode>#,##0.0;"▲ "#,##0.0</c:formatCode>
                <c:ptCount val="40"/>
                <c:pt idx="24">
                  <c:v>15</c:v>
                </c:pt>
                <c:pt idx="32">
                  <c:v>12.2</c:v>
                </c:pt>
              </c:numCache>
            </c:numRef>
          </c:yVal>
          <c:smooth val="0"/>
          <c:extLst xmlns:c16r2="http://schemas.microsoft.com/office/drawing/2015/06/chart">
            <c:ext xmlns:c16="http://schemas.microsoft.com/office/drawing/2014/chart" uri="{C3380CC4-5D6E-409C-BE32-E72D297353CC}">
              <c16:uniqueId val="{00000013-0CA2-4493-9CB8-DE297E543C2A}"/>
            </c:ext>
          </c:extLst>
        </c:ser>
        <c:dLbls>
          <c:showLegendKey val="0"/>
          <c:showVal val="1"/>
          <c:showCatName val="0"/>
          <c:showSerName val="0"/>
          <c:showPercent val="0"/>
          <c:showBubbleSize val="0"/>
        </c:dLbls>
        <c:axId val="240863488"/>
        <c:axId val="240864064"/>
      </c:scatterChart>
      <c:valAx>
        <c:axId val="240863488"/>
        <c:scaling>
          <c:orientation val="minMax"/>
          <c:max val="84"/>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0864064"/>
        <c:crosses val="autoZero"/>
        <c:crossBetween val="midCat"/>
      </c:valAx>
      <c:valAx>
        <c:axId val="240864064"/>
        <c:scaling>
          <c:orientation val="minMax"/>
          <c:max val="3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0863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{E4EA5AF1-757A-465A-8312-8A88C01B5D0B}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4C7-444C-B16C-B1814344ACE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{72375468-A810-4E85-8E5B-7119DE799CBA}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C7-444C-B16C-B1814344ACE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{AE88731F-612E-4D2A-9AED-270BF9E038FD}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C7-444C-B16C-B1814344ACE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{D4671F09-0E21-48F0-91D6-4C6370798C7E}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C7-444C-B16C-B1814344ACE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{2328CCF3-A6D5-4E71-AB31-9946C36DEAB0}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C7-444C-B16C-B1814344ACE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{71ABC166-4C97-4EC7-B5C3-10014358E3EC}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4C7-444C-B16C-B1814344ACE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{C982D03D-04F0-4B78-BE66-3F10B264B05F}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4C7-444C-B16C-B1814344ACE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{FF48D19C-4CFC-41A1-A4CB-C0B1E3E2EA44}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4C7-444C-B16C-B1814344ACE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{01FA1C90-FF3A-4E4A-8B09-E5B765AA9765}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4C7-444C-B16C-B1814344AC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11.1</c:v>
                </c:pt>
                <c:pt idx="16">
                  <c:v>10.199999999999999</c:v>
                </c:pt>
                <c:pt idx="24">
                  <c:v>9.4</c:v>
                </c:pt>
                <c:pt idx="32">
                  <c:v>8.6</c:v>
                </c:pt>
              </c:numCache>
            </c:numRef>
          </c:xVal>
          <c:yVal>
            <c:numRef>
              <c:f>公会計指標分析・財政指標組合せ分析表!$BP$73:$DC$73</c:f>
              <c:numCache>
                <c:formatCode>#,##0.0;"▲ "#,##0.0</c:formatCode>
                <c:ptCount val="40"/>
                <c:pt idx="0">
                  <c:v>33.799999999999997</c:v>
                </c:pt>
                <c:pt idx="8">
                  <c:v>34.6</c:v>
                </c:pt>
                <c:pt idx="16">
                  <c:v>34.200000000000003</c:v>
                </c:pt>
                <c:pt idx="24">
                  <c:v>31.5</c:v>
                </c:pt>
                <c:pt idx="32">
                  <c:v>30.9</c:v>
                </c:pt>
              </c:numCache>
            </c:numRef>
          </c:yVal>
          <c:smooth val="0"/>
          <c:extLst xmlns:c16r2="http://schemas.microsoft.com/office/drawing/2015/06/chart">
            <c:ext xmlns:c16="http://schemas.microsoft.com/office/drawing/2014/chart" uri="{C3380CC4-5D6E-409C-BE32-E72D297353CC}">
              <c16:uniqueId val="{00000009-C4C7-444C-B16C-B1814344AC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{3FE2DADC-8B69-45AF-B03E-DA518FA443C6}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4C7-444C-B16C-B1814344AC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{6A50DD75-EDFF-4741-85AE-B257808C5638}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C7-444C-B16C-B1814344ACE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{811558DB-3E4D-4059-91F6-F6B501B25913}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C7-444C-B16C-B1814344ACE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{4F7B3EDB-F5F8-4C25-87B2-BDAF6DE389AD}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C7-444C-B16C-B1814344ACE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{D58C89B5-0260-4BE8-BFE6-B3F88313A9D2}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C7-444C-B16C-B1814344ACE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{720B69ED-77DE-4AC2-8A36-3AE25CDD136D}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4C7-444C-B16C-B1814344ACE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{2036697D-2778-486B-A0E8-2AFF3957B98C}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4C7-444C-B16C-B1814344ACE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{0D4A18DF-B222-480C-A82F-E0ACD5DBA7D9}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4C7-444C-B16C-B1814344ACE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{379E6A4C-5614-4204-B4A2-6A5D710781F0}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4C7-444C-B16C-B1814344AC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5.3</c:v>
                </c:pt>
                <c:pt idx="24">
                  <c:v>5</c:v>
                </c:pt>
                <c:pt idx="32">
                  <c:v>4.8</c:v>
                </c:pt>
              </c:numCache>
            </c:numRef>
          </c:xVal>
          <c:yVal>
            <c:numRef>
              <c:f>公会計指標分析・財政指標組合せ分析表!$BP$77:$DC$77</c:f>
              <c:numCache>
                <c:formatCode>#,##0.0;"▲ "#,##0.0</c:formatCode>
                <c:ptCount val="40"/>
                <c:pt idx="0">
                  <c:v>37.6</c:v>
                </c:pt>
                <c:pt idx="8">
                  <c:v>33.799999999999997</c:v>
                </c:pt>
                <c:pt idx="16">
                  <c:v>17.8</c:v>
                </c:pt>
                <c:pt idx="24">
                  <c:v>15</c:v>
                </c:pt>
                <c:pt idx="32">
                  <c:v>12.2</c:v>
                </c:pt>
              </c:numCache>
            </c:numRef>
          </c:yVal>
          <c:smooth val="0"/>
          <c:extLst xmlns:c16r2="http://schemas.microsoft.com/office/drawing/2015/06/chart">
            <c:ext xmlns:c16="http://schemas.microsoft.com/office/drawing/2014/chart" uri="{C3380CC4-5D6E-409C-BE32-E72D297353CC}">
              <c16:uniqueId val="{00000013-C4C7-444C-B16C-B1814344ACE1}"/>
            </c:ext>
          </c:extLst>
        </c:ser>
        <c:dLbls>
          <c:showLegendKey val="0"/>
          <c:showVal val="1"/>
          <c:showCatName val="0"/>
          <c:showSerName val="0"/>
          <c:showPercent val="0"/>
          <c:showBubbleSize val="0"/>
        </c:dLbls>
        <c:axId val="240866368"/>
        <c:axId val="240866944"/>
      </c:scatterChart>
      <c:valAx>
        <c:axId val="240866368"/>
        <c:scaling>
          <c:orientation val="minMax"/>
          <c:max val="12.299999999999999"/>
          <c:min val="4.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0866944"/>
        <c:crosses val="autoZero"/>
        <c:crossBetween val="midCat"/>
      </c:valAx>
      <c:valAx>
        <c:axId val="240866944"/>
        <c:scaling>
          <c:orientation val="minMax"/>
          <c:max val="4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08663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118,999
118,467
187.38
44,776,206
44,131,052
614,792
24,395,434
38,636,980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企業立地が少ないことなどの影響で、歳入全体のうち固定資産税・法人市民税を含む市税の占める割合が</a:t>
          </a:r>
          <a:r>
            <a:rPr kumimoji="1" lang="en-US" altLang="ja-JP" sz="1300">
              <a:latin typeface="ＭＳ Ｐゴシック" panose="020B0600070205080204" pitchFamily="50" charset="-128"/>
              <a:ea typeface="ＭＳ Ｐゴシック" panose="020B0600070205080204" pitchFamily="50" charset="-128"/>
            </a:rPr>
            <a:t>27.8%</a:t>
          </a:r>
          <a:r>
            <a:rPr kumimoji="1" lang="ja-JP" altLang="en-US" sz="1300">
              <a:latin typeface="ＭＳ Ｐゴシック" panose="020B0600070205080204" pitchFamily="50" charset="-128"/>
              <a:ea typeface="ＭＳ Ｐゴシック" panose="020B0600070205080204" pitchFamily="50" charset="-128"/>
            </a:rPr>
            <a:t>程度と少なく（人口一人当たりの市税は</a:t>
          </a:r>
          <a:r>
            <a:rPr kumimoji="1" lang="en-US" altLang="ja-JP" sz="1300">
              <a:latin typeface="ＭＳ Ｐゴシック" panose="020B0600070205080204" pitchFamily="50" charset="-128"/>
              <a:ea typeface="ＭＳ Ｐゴシック" panose="020B0600070205080204" pitchFamily="50" charset="-128"/>
            </a:rPr>
            <a:t>104,519</a:t>
          </a:r>
          <a:r>
            <a:rPr kumimoji="1" lang="ja-JP" altLang="en-US" sz="1300">
              <a:latin typeface="ＭＳ Ｐゴシック" panose="020B0600070205080204" pitchFamily="50" charset="-128"/>
              <a:ea typeface="ＭＳ Ｐゴシック" panose="020B0600070205080204" pitchFamily="50" charset="-128"/>
            </a:rPr>
            <a:t>円）、財政力指数は改善傾向にあるものの類似団体と比較して低い水準となっている。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引き続き人口増加施策に取り組むほか、税等徴収業務の強化、積極的な企業誘致等、歳入確保に努める。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9" name="直線コネクタ 68"/>
        <xdr:cNvCxnSpPr/>
      </xdr:nvCxnSpPr>
      <xdr:spPr>
        <a:xfrm flipV="1">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135467</xdr:rowOff>
    </xdr:to>
    <xdr:cxnSp macro="">
      <xdr:nvCxnSpPr>
        <xdr:cNvPr id="72" name="直線コネクタ 71"/>
        <xdr:cNvCxnSpPr/>
      </xdr:nvCxnSpPr>
      <xdr:spPr>
        <a:xfrm flipV="1">
          <a:off x="3225800" y="74810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148872</xdr:rowOff>
    </xdr:to>
    <xdr:cxnSp macro="">
      <xdr:nvCxnSpPr>
        <xdr:cNvPr id="75" name="直線コネクタ 74"/>
        <xdr:cNvCxnSpPr/>
      </xdr:nvCxnSpPr>
      <xdr:spPr>
        <a:xfrm flipV="1">
          <a:off x="2336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77" name="テキスト ボックス 76"/>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148872</xdr:rowOff>
    </xdr:to>
    <xdr:cxnSp macro="">
      <xdr:nvCxnSpPr>
        <xdr:cNvPr id="78" name="直線コネクタ 77"/>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90" name="楕円 89"/>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1" name="テキスト ボックス 90"/>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4" name="楕円 93"/>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5" name="テキスト ボックス 94"/>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6" name="楕円 95"/>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7" name="テキスト ボックス 96"/>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年度までは、歳入における経常一般財源総額の増加により数値は改善傾向となっていた。</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年度に歳出における除排雪経費を含む維持補修費、扶助費などの経常一般財源が増加したことなどにより数値が悪化したが、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年度は市税等の歳入経常一般財源が増加し数値が改善した。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今後も個別の事業の見直しにより、経常経費の削減を図るとともに、自主財源の確保に努める。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107188</xdr:rowOff>
    </xdr:from>
    <xdr:to>
      <xdr:col>23</xdr:col>
      <xdr:colOff>133350</xdr:colOff>
      <xdr:row>62</xdr:row>
      <xdr:rowOff>116840</xdr:rowOff>
    </xdr:to>
    <xdr:cxnSp macro="">
      <xdr:nvCxnSpPr>
        <xdr:cNvPr id="130" name="直線コネクタ 129"/>
        <xdr:cNvCxnSpPr/>
      </xdr:nvCxnSpPr>
      <xdr:spPr>
        <a:xfrm flipV="1">
          <a:off x="4114800" y="1073708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1"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62</xdr:row>
      <xdr:rowOff>116840</xdr:rowOff>
    </xdr:to>
    <xdr:cxnSp macro="">
      <xdr:nvCxnSpPr>
        <xdr:cNvPr id="133" name="直線コネクタ 132"/>
        <xdr:cNvCxnSpPr/>
      </xdr:nvCxnSpPr>
      <xdr:spPr>
        <a:xfrm>
          <a:off x="3225800" y="1054404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62</xdr:row>
      <xdr:rowOff>58928</xdr:rowOff>
    </xdr:to>
    <xdr:cxnSp macro="">
      <xdr:nvCxnSpPr>
        <xdr:cNvPr id="136" name="直線コネクタ 135"/>
        <xdr:cNvCxnSpPr/>
      </xdr:nvCxnSpPr>
      <xdr:spPr>
        <a:xfrm flipV="1">
          <a:off x="2336800" y="1054404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8" name="テキスト ボックス 137"/>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62</xdr:row>
      <xdr:rowOff>107188</xdr:rowOff>
    </xdr:to>
    <xdr:cxnSp macro="">
      <xdr:nvCxnSpPr>
        <xdr:cNvPr id="139" name="直線コネクタ 138"/>
        <xdr:cNvCxnSpPr/>
      </xdr:nvCxnSpPr>
      <xdr:spPr>
        <a:xfrm flipV="1">
          <a:off x="1447800" y="106888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41" name="テキスト ボックス 140"/>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3" name="テキスト ボックス 142"/>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49" name="楕円 148"/>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28465</xdr:rowOff>
    </xdr:from>
    <xdr:ext cx="762000" cy="259045"/>
    <xdr:sp macro="" textlink="">
      <xdr:nvSpPr>
        <xdr:cNvPr id="150" name="財政構造の弾力性該当値テキスト"/>
        <xdr:cNvSpPr txBox="1"/>
      </xdr:nvSpPr>
      <xdr:spPr>
        <a:xfrm>
          <a:off x="5041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1" name="楕円 150"/>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2" name="テキスト ボックス 151"/>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3" name="楕円 152"/>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146575</xdr:rowOff>
    </xdr:from>
    <xdr:ext cx="762000" cy="259045"/>
    <xdr:sp macro="" textlink="">
      <xdr:nvSpPr>
        <xdr:cNvPr id="154" name="テキスト ボックス 153"/>
        <xdr:cNvSpPr txBox="1"/>
      </xdr:nvSpPr>
      <xdr:spPr>
        <a:xfrm>
          <a:off x="2844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8128</xdr:rowOff>
    </xdr:from>
    <xdr:to>
      <xdr:col>11</xdr:col>
      <xdr:colOff>82550</xdr:colOff>
      <xdr:row>62</xdr:row>
      <xdr:rowOff>109728</xdr:rowOff>
    </xdr:to>
    <xdr:sp macro="" textlink="">
      <xdr:nvSpPr>
        <xdr:cNvPr id="155" name="楕円 154"/>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94505</xdr:rowOff>
    </xdr:from>
    <xdr:ext cx="762000" cy="259045"/>
    <xdr:sp macro="" textlink="">
      <xdr:nvSpPr>
        <xdr:cNvPr id="156" name="テキスト ボックス 155"/>
        <xdr:cNvSpPr txBox="1"/>
      </xdr:nvSpPr>
      <xdr:spPr>
        <a:xfrm>
          <a:off x="1955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57" name="楕円 156"/>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58" name="テキスト ボックス 157"/>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a:t>
          </a:r>
          <a:r>
            <a:rPr kumimoji="1" lang="en-US" altLang="ja-JP" sz="1300">
              <a:latin typeface="ＭＳ Ｐゴシック" panose="020B0600070205080204" pitchFamily="50" charset="-128"/>
              <a:ea typeface="ＭＳ Ｐゴシック" panose="020B0600070205080204" pitchFamily="50" charset="-128"/>
            </a:rPr>
            <a:t>5.89</a:t>
          </a:r>
          <a:r>
            <a:rPr kumimoji="1" lang="ja-JP" altLang="en-US" sz="1300">
              <a:latin typeface="ＭＳ Ｐゴシック" panose="020B0600070205080204" pitchFamily="50" charset="-128"/>
              <a:ea typeface="ＭＳ Ｐゴシック" panose="020B0600070205080204" pitchFamily="50" charset="-128"/>
            </a:rPr>
            <a:t>人）は類似団体平均（</a:t>
          </a:r>
          <a:r>
            <a:rPr kumimoji="1" lang="en-US" altLang="ja-JP" sz="1300">
              <a:latin typeface="ＭＳ Ｐゴシック" panose="020B0600070205080204" pitchFamily="50" charset="-128"/>
              <a:ea typeface="ＭＳ Ｐゴシック" panose="020B0600070205080204" pitchFamily="50" charset="-128"/>
            </a:rPr>
            <a:t>5.98</a:t>
          </a:r>
          <a:r>
            <a:rPr kumimoji="1" lang="ja-JP" altLang="en-US" sz="1300">
              <a:latin typeface="ＭＳ Ｐゴシック" panose="020B0600070205080204" pitchFamily="50" charset="-128"/>
              <a:ea typeface="ＭＳ Ｐゴシック" panose="020B0600070205080204" pitchFamily="50" charset="-128"/>
            </a:rPr>
            <a:t>人）よりも少なく、人件費は類似団体平均よりも低い水準を維持している。一方で、除排雪経費を含む維持補修費が高い数値となっている。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口減少対策をはじめとした市が担う業務の多様化により、職員数削減が頭打ちになってきたことや、老朽化した施設等の維持補修費の増加が想定されるため、人口一人当たり人件費・物件費等決算額は増加していくことが予想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32111</xdr:rowOff>
    </xdr:from>
    <xdr:to>
      <xdr:col>23</xdr:col>
      <xdr:colOff>133350</xdr:colOff>
      <xdr:row>85</xdr:row>
      <xdr:rowOff>64274</xdr:rowOff>
    </xdr:to>
    <xdr:cxnSp macro="">
      <xdr:nvCxnSpPr>
        <xdr:cNvPr id="195" name="直線コネクタ 194"/>
        <xdr:cNvCxnSpPr/>
      </xdr:nvCxnSpPr>
      <xdr:spPr>
        <a:xfrm>
          <a:off x="4114800" y="14605361"/>
          <a:ext cx="838200" cy="3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141470</xdr:rowOff>
    </xdr:from>
    <xdr:ext cx="762000" cy="259045"/>
    <xdr:sp macro="" textlink="">
      <xdr:nvSpPr>
        <xdr:cNvPr id="196" name="人件費・物件費等の状況平均値テキスト"/>
        <xdr:cNvSpPr txBox="1"/>
      </xdr:nvSpPr>
      <xdr:spPr>
        <a:xfrm>
          <a:off x="5041900" y="1437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6534</xdr:rowOff>
    </xdr:from>
    <xdr:to>
      <xdr:col>19</xdr:col>
      <xdr:colOff>133350</xdr:colOff>
      <xdr:row>85</xdr:row>
      <xdr:rowOff>32111</xdr:rowOff>
    </xdr:to>
    <xdr:cxnSp macro="">
      <xdr:nvCxnSpPr>
        <xdr:cNvPr id="198" name="直線コネクタ 197"/>
        <xdr:cNvCxnSpPr/>
      </xdr:nvCxnSpPr>
      <xdr:spPr>
        <a:xfrm>
          <a:off x="3225800" y="14579784"/>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45742</xdr:rowOff>
    </xdr:from>
    <xdr:ext cx="736600" cy="259045"/>
    <xdr:sp macro="" textlink="">
      <xdr:nvSpPr>
        <xdr:cNvPr id="200" name="テキスト ボックス 199"/>
        <xdr:cNvSpPr txBox="1"/>
      </xdr:nvSpPr>
      <xdr:spPr>
        <a:xfrm>
          <a:off x="3733800" y="1427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153043</xdr:rowOff>
    </xdr:from>
    <xdr:to>
      <xdr:col>15</xdr:col>
      <xdr:colOff>82550</xdr:colOff>
      <xdr:row>85</xdr:row>
      <xdr:rowOff>6534</xdr:rowOff>
    </xdr:to>
    <xdr:cxnSp macro="">
      <xdr:nvCxnSpPr>
        <xdr:cNvPr id="201" name="直線コネクタ 200"/>
        <xdr:cNvCxnSpPr/>
      </xdr:nvCxnSpPr>
      <xdr:spPr>
        <a:xfrm>
          <a:off x="2336800" y="14554843"/>
          <a:ext cx="889000" cy="2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31661</xdr:rowOff>
    </xdr:from>
    <xdr:ext cx="762000" cy="259045"/>
    <xdr:sp macro="" textlink="">
      <xdr:nvSpPr>
        <xdr:cNvPr id="203" name="テキスト ボックス 202"/>
        <xdr:cNvSpPr txBox="1"/>
      </xdr:nvSpPr>
      <xdr:spPr>
        <a:xfrm>
          <a:off x="2844800" y="1426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105439</xdr:rowOff>
    </xdr:from>
    <xdr:to>
      <xdr:col>11</xdr:col>
      <xdr:colOff>31750</xdr:colOff>
      <xdr:row>84</xdr:row>
      <xdr:rowOff>153043</xdr:rowOff>
    </xdr:to>
    <xdr:cxnSp macro="">
      <xdr:nvCxnSpPr>
        <xdr:cNvPr id="204" name="直線コネクタ 203"/>
        <xdr:cNvCxnSpPr/>
      </xdr:nvCxnSpPr>
      <xdr:spPr>
        <a:xfrm>
          <a:off x="1447800" y="14507239"/>
          <a:ext cx="889000" cy="4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42560</xdr:rowOff>
    </xdr:from>
    <xdr:ext cx="762000" cy="259045"/>
    <xdr:sp macro="" textlink="">
      <xdr:nvSpPr>
        <xdr:cNvPr id="206" name="テキスト ボックス 205"/>
        <xdr:cNvSpPr txBox="1"/>
      </xdr:nvSpPr>
      <xdr:spPr>
        <a:xfrm>
          <a:off x="1955800" y="146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142757</xdr:rowOff>
    </xdr:from>
    <xdr:ext cx="762000" cy="259045"/>
    <xdr:sp macro="" textlink="">
      <xdr:nvSpPr>
        <xdr:cNvPr id="208" name="テキスト ボックス 207"/>
        <xdr:cNvSpPr txBox="1"/>
      </xdr:nvSpPr>
      <xdr:spPr>
        <a:xfrm>
          <a:off x="1066800" y="1454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13474</xdr:rowOff>
    </xdr:from>
    <xdr:to>
      <xdr:col>23</xdr:col>
      <xdr:colOff>184150</xdr:colOff>
      <xdr:row>85</xdr:row>
      <xdr:rowOff>115074</xdr:rowOff>
    </xdr:to>
    <xdr:sp macro="" textlink="">
      <xdr:nvSpPr>
        <xdr:cNvPr id="214" name="楕円 213"/>
        <xdr:cNvSpPr/>
      </xdr:nvSpPr>
      <xdr:spPr>
        <a:xfrm>
          <a:off x="4902200" y="1458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157001</xdr:rowOff>
    </xdr:from>
    <xdr:ext cx="762000" cy="259045"/>
    <xdr:sp macro="" textlink="">
      <xdr:nvSpPr>
        <xdr:cNvPr id="215" name="人件費・物件費等の状況該当値テキスト"/>
        <xdr:cNvSpPr txBox="1"/>
      </xdr:nvSpPr>
      <xdr:spPr>
        <a:xfrm>
          <a:off x="5041900" y="1455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152761</xdr:rowOff>
    </xdr:from>
    <xdr:to>
      <xdr:col>19</xdr:col>
      <xdr:colOff>184150</xdr:colOff>
      <xdr:row>85</xdr:row>
      <xdr:rowOff>82911</xdr:rowOff>
    </xdr:to>
    <xdr:sp macro="" textlink="">
      <xdr:nvSpPr>
        <xdr:cNvPr id="216" name="楕円 215"/>
        <xdr:cNvSpPr/>
      </xdr:nvSpPr>
      <xdr:spPr>
        <a:xfrm>
          <a:off x="4064000" y="1455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67688</xdr:rowOff>
    </xdr:from>
    <xdr:ext cx="736600" cy="259045"/>
    <xdr:sp macro="" textlink="">
      <xdr:nvSpPr>
        <xdr:cNvPr id="217" name="テキスト ボックス 216"/>
        <xdr:cNvSpPr txBox="1"/>
      </xdr:nvSpPr>
      <xdr:spPr>
        <a:xfrm>
          <a:off x="3733800" y="1464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127184</xdr:rowOff>
    </xdr:from>
    <xdr:to>
      <xdr:col>15</xdr:col>
      <xdr:colOff>133350</xdr:colOff>
      <xdr:row>85</xdr:row>
      <xdr:rowOff>57334</xdr:rowOff>
    </xdr:to>
    <xdr:sp macro="" textlink="">
      <xdr:nvSpPr>
        <xdr:cNvPr id="218" name="楕円 217"/>
        <xdr:cNvSpPr/>
      </xdr:nvSpPr>
      <xdr:spPr>
        <a:xfrm>
          <a:off x="3175000" y="1452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42111</xdr:rowOff>
    </xdr:from>
    <xdr:ext cx="762000" cy="259045"/>
    <xdr:sp macro="" textlink="">
      <xdr:nvSpPr>
        <xdr:cNvPr id="219" name="テキスト ボックス 218"/>
        <xdr:cNvSpPr txBox="1"/>
      </xdr:nvSpPr>
      <xdr:spPr>
        <a:xfrm>
          <a:off x="2844800" y="1461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102243</xdr:rowOff>
    </xdr:from>
    <xdr:to>
      <xdr:col>11</xdr:col>
      <xdr:colOff>82550</xdr:colOff>
      <xdr:row>85</xdr:row>
      <xdr:rowOff>32393</xdr:rowOff>
    </xdr:to>
    <xdr:sp macro="" textlink="">
      <xdr:nvSpPr>
        <xdr:cNvPr id="220" name="楕円 219"/>
        <xdr:cNvSpPr/>
      </xdr:nvSpPr>
      <xdr:spPr>
        <a:xfrm>
          <a:off x="2286000" y="145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42570</xdr:rowOff>
    </xdr:from>
    <xdr:ext cx="762000" cy="259045"/>
    <xdr:sp macro="" textlink="">
      <xdr:nvSpPr>
        <xdr:cNvPr id="221" name="テキスト ボックス 220"/>
        <xdr:cNvSpPr txBox="1"/>
      </xdr:nvSpPr>
      <xdr:spPr>
        <a:xfrm>
          <a:off x="1955800" y="142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54639</xdr:rowOff>
    </xdr:from>
    <xdr:to>
      <xdr:col>7</xdr:col>
      <xdr:colOff>31750</xdr:colOff>
      <xdr:row>84</xdr:row>
      <xdr:rowOff>156239</xdr:rowOff>
    </xdr:to>
    <xdr:sp macro="" textlink="">
      <xdr:nvSpPr>
        <xdr:cNvPr id="222" name="楕円 221"/>
        <xdr:cNvSpPr/>
      </xdr:nvSpPr>
      <xdr:spPr>
        <a:xfrm>
          <a:off x="1397000" y="144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166416</xdr:rowOff>
    </xdr:from>
    <xdr:ext cx="762000" cy="259045"/>
    <xdr:sp macro="" textlink="">
      <xdr:nvSpPr>
        <xdr:cNvPr id="223" name="テキスト ボックス 222"/>
        <xdr:cNvSpPr txBox="1"/>
      </xdr:nvSpPr>
      <xdr:spPr>
        <a:xfrm>
          <a:off x="1066800" y="1422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退職者の増加と、これに伴う新規採用のため給与水準が低下したことにより指標は改善傾向にある。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今後も国家公務員や民間給与の状況を踏まえながら、人事評価制度を有効に活用するなどして給与の適正化に努める。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85</xdr:row>
      <xdr:rowOff>123673</xdr:rowOff>
    </xdr:to>
    <xdr:cxnSp macro="">
      <xdr:nvCxnSpPr>
        <xdr:cNvPr id="259" name="直線コネクタ 258"/>
        <xdr:cNvCxnSpPr/>
      </xdr:nvCxnSpPr>
      <xdr:spPr>
        <a:xfrm>
          <a:off x="16179800" y="14696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45859</xdr:rowOff>
    </xdr:from>
    <xdr:ext cx="762000" cy="259045"/>
    <xdr:sp macro="" textlink="">
      <xdr:nvSpPr>
        <xdr:cNvPr id="260" name="給与水準   （国との比較）平均値テキスト"/>
        <xdr:cNvSpPr txBox="1"/>
      </xdr:nvSpPr>
      <xdr:spPr>
        <a:xfrm>
          <a:off x="17106900" y="14790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85</xdr:row>
      <xdr:rowOff>146655</xdr:rowOff>
    </xdr:to>
    <xdr:cxnSp macro="">
      <xdr:nvCxnSpPr>
        <xdr:cNvPr id="262" name="直線コネクタ 261"/>
        <xdr:cNvCxnSpPr/>
      </xdr:nvCxnSpPr>
      <xdr:spPr>
        <a:xfrm flipV="1">
          <a:off x="15290800" y="1469692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4" name="テキスト ボックス 263"/>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146655</xdr:rowOff>
    </xdr:from>
    <xdr:to>
      <xdr:col>72</xdr:col>
      <xdr:colOff>203200</xdr:colOff>
      <xdr:row>85</xdr:row>
      <xdr:rowOff>146655</xdr:rowOff>
    </xdr:to>
    <xdr:cxnSp macro="">
      <xdr:nvCxnSpPr>
        <xdr:cNvPr id="265" name="直線コネクタ 264"/>
        <xdr:cNvCxnSpPr/>
      </xdr:nvCxnSpPr>
      <xdr:spPr>
        <a:xfrm>
          <a:off x="14401800" y="1471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7" name="テキスト ボックス 266"/>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146655</xdr:rowOff>
    </xdr:from>
    <xdr:to>
      <xdr:col>68</xdr:col>
      <xdr:colOff>152400</xdr:colOff>
      <xdr:row>86</xdr:row>
      <xdr:rowOff>44148</xdr:rowOff>
    </xdr:to>
    <xdr:cxnSp macro="">
      <xdr:nvCxnSpPr>
        <xdr:cNvPr id="268" name="直線コネクタ 267"/>
        <xdr:cNvCxnSpPr/>
      </xdr:nvCxnSpPr>
      <xdr:spPr>
        <a:xfrm flipV="1">
          <a:off x="13512800" y="147199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0" name="テキスト ボックス 269"/>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8" name="楕円 277"/>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79" name="給与水準   （国との比較）該当値テキスト"/>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72873</xdr:rowOff>
    </xdr:from>
    <xdr:to>
      <xdr:col>77</xdr:col>
      <xdr:colOff>95250</xdr:colOff>
      <xdr:row>86</xdr:row>
      <xdr:rowOff>3023</xdr:rowOff>
    </xdr:to>
    <xdr:sp macro="" textlink="">
      <xdr:nvSpPr>
        <xdr:cNvPr id="280" name="楕円 279"/>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13200</xdr:rowOff>
    </xdr:from>
    <xdr:ext cx="736600" cy="259045"/>
    <xdr:sp macro="" textlink="">
      <xdr:nvSpPr>
        <xdr:cNvPr id="281" name="テキスト ボックス 280"/>
        <xdr:cNvSpPr txBox="1"/>
      </xdr:nvSpPr>
      <xdr:spPr>
        <a:xfrm>
          <a:off x="15798800" y="1441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95855</xdr:rowOff>
    </xdr:from>
    <xdr:to>
      <xdr:col>73</xdr:col>
      <xdr:colOff>44450</xdr:colOff>
      <xdr:row>86</xdr:row>
      <xdr:rowOff>26005</xdr:rowOff>
    </xdr:to>
    <xdr:sp macro="" textlink="">
      <xdr:nvSpPr>
        <xdr:cNvPr id="282" name="楕円 281"/>
        <xdr:cNvSpPr/>
      </xdr:nvSpPr>
      <xdr:spPr>
        <a:xfrm>
          <a:off x="15240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83" name="テキスト ボックス 282"/>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95855</xdr:rowOff>
    </xdr:from>
    <xdr:to>
      <xdr:col>68</xdr:col>
      <xdr:colOff>203200</xdr:colOff>
      <xdr:row>86</xdr:row>
      <xdr:rowOff>26005</xdr:rowOff>
    </xdr:to>
    <xdr:sp macro="" textlink="">
      <xdr:nvSpPr>
        <xdr:cNvPr id="284" name="楕円 283"/>
        <xdr:cNvSpPr/>
      </xdr:nvSpPr>
      <xdr:spPr>
        <a:xfrm>
          <a:off x="14351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36182</xdr:rowOff>
    </xdr:from>
    <xdr:ext cx="762000" cy="259045"/>
    <xdr:sp macro="" textlink="">
      <xdr:nvSpPr>
        <xdr:cNvPr id="285" name="テキスト ボックス 284"/>
        <xdr:cNvSpPr txBox="1"/>
      </xdr:nvSpPr>
      <xdr:spPr>
        <a:xfrm>
          <a:off x="14020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86" name="楕円 285"/>
        <xdr:cNvSpPr/>
      </xdr:nvSpPr>
      <xdr:spPr>
        <a:xfrm>
          <a:off x="13462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79725</xdr:rowOff>
    </xdr:from>
    <xdr:ext cx="762000" cy="259045"/>
    <xdr:sp macro="" textlink="">
      <xdr:nvSpPr>
        <xdr:cNvPr id="287" name="テキスト ボックス 286"/>
        <xdr:cNvSpPr txBox="1"/>
      </xdr:nvSpPr>
      <xdr:spPr>
        <a:xfrm>
          <a:off x="13131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組織の簡素化や業務の見直しなどによる人員削減（対平成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人、平成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日現在）の結果、人口千人当たり職員数は低い水準を維持している。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今後も簡素で効率的な組織体制の構築を図り、適正な定員管理に努める。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140970</xdr:rowOff>
    </xdr:from>
    <xdr:to>
      <xdr:col>81</xdr:col>
      <xdr:colOff>44450</xdr:colOff>
      <xdr:row>62</xdr:row>
      <xdr:rowOff>142981</xdr:rowOff>
    </xdr:to>
    <xdr:cxnSp macro="">
      <xdr:nvCxnSpPr>
        <xdr:cNvPr id="322" name="直線コネクタ 321"/>
        <xdr:cNvCxnSpPr/>
      </xdr:nvCxnSpPr>
      <xdr:spPr>
        <a:xfrm>
          <a:off x="16179800" y="1077087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23" name="定員管理の状況平均値テキスト"/>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138959</xdr:rowOff>
    </xdr:from>
    <xdr:to>
      <xdr:col>77</xdr:col>
      <xdr:colOff>44450</xdr:colOff>
      <xdr:row>62</xdr:row>
      <xdr:rowOff>140970</xdr:rowOff>
    </xdr:to>
    <xdr:cxnSp macro="">
      <xdr:nvCxnSpPr>
        <xdr:cNvPr id="325" name="直線コネクタ 324"/>
        <xdr:cNvCxnSpPr/>
      </xdr:nvCxnSpPr>
      <xdr:spPr>
        <a:xfrm>
          <a:off x="15290800" y="1076885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7" name="テキスト ボックス 326"/>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126894</xdr:rowOff>
    </xdr:from>
    <xdr:to>
      <xdr:col>72</xdr:col>
      <xdr:colOff>203200</xdr:colOff>
      <xdr:row>62</xdr:row>
      <xdr:rowOff>138959</xdr:rowOff>
    </xdr:to>
    <xdr:cxnSp macro="">
      <xdr:nvCxnSpPr>
        <xdr:cNvPr id="328" name="直線コネクタ 327"/>
        <xdr:cNvCxnSpPr/>
      </xdr:nvCxnSpPr>
      <xdr:spPr>
        <a:xfrm>
          <a:off x="14401800" y="1075679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0" name="テキスト ボックス 329"/>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114829</xdr:rowOff>
    </xdr:from>
    <xdr:to>
      <xdr:col>68</xdr:col>
      <xdr:colOff>152400</xdr:colOff>
      <xdr:row>62</xdr:row>
      <xdr:rowOff>126894</xdr:rowOff>
    </xdr:to>
    <xdr:cxnSp macro="">
      <xdr:nvCxnSpPr>
        <xdr:cNvPr id="331" name="直線コネクタ 330"/>
        <xdr:cNvCxnSpPr/>
      </xdr:nvCxnSpPr>
      <xdr:spPr>
        <a:xfrm>
          <a:off x="13512800" y="1074472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105639</xdr:rowOff>
    </xdr:from>
    <xdr:ext cx="762000" cy="259045"/>
    <xdr:sp macro="" textlink="">
      <xdr:nvSpPr>
        <xdr:cNvPr id="333" name="テキスト ボックス 332"/>
        <xdr:cNvSpPr txBox="1"/>
      </xdr:nvSpPr>
      <xdr:spPr>
        <a:xfrm>
          <a:off x="14020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109660</xdr:rowOff>
    </xdr:from>
    <xdr:ext cx="762000" cy="259045"/>
    <xdr:sp macro="" textlink="">
      <xdr:nvSpPr>
        <xdr:cNvPr id="335" name="テキスト ボックス 334"/>
        <xdr:cNvSpPr txBox="1"/>
      </xdr:nvSpPr>
      <xdr:spPr>
        <a:xfrm>
          <a:off x="13131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92181</xdr:rowOff>
    </xdr:from>
    <xdr:to>
      <xdr:col>81</xdr:col>
      <xdr:colOff>95250</xdr:colOff>
      <xdr:row>63</xdr:row>
      <xdr:rowOff>22331</xdr:rowOff>
    </xdr:to>
    <xdr:sp macro="" textlink="">
      <xdr:nvSpPr>
        <xdr:cNvPr id="341" name="楕円 340"/>
        <xdr:cNvSpPr/>
      </xdr:nvSpPr>
      <xdr:spPr>
        <a:xfrm>
          <a:off x="16967200" y="107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108708</xdr:rowOff>
    </xdr:from>
    <xdr:ext cx="762000" cy="259045"/>
    <xdr:sp macro="" textlink="">
      <xdr:nvSpPr>
        <xdr:cNvPr id="342" name="定員管理の状況該当値テキスト"/>
        <xdr:cNvSpPr txBox="1"/>
      </xdr:nvSpPr>
      <xdr:spPr>
        <a:xfrm>
          <a:off x="17106900" y="1056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90170</xdr:rowOff>
    </xdr:from>
    <xdr:to>
      <xdr:col>77</xdr:col>
      <xdr:colOff>95250</xdr:colOff>
      <xdr:row>63</xdr:row>
      <xdr:rowOff>20320</xdr:rowOff>
    </xdr:to>
    <xdr:sp macro="" textlink="">
      <xdr:nvSpPr>
        <xdr:cNvPr id="343" name="楕円 342"/>
        <xdr:cNvSpPr/>
      </xdr:nvSpPr>
      <xdr:spPr>
        <a:xfrm>
          <a:off x="16129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30497</xdr:rowOff>
    </xdr:from>
    <xdr:ext cx="736600" cy="259045"/>
    <xdr:sp macro="" textlink="">
      <xdr:nvSpPr>
        <xdr:cNvPr id="344" name="テキスト ボックス 343"/>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88159</xdr:rowOff>
    </xdr:from>
    <xdr:to>
      <xdr:col>73</xdr:col>
      <xdr:colOff>44450</xdr:colOff>
      <xdr:row>63</xdr:row>
      <xdr:rowOff>18309</xdr:rowOff>
    </xdr:to>
    <xdr:sp macro="" textlink="">
      <xdr:nvSpPr>
        <xdr:cNvPr id="345" name="楕円 344"/>
        <xdr:cNvSpPr/>
      </xdr:nvSpPr>
      <xdr:spPr>
        <a:xfrm>
          <a:off x="15240000" y="107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28486</xdr:rowOff>
    </xdr:from>
    <xdr:ext cx="762000" cy="259045"/>
    <xdr:sp macro="" textlink="">
      <xdr:nvSpPr>
        <xdr:cNvPr id="346" name="テキスト ボックス 345"/>
        <xdr:cNvSpPr txBox="1"/>
      </xdr:nvSpPr>
      <xdr:spPr>
        <a:xfrm>
          <a:off x="14909800" y="1048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76094</xdr:rowOff>
    </xdr:from>
    <xdr:to>
      <xdr:col>68</xdr:col>
      <xdr:colOff>203200</xdr:colOff>
      <xdr:row>63</xdr:row>
      <xdr:rowOff>6244</xdr:rowOff>
    </xdr:to>
    <xdr:sp macro="" textlink="">
      <xdr:nvSpPr>
        <xdr:cNvPr id="347" name="楕円 346"/>
        <xdr:cNvSpPr/>
      </xdr:nvSpPr>
      <xdr:spPr>
        <a:xfrm>
          <a:off x="14351000" y="10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16421</xdr:rowOff>
    </xdr:from>
    <xdr:ext cx="762000" cy="259045"/>
    <xdr:sp macro="" textlink="">
      <xdr:nvSpPr>
        <xdr:cNvPr id="348" name="テキスト ボックス 347"/>
        <xdr:cNvSpPr txBox="1"/>
      </xdr:nvSpPr>
      <xdr:spPr>
        <a:xfrm>
          <a:off x="14020800" y="1047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64029</xdr:rowOff>
    </xdr:from>
    <xdr:to>
      <xdr:col>64</xdr:col>
      <xdr:colOff>152400</xdr:colOff>
      <xdr:row>62</xdr:row>
      <xdr:rowOff>165629</xdr:rowOff>
    </xdr:to>
    <xdr:sp macro="" textlink="">
      <xdr:nvSpPr>
        <xdr:cNvPr id="349" name="楕円 348"/>
        <xdr:cNvSpPr/>
      </xdr:nvSpPr>
      <xdr:spPr>
        <a:xfrm>
          <a:off x="134620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4356</xdr:rowOff>
    </xdr:from>
    <xdr:ext cx="762000" cy="259045"/>
    <xdr:sp macro="" textlink="">
      <xdr:nvSpPr>
        <xdr:cNvPr id="350" name="テキスト ボックス 349"/>
        <xdr:cNvSpPr txBox="1"/>
      </xdr:nvSpPr>
      <xdr:spPr>
        <a:xfrm>
          <a:off x="13131800" y="1046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道路やごみ処理施設等の起債の償還終了や交付税措置のない地方債の発行抑制等により、数値は改善傾向にある。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今後、中心市街地の活性化事業や学校改築等の事業の完了に伴い起債額が減少する見込みとなっており、計画的な起債と償還計画を引き続き実施することで、健全な財政運営に努める。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42545</xdr:rowOff>
    </xdr:from>
    <xdr:to>
      <xdr:col>81</xdr:col>
      <xdr:colOff>44450</xdr:colOff>
      <xdr:row>40</xdr:row>
      <xdr:rowOff>90805</xdr:rowOff>
    </xdr:to>
    <xdr:cxnSp macro="">
      <xdr:nvCxnSpPr>
        <xdr:cNvPr id="380" name="直線コネクタ 379"/>
        <xdr:cNvCxnSpPr/>
      </xdr:nvCxnSpPr>
      <xdr:spPr>
        <a:xfrm flipV="1">
          <a:off x="16179800" y="690054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121937</xdr:rowOff>
    </xdr:from>
    <xdr:ext cx="762000" cy="259045"/>
    <xdr:sp macro="" textlink="">
      <xdr:nvSpPr>
        <xdr:cNvPr id="381" name="公債費負担の状況平均値テキスト"/>
        <xdr:cNvSpPr txBox="1"/>
      </xdr:nvSpPr>
      <xdr:spPr>
        <a:xfrm>
          <a:off x="17106900" y="646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90805</xdr:rowOff>
    </xdr:from>
    <xdr:to>
      <xdr:col>77</xdr:col>
      <xdr:colOff>44450</xdr:colOff>
      <xdr:row>40</xdr:row>
      <xdr:rowOff>139065</xdr:rowOff>
    </xdr:to>
    <xdr:cxnSp macro="">
      <xdr:nvCxnSpPr>
        <xdr:cNvPr id="383" name="直線コネクタ 382"/>
        <xdr:cNvCxnSpPr/>
      </xdr:nvCxnSpPr>
      <xdr:spPr>
        <a:xfrm flipV="1">
          <a:off x="15290800" y="694880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385" name="テキスト ボックス 384"/>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139065</xdr:rowOff>
    </xdr:from>
    <xdr:to>
      <xdr:col>72</xdr:col>
      <xdr:colOff>203200</xdr:colOff>
      <xdr:row>41</xdr:row>
      <xdr:rowOff>21907</xdr:rowOff>
    </xdr:to>
    <xdr:cxnSp macro="">
      <xdr:nvCxnSpPr>
        <xdr:cNvPr id="386" name="直線コネクタ 385"/>
        <xdr:cNvCxnSpPr/>
      </xdr:nvCxnSpPr>
      <xdr:spPr>
        <a:xfrm flipV="1">
          <a:off x="14401800" y="699706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75899</xdr:rowOff>
    </xdr:from>
    <xdr:ext cx="762000" cy="259045"/>
    <xdr:sp macro="" textlink="">
      <xdr:nvSpPr>
        <xdr:cNvPr id="388" name="テキスト ボックス 387"/>
        <xdr:cNvSpPr txBox="1"/>
      </xdr:nvSpPr>
      <xdr:spPr>
        <a:xfrm>
          <a:off x="14909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21907</xdr:rowOff>
    </xdr:from>
    <xdr:to>
      <xdr:col>68</xdr:col>
      <xdr:colOff>152400</xdr:colOff>
      <xdr:row>41</xdr:row>
      <xdr:rowOff>58103</xdr:rowOff>
    </xdr:to>
    <xdr:cxnSp macro="">
      <xdr:nvCxnSpPr>
        <xdr:cNvPr id="389" name="直線コネクタ 388"/>
        <xdr:cNvCxnSpPr/>
      </xdr:nvCxnSpPr>
      <xdr:spPr>
        <a:xfrm flipV="1">
          <a:off x="13512800" y="705135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13034</xdr:rowOff>
    </xdr:from>
    <xdr:ext cx="762000" cy="259045"/>
    <xdr:sp macro="" textlink="">
      <xdr:nvSpPr>
        <xdr:cNvPr id="391" name="テキスト ボックス 390"/>
        <xdr:cNvSpPr txBox="1"/>
      </xdr:nvSpPr>
      <xdr:spPr>
        <a:xfrm>
          <a:off x="14020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61295</xdr:rowOff>
    </xdr:from>
    <xdr:ext cx="762000" cy="259045"/>
    <xdr:sp macro="" textlink="">
      <xdr:nvSpPr>
        <xdr:cNvPr id="393" name="テキスト ボックス 392"/>
        <xdr:cNvSpPr txBox="1"/>
      </xdr:nvSpPr>
      <xdr:spPr>
        <a:xfrm>
          <a:off x="13131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163195</xdr:rowOff>
    </xdr:from>
    <xdr:to>
      <xdr:col>81</xdr:col>
      <xdr:colOff>95250</xdr:colOff>
      <xdr:row>40</xdr:row>
      <xdr:rowOff>93345</xdr:rowOff>
    </xdr:to>
    <xdr:sp macro="" textlink="">
      <xdr:nvSpPr>
        <xdr:cNvPr id="399" name="楕円 398"/>
        <xdr:cNvSpPr/>
      </xdr:nvSpPr>
      <xdr:spPr>
        <a:xfrm>
          <a:off x="169672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135272</xdr:rowOff>
    </xdr:from>
    <xdr:ext cx="762000" cy="259045"/>
    <xdr:sp macro="" textlink="">
      <xdr:nvSpPr>
        <xdr:cNvPr id="400" name="公債費負担の状況該当値テキスト"/>
        <xdr:cNvSpPr txBox="1"/>
      </xdr:nvSpPr>
      <xdr:spPr>
        <a:xfrm>
          <a:off x="17106900" y="682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40005</xdr:rowOff>
    </xdr:from>
    <xdr:to>
      <xdr:col>77</xdr:col>
      <xdr:colOff>95250</xdr:colOff>
      <xdr:row>40</xdr:row>
      <xdr:rowOff>141605</xdr:rowOff>
    </xdr:to>
    <xdr:sp macro="" textlink="">
      <xdr:nvSpPr>
        <xdr:cNvPr id="401" name="楕円 400"/>
        <xdr:cNvSpPr/>
      </xdr:nvSpPr>
      <xdr:spPr>
        <a:xfrm>
          <a:off x="16129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126382</xdr:rowOff>
    </xdr:from>
    <xdr:ext cx="736600" cy="259045"/>
    <xdr:sp macro="" textlink="">
      <xdr:nvSpPr>
        <xdr:cNvPr id="402" name="テキスト ボックス 401"/>
        <xdr:cNvSpPr txBox="1"/>
      </xdr:nvSpPr>
      <xdr:spPr>
        <a:xfrm>
          <a:off x="15798800" y="698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88265</xdr:rowOff>
    </xdr:from>
    <xdr:to>
      <xdr:col>73</xdr:col>
      <xdr:colOff>44450</xdr:colOff>
      <xdr:row>41</xdr:row>
      <xdr:rowOff>18415</xdr:rowOff>
    </xdr:to>
    <xdr:sp macro="" textlink="">
      <xdr:nvSpPr>
        <xdr:cNvPr id="403" name="楕円 402"/>
        <xdr:cNvSpPr/>
      </xdr:nvSpPr>
      <xdr:spPr>
        <a:xfrm>
          <a:off x="15240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3192</xdr:rowOff>
    </xdr:from>
    <xdr:ext cx="762000" cy="259045"/>
    <xdr:sp macro="" textlink="">
      <xdr:nvSpPr>
        <xdr:cNvPr id="404" name="テキスト ボックス 403"/>
        <xdr:cNvSpPr txBox="1"/>
      </xdr:nvSpPr>
      <xdr:spPr>
        <a:xfrm>
          <a:off x="14909800" y="703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142557</xdr:rowOff>
    </xdr:from>
    <xdr:to>
      <xdr:col>68</xdr:col>
      <xdr:colOff>203200</xdr:colOff>
      <xdr:row>41</xdr:row>
      <xdr:rowOff>72707</xdr:rowOff>
    </xdr:to>
    <xdr:sp macro="" textlink="">
      <xdr:nvSpPr>
        <xdr:cNvPr id="405" name="楕円 404"/>
        <xdr:cNvSpPr/>
      </xdr:nvSpPr>
      <xdr:spPr>
        <a:xfrm>
          <a:off x="14351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57484</xdr:rowOff>
    </xdr:from>
    <xdr:ext cx="762000" cy="259045"/>
    <xdr:sp macro="" textlink="">
      <xdr:nvSpPr>
        <xdr:cNvPr id="406" name="テキスト ボックス 405"/>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7303</xdr:rowOff>
    </xdr:from>
    <xdr:to>
      <xdr:col>64</xdr:col>
      <xdr:colOff>152400</xdr:colOff>
      <xdr:row>41</xdr:row>
      <xdr:rowOff>108903</xdr:rowOff>
    </xdr:to>
    <xdr:sp macro="" textlink="">
      <xdr:nvSpPr>
        <xdr:cNvPr id="407" name="楕円 406"/>
        <xdr:cNvSpPr/>
      </xdr:nvSpPr>
      <xdr:spPr>
        <a:xfrm>
          <a:off x="13462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93680</xdr:rowOff>
    </xdr:from>
    <xdr:ext cx="762000" cy="259045"/>
    <xdr:sp macro="" textlink="">
      <xdr:nvSpPr>
        <xdr:cNvPr id="408" name="テキスト ボックス 407"/>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債務負担に基づく支出予定額の減少もあり、数値は改善傾向にある。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今後、中心市街地の活性化事業や学校改築等の事業の完了に伴い起債額が減少する見込みとなっており、計画的な起債と償還計画を引き続き実施することで、健全な財政運営に努める。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96520</xdr:rowOff>
    </xdr:from>
    <xdr:to>
      <xdr:col>81</xdr:col>
      <xdr:colOff>44450</xdr:colOff>
      <xdr:row>15</xdr:row>
      <xdr:rowOff>103414</xdr:rowOff>
    </xdr:to>
    <xdr:cxnSp macro="">
      <xdr:nvCxnSpPr>
        <xdr:cNvPr id="444" name="直線コネクタ 443"/>
        <xdr:cNvCxnSpPr/>
      </xdr:nvCxnSpPr>
      <xdr:spPr>
        <a:xfrm flipV="1">
          <a:off x="16179800" y="266827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18825</xdr:rowOff>
    </xdr:from>
    <xdr:ext cx="762000" cy="259045"/>
    <xdr:sp macro="" textlink="">
      <xdr:nvSpPr>
        <xdr:cNvPr id="445" name="将来負担の状況平均値テキスト"/>
        <xdr:cNvSpPr txBox="1"/>
      </xdr:nvSpPr>
      <xdr:spPr>
        <a:xfrm>
          <a:off x="17106900" y="224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6" name="フローチャート: 判断 445"/>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103414</xdr:rowOff>
    </xdr:from>
    <xdr:to>
      <xdr:col>77</xdr:col>
      <xdr:colOff>44450</xdr:colOff>
      <xdr:row>15</xdr:row>
      <xdr:rowOff>134438</xdr:rowOff>
    </xdr:to>
    <xdr:cxnSp macro="">
      <xdr:nvCxnSpPr>
        <xdr:cNvPr id="447" name="直線コネクタ 446"/>
        <xdr:cNvCxnSpPr/>
      </xdr:nvCxnSpPr>
      <xdr:spPr>
        <a:xfrm flipV="1">
          <a:off x="15290800" y="26751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8" name="フローチャート: 判断 447"/>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9" name="テキスト ボックス 448"/>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134438</xdr:rowOff>
    </xdr:from>
    <xdr:to>
      <xdr:col>72</xdr:col>
      <xdr:colOff>203200</xdr:colOff>
      <xdr:row>15</xdr:row>
      <xdr:rowOff>139035</xdr:rowOff>
    </xdr:to>
    <xdr:cxnSp macro="">
      <xdr:nvCxnSpPr>
        <xdr:cNvPr id="450" name="直線コネクタ 449"/>
        <xdr:cNvCxnSpPr/>
      </xdr:nvCxnSpPr>
      <xdr:spPr>
        <a:xfrm flipV="1">
          <a:off x="14401800" y="2706188"/>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66645</xdr:rowOff>
    </xdr:from>
    <xdr:to>
      <xdr:col>73</xdr:col>
      <xdr:colOff>44450</xdr:colOff>
      <xdr:row>14</xdr:row>
      <xdr:rowOff>168245</xdr:rowOff>
    </xdr:to>
    <xdr:sp macro="" textlink="">
      <xdr:nvSpPr>
        <xdr:cNvPr id="451" name="フローチャート: 判断 450"/>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6972</xdr:rowOff>
    </xdr:from>
    <xdr:ext cx="762000" cy="259045"/>
    <xdr:sp macro="" textlink="">
      <xdr:nvSpPr>
        <xdr:cNvPr id="452" name="テキスト ボックス 451"/>
        <xdr:cNvSpPr txBox="1"/>
      </xdr:nvSpPr>
      <xdr:spPr>
        <a:xfrm>
          <a:off x="14909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129842</xdr:rowOff>
    </xdr:from>
    <xdr:to>
      <xdr:col>68</xdr:col>
      <xdr:colOff>152400</xdr:colOff>
      <xdr:row>15</xdr:row>
      <xdr:rowOff>139035</xdr:rowOff>
    </xdr:to>
    <xdr:cxnSp macro="">
      <xdr:nvCxnSpPr>
        <xdr:cNvPr id="453" name="直線コネクタ 452"/>
        <xdr:cNvCxnSpPr/>
      </xdr:nvCxnSpPr>
      <xdr:spPr>
        <a:xfrm>
          <a:off x="13512800" y="2701592"/>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4" name="フローチャート: 判断 453"/>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5" name="テキスト ボックス 454"/>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6" name="フローチャート: 判断 455"/>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37633</xdr:rowOff>
    </xdr:from>
    <xdr:ext cx="762000" cy="259045"/>
    <xdr:sp macro="" textlink="">
      <xdr:nvSpPr>
        <xdr:cNvPr id="457" name="テキスト ボックス 456"/>
        <xdr:cNvSpPr txBox="1"/>
      </xdr:nvSpPr>
      <xdr:spPr>
        <a:xfrm>
          <a:off x="13131800" y="27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45720</xdr:rowOff>
    </xdr:from>
    <xdr:to>
      <xdr:col>81</xdr:col>
      <xdr:colOff>95250</xdr:colOff>
      <xdr:row>15</xdr:row>
      <xdr:rowOff>147320</xdr:rowOff>
    </xdr:to>
    <xdr:sp macro="" textlink="">
      <xdr:nvSpPr>
        <xdr:cNvPr id="463" name="楕円 462"/>
        <xdr:cNvSpPr/>
      </xdr:nvSpPr>
      <xdr:spPr>
        <a:xfrm>
          <a:off x="169672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17797</xdr:rowOff>
    </xdr:from>
    <xdr:ext cx="762000" cy="259045"/>
    <xdr:sp macro="" textlink="">
      <xdr:nvSpPr>
        <xdr:cNvPr id="464" name="将来負担の状況該当値テキスト"/>
        <xdr:cNvSpPr txBox="1"/>
      </xdr:nvSpPr>
      <xdr:spPr>
        <a:xfrm>
          <a:off x="17106900" y="258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52614</xdr:rowOff>
    </xdr:from>
    <xdr:to>
      <xdr:col>77</xdr:col>
      <xdr:colOff>95250</xdr:colOff>
      <xdr:row>15</xdr:row>
      <xdr:rowOff>154214</xdr:rowOff>
    </xdr:to>
    <xdr:sp macro="" textlink="">
      <xdr:nvSpPr>
        <xdr:cNvPr id="465" name="楕円 464"/>
        <xdr:cNvSpPr/>
      </xdr:nvSpPr>
      <xdr:spPr>
        <a:xfrm>
          <a:off x="16129000" y="262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138991</xdr:rowOff>
    </xdr:from>
    <xdr:ext cx="736600" cy="259045"/>
    <xdr:sp macro="" textlink="">
      <xdr:nvSpPr>
        <xdr:cNvPr id="466" name="テキスト ボックス 465"/>
        <xdr:cNvSpPr txBox="1"/>
      </xdr:nvSpPr>
      <xdr:spPr>
        <a:xfrm>
          <a:off x="15798800" y="271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83638</xdr:rowOff>
    </xdr:from>
    <xdr:to>
      <xdr:col>73</xdr:col>
      <xdr:colOff>44450</xdr:colOff>
      <xdr:row>16</xdr:row>
      <xdr:rowOff>13788</xdr:rowOff>
    </xdr:to>
    <xdr:sp macro="" textlink="">
      <xdr:nvSpPr>
        <xdr:cNvPr id="467" name="楕円 466"/>
        <xdr:cNvSpPr/>
      </xdr:nvSpPr>
      <xdr:spPr>
        <a:xfrm>
          <a:off x="15240000" y="265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170015</xdr:rowOff>
    </xdr:from>
    <xdr:ext cx="762000" cy="259045"/>
    <xdr:sp macro="" textlink="">
      <xdr:nvSpPr>
        <xdr:cNvPr id="468" name="テキスト ボックス 467"/>
        <xdr:cNvSpPr txBox="1"/>
      </xdr:nvSpPr>
      <xdr:spPr>
        <a:xfrm>
          <a:off x="14909800" y="274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88235</xdr:rowOff>
    </xdr:from>
    <xdr:to>
      <xdr:col>68</xdr:col>
      <xdr:colOff>203200</xdr:colOff>
      <xdr:row>16</xdr:row>
      <xdr:rowOff>18385</xdr:rowOff>
    </xdr:to>
    <xdr:sp macro="" textlink="">
      <xdr:nvSpPr>
        <xdr:cNvPr id="469" name="楕円 468"/>
        <xdr:cNvSpPr/>
      </xdr:nvSpPr>
      <xdr:spPr>
        <a:xfrm>
          <a:off x="14351000" y="26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3162</xdr:rowOff>
    </xdr:from>
    <xdr:ext cx="762000" cy="259045"/>
    <xdr:sp macro="" textlink="">
      <xdr:nvSpPr>
        <xdr:cNvPr id="470" name="テキスト ボックス 469"/>
        <xdr:cNvSpPr txBox="1"/>
      </xdr:nvSpPr>
      <xdr:spPr>
        <a:xfrm>
          <a:off x="14020800" y="274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79042</xdr:rowOff>
    </xdr:from>
    <xdr:to>
      <xdr:col>64</xdr:col>
      <xdr:colOff>152400</xdr:colOff>
      <xdr:row>16</xdr:row>
      <xdr:rowOff>9192</xdr:rowOff>
    </xdr:to>
    <xdr:sp macro="" textlink="">
      <xdr:nvSpPr>
        <xdr:cNvPr id="471" name="楕円 470"/>
        <xdr:cNvSpPr/>
      </xdr:nvSpPr>
      <xdr:spPr>
        <a:xfrm>
          <a:off x="13462000" y="26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19369</xdr:rowOff>
    </xdr:from>
    <xdr:ext cx="762000" cy="259045"/>
    <xdr:sp macro="" textlink="">
      <xdr:nvSpPr>
        <xdr:cNvPr id="472" name="テキスト ボックス 471"/>
        <xdr:cNvSpPr txBox="1"/>
      </xdr:nvSpPr>
      <xdr:spPr>
        <a:xfrm>
          <a:off x="13131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118,999
118,467
187.38
44,776,206
44,131,052
614,792
24,395,434
38,636,980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組織の簡素化、業務の見直し、指定管理者制度導入などによる人件費削減（対平成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人、平成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月１日現在）並びに給与制度改革等による給与費適正化を通して人件費を抑制しており、類似団体平均よりも低い数値となっている。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今後も不要不急の業務の再編、簡素で効率的な組織体制の構築を図り、適正な定員管理に努めるとともに、国家公務員や民間企業の給与水準等を踏まえて人件費の適正化に努める。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127000</xdr:rowOff>
    </xdr:to>
    <xdr:cxnSp macro="">
      <xdr:nvCxnSpPr>
        <xdr:cNvPr id="66" name="直線コネクタ 65"/>
        <xdr:cNvCxnSpPr/>
      </xdr:nvCxnSpPr>
      <xdr:spPr>
        <a:xfrm>
          <a:off x="3987800" y="629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127000</xdr:rowOff>
    </xdr:to>
    <xdr:cxnSp macro="">
      <xdr:nvCxnSpPr>
        <xdr:cNvPr id="69" name="直線コネクタ 68"/>
        <xdr:cNvCxnSpPr/>
      </xdr:nvCxnSpPr>
      <xdr:spPr>
        <a:xfrm>
          <a:off x="3098800" y="6238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111760</xdr:rowOff>
    </xdr:to>
    <xdr:cxnSp macro="">
      <xdr:nvCxnSpPr>
        <xdr:cNvPr id="72" name="直線コネクタ 71"/>
        <xdr:cNvCxnSpPr/>
      </xdr:nvCxnSpPr>
      <xdr:spPr>
        <a:xfrm flipV="1">
          <a:off x="2209800" y="623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111760</xdr:rowOff>
    </xdr:to>
    <xdr:cxnSp macro="">
      <xdr:nvCxnSpPr>
        <xdr:cNvPr id="75" name="直線コネクタ 74"/>
        <xdr:cNvCxnSpPr/>
      </xdr:nvCxnSpPr>
      <xdr:spPr>
        <a:xfrm>
          <a:off x="1320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77" name="テキスト ボックス 76"/>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6"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8" name="テキスト ボックス 87"/>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従前より徹底的な歳出削減を実施してきたところであるが、指定管理者制度の積極的な導入により委託料が増加傾向にある。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建築資材の高騰や物価、最低賃金の上昇等の理由から物件費の増加傾向は続くと考えられるため、今後も引き続き歳出の削減を徹底する。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16</xdr:row>
      <xdr:rowOff>122428</xdr:rowOff>
    </xdr:to>
    <xdr:cxnSp macro="">
      <xdr:nvCxnSpPr>
        <xdr:cNvPr id="125" name="直線コネクタ 124"/>
        <xdr:cNvCxnSpPr/>
      </xdr:nvCxnSpPr>
      <xdr:spPr>
        <a:xfrm flipV="1">
          <a:off x="15671800" y="28564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6"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122428</xdr:rowOff>
    </xdr:to>
    <xdr:cxnSp macro="">
      <xdr:nvCxnSpPr>
        <xdr:cNvPr id="128" name="直線コネクタ 127"/>
        <xdr:cNvCxnSpPr/>
      </xdr:nvCxnSpPr>
      <xdr:spPr>
        <a:xfrm>
          <a:off x="14782800" y="2792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30" name="テキスト ボックス 129"/>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49276</xdr:rowOff>
    </xdr:from>
    <xdr:to>
      <xdr:col>73</xdr:col>
      <xdr:colOff>180975</xdr:colOff>
      <xdr:row>16</xdr:row>
      <xdr:rowOff>67564</xdr:rowOff>
    </xdr:to>
    <xdr:cxnSp macro="">
      <xdr:nvCxnSpPr>
        <xdr:cNvPr id="131" name="直線コネクタ 130"/>
        <xdr:cNvCxnSpPr/>
      </xdr:nvCxnSpPr>
      <xdr:spPr>
        <a:xfrm flipV="1">
          <a:off x="13893800" y="2792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33" name="テキスト ボックス 132"/>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16</xdr:row>
      <xdr:rowOff>67564</xdr:rowOff>
    </xdr:to>
    <xdr:cxnSp macro="">
      <xdr:nvCxnSpPr>
        <xdr:cNvPr id="134" name="直線コネクタ 133"/>
        <xdr:cNvCxnSpPr/>
      </xdr:nvCxnSpPr>
      <xdr:spPr>
        <a:xfrm>
          <a:off x="13004800" y="27284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4" name="楕円 143"/>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5" name="物件費該当値テキスト"/>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6" name="楕円 145"/>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47" name="テキスト ボックス 146"/>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169926</xdr:rowOff>
    </xdr:from>
    <xdr:to>
      <xdr:col>74</xdr:col>
      <xdr:colOff>31750</xdr:colOff>
      <xdr:row>16</xdr:row>
      <xdr:rowOff>100076</xdr:rowOff>
    </xdr:to>
    <xdr:sp macro="" textlink="">
      <xdr:nvSpPr>
        <xdr:cNvPr id="148" name="楕円 147"/>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110253</xdr:rowOff>
    </xdr:from>
    <xdr:ext cx="762000" cy="259045"/>
    <xdr:sp macro="" textlink="">
      <xdr:nvSpPr>
        <xdr:cNvPr id="149" name="テキスト ボックス 148"/>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xdr:rowOff>
    </xdr:from>
    <xdr:to>
      <xdr:col>69</xdr:col>
      <xdr:colOff>142875</xdr:colOff>
      <xdr:row>16</xdr:row>
      <xdr:rowOff>118364</xdr:rowOff>
    </xdr:to>
    <xdr:sp macro="" textlink="">
      <xdr:nvSpPr>
        <xdr:cNvPr id="150" name="楕円 149"/>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51" name="テキスト ボックス 150"/>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52" name="楕円 151"/>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46245</xdr:rowOff>
    </xdr:from>
    <xdr:ext cx="762000" cy="259045"/>
    <xdr:sp macro="" textlink="">
      <xdr:nvSpPr>
        <xdr:cNvPr id="153" name="テキスト ボックス 152"/>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高齢化を背景とする社会福祉費の増により、全国的な傾向として扶助費は今後も増加傾向が続くと考えられる。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今後は健康都市宣言に基づく健康寿命の延伸のための各種施策に取り組み、社会福祉費の適正化に努める。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116115</xdr:rowOff>
    </xdr:from>
    <xdr:to>
      <xdr:col>24</xdr:col>
      <xdr:colOff>25400</xdr:colOff>
      <xdr:row>55</xdr:row>
      <xdr:rowOff>20865</xdr:rowOff>
    </xdr:to>
    <xdr:cxnSp macro="">
      <xdr:nvCxnSpPr>
        <xdr:cNvPr id="188" name="直線コネクタ 187"/>
        <xdr:cNvCxnSpPr/>
      </xdr:nvCxnSpPr>
      <xdr:spPr>
        <a:xfrm>
          <a:off x="3987800" y="93744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9"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116115</xdr:rowOff>
    </xdr:to>
    <xdr:cxnSp macro="">
      <xdr:nvCxnSpPr>
        <xdr:cNvPr id="191" name="直線コネクタ 190"/>
        <xdr:cNvCxnSpPr/>
      </xdr:nvCxnSpPr>
      <xdr:spPr>
        <a:xfrm>
          <a:off x="3098800" y="92873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193" name="テキスト ボックス 192"/>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xdr:rowOff>
    </xdr:from>
    <xdr:to>
      <xdr:col>15</xdr:col>
      <xdr:colOff>98425</xdr:colOff>
      <xdr:row>54</xdr:row>
      <xdr:rowOff>29028</xdr:rowOff>
    </xdr:to>
    <xdr:cxnSp macro="">
      <xdr:nvCxnSpPr>
        <xdr:cNvPr id="194" name="直線コネクタ 193"/>
        <xdr:cNvCxnSpPr/>
      </xdr:nvCxnSpPr>
      <xdr:spPr>
        <a:xfrm>
          <a:off x="2209800" y="9265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23784</xdr:rowOff>
    </xdr:from>
    <xdr:ext cx="762000" cy="259045"/>
    <xdr:sp macro="" textlink="">
      <xdr:nvSpPr>
        <xdr:cNvPr id="196" name="テキスト ボックス 195"/>
        <xdr:cNvSpPr txBox="1"/>
      </xdr:nvSpPr>
      <xdr:spPr>
        <a:xfrm>
          <a:off x="2717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7257</xdr:rowOff>
    </xdr:to>
    <xdr:cxnSp macro="">
      <xdr:nvCxnSpPr>
        <xdr:cNvPr id="197" name="直線コネクタ 196"/>
        <xdr:cNvCxnSpPr/>
      </xdr:nvCxnSpPr>
      <xdr:spPr>
        <a:xfrm>
          <a:off x="1320800" y="9254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75492</xdr:rowOff>
    </xdr:from>
    <xdr:ext cx="762000" cy="259045"/>
    <xdr:sp macro="" textlink="">
      <xdr:nvSpPr>
        <xdr:cNvPr id="199" name="テキスト ボックス 198"/>
        <xdr:cNvSpPr txBox="1"/>
      </xdr:nvSpPr>
      <xdr:spPr>
        <a:xfrm>
          <a:off x="1828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01" name="テキスト ボックス 200"/>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7" name="楕円 206"/>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08"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65315</xdr:rowOff>
    </xdr:from>
    <xdr:to>
      <xdr:col>20</xdr:col>
      <xdr:colOff>38100</xdr:colOff>
      <xdr:row>54</xdr:row>
      <xdr:rowOff>166915</xdr:rowOff>
    </xdr:to>
    <xdr:sp macro="" textlink="">
      <xdr:nvSpPr>
        <xdr:cNvPr id="209" name="楕円 208"/>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5642</xdr:rowOff>
    </xdr:from>
    <xdr:ext cx="736600" cy="259045"/>
    <xdr:sp macro="" textlink="">
      <xdr:nvSpPr>
        <xdr:cNvPr id="210" name="テキスト ボックス 209"/>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1" name="楕円 210"/>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2" name="テキスト ボックス 211"/>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127907</xdr:rowOff>
    </xdr:from>
    <xdr:to>
      <xdr:col>11</xdr:col>
      <xdr:colOff>60325</xdr:colOff>
      <xdr:row>54</xdr:row>
      <xdr:rowOff>58057</xdr:rowOff>
    </xdr:to>
    <xdr:sp macro="" textlink="">
      <xdr:nvSpPr>
        <xdr:cNvPr id="213" name="楕円 212"/>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68234</xdr:rowOff>
    </xdr:from>
    <xdr:ext cx="762000" cy="259045"/>
    <xdr:sp macro="" textlink="">
      <xdr:nvSpPr>
        <xdr:cNvPr id="214" name="テキスト ボックス 213"/>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5" name="楕円 214"/>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31949</xdr:rowOff>
    </xdr:from>
    <xdr:ext cx="762000" cy="259045"/>
    <xdr:sp macro="" textlink="">
      <xdr:nvSpPr>
        <xdr:cNvPr id="216" name="テキスト ボックス 215"/>
        <xdr:cNvSpPr txBox="1"/>
      </xdr:nvSpPr>
      <xdr:spPr>
        <a:xfrm>
          <a:off x="939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維持補修費について、除排雪経費が大きな割合を占めるため、類似団体平均より数値が高い傾向にある。また、建設後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年を超える施設が増加しており、今後は施設の修繕費等の増加が見込まれる。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44450</xdr:rowOff>
    </xdr:from>
    <xdr:to>
      <xdr:col>82</xdr:col>
      <xdr:colOff>107950</xdr:colOff>
      <xdr:row>59</xdr:row>
      <xdr:rowOff>146050</xdr:rowOff>
    </xdr:to>
    <xdr:cxnSp macro="">
      <xdr:nvCxnSpPr>
        <xdr:cNvPr id="249" name="直線コネクタ 248"/>
        <xdr:cNvCxnSpPr/>
      </xdr:nvCxnSpPr>
      <xdr:spPr>
        <a:xfrm>
          <a:off x="15671800" y="10160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118127</xdr:rowOff>
    </xdr:from>
    <xdr:ext cx="762000" cy="259045"/>
    <xdr:sp macro="" textlink="">
      <xdr:nvSpPr>
        <xdr:cNvPr id="250" name="その他平均値テキスト"/>
        <xdr:cNvSpPr txBox="1"/>
      </xdr:nvSpPr>
      <xdr:spPr>
        <a:xfrm>
          <a:off x="16598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63500</xdr:rowOff>
    </xdr:from>
    <xdr:to>
      <xdr:col>78</xdr:col>
      <xdr:colOff>69850</xdr:colOff>
      <xdr:row>59</xdr:row>
      <xdr:rowOff>44450</xdr:rowOff>
    </xdr:to>
    <xdr:cxnSp macro="">
      <xdr:nvCxnSpPr>
        <xdr:cNvPr id="252" name="直線コネクタ 251"/>
        <xdr:cNvCxnSpPr/>
      </xdr:nvCxnSpPr>
      <xdr:spPr>
        <a:xfrm>
          <a:off x="14782800" y="10007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4" name="テキスト ボックス 253"/>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63500</xdr:rowOff>
    </xdr:to>
    <xdr:cxnSp macro="">
      <xdr:nvCxnSpPr>
        <xdr:cNvPr id="255" name="直線コネクタ 254"/>
        <xdr:cNvCxnSpPr/>
      </xdr:nvCxnSpPr>
      <xdr:spPr>
        <a:xfrm>
          <a:off x="13893800" y="999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41927</xdr:rowOff>
    </xdr:from>
    <xdr:ext cx="762000" cy="259045"/>
    <xdr:sp macro="" textlink="">
      <xdr:nvSpPr>
        <xdr:cNvPr id="257" name="テキスト ボックス 256"/>
        <xdr:cNvSpPr txBox="1"/>
      </xdr:nvSpPr>
      <xdr:spPr>
        <a:xfrm>
          <a:off x="14401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114300</xdr:rowOff>
    </xdr:to>
    <xdr:cxnSp macro="">
      <xdr:nvCxnSpPr>
        <xdr:cNvPr id="258" name="直線コネクタ 257"/>
        <xdr:cNvCxnSpPr/>
      </xdr:nvCxnSpPr>
      <xdr:spPr>
        <a:xfrm flipV="1">
          <a:off x="13004800" y="9994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0" name="テキスト ボックス 259"/>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62" name="テキスト ボックス 261"/>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68" name="楕円 267"/>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69" name="その他該当値テキスト"/>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165100</xdr:rowOff>
    </xdr:from>
    <xdr:to>
      <xdr:col>78</xdr:col>
      <xdr:colOff>120650</xdr:colOff>
      <xdr:row>59</xdr:row>
      <xdr:rowOff>95250</xdr:rowOff>
    </xdr:to>
    <xdr:sp macro="" textlink="">
      <xdr:nvSpPr>
        <xdr:cNvPr id="270" name="楕円 269"/>
        <xdr:cNvSpPr/>
      </xdr:nvSpPr>
      <xdr:spPr>
        <a:xfrm>
          <a:off x="15621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80027</xdr:rowOff>
    </xdr:from>
    <xdr:ext cx="736600" cy="259045"/>
    <xdr:sp macro="" textlink="">
      <xdr:nvSpPr>
        <xdr:cNvPr id="271" name="テキスト ボックス 270"/>
        <xdr:cNvSpPr txBox="1"/>
      </xdr:nvSpPr>
      <xdr:spPr>
        <a:xfrm>
          <a:off x="15290800" y="1019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xdr:rowOff>
    </xdr:from>
    <xdr:to>
      <xdr:col>74</xdr:col>
      <xdr:colOff>31750</xdr:colOff>
      <xdr:row>58</xdr:row>
      <xdr:rowOff>114300</xdr:rowOff>
    </xdr:to>
    <xdr:sp macro="" textlink="">
      <xdr:nvSpPr>
        <xdr:cNvPr id="272" name="楕円 271"/>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99077</xdr:rowOff>
    </xdr:from>
    <xdr:ext cx="762000" cy="259045"/>
    <xdr:sp macro="" textlink="">
      <xdr:nvSpPr>
        <xdr:cNvPr id="273" name="テキスト ボックス 272"/>
        <xdr:cNvSpPr txBox="1"/>
      </xdr:nvSpPr>
      <xdr:spPr>
        <a:xfrm>
          <a:off x="14401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4" name="楕円 273"/>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5" name="テキスト ボックス 274"/>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76" name="楕円 275"/>
        <xdr:cNvSpPr/>
      </xdr:nvSpPr>
      <xdr:spPr>
        <a:xfrm>
          <a:off x="12954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77" name="テキスト ボックス 276"/>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補助費等の６割程度を占める病院・上下水道への補助については、下水道事業債の償還減などにより、今後減少していく見込みである。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50800</xdr:rowOff>
    </xdr:from>
    <xdr:to>
      <xdr:col>82</xdr:col>
      <xdr:colOff>107950</xdr:colOff>
      <xdr:row>36</xdr:row>
      <xdr:rowOff>76200</xdr:rowOff>
    </xdr:to>
    <xdr:cxnSp macro="">
      <xdr:nvCxnSpPr>
        <xdr:cNvPr id="310" name="直線コネクタ 309"/>
        <xdr:cNvCxnSpPr/>
      </xdr:nvCxnSpPr>
      <xdr:spPr>
        <a:xfrm flipV="1">
          <a:off x="15671800" y="6223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80027</xdr:rowOff>
    </xdr:from>
    <xdr:ext cx="762000" cy="259045"/>
    <xdr:sp macro="" textlink="">
      <xdr:nvSpPr>
        <xdr:cNvPr id="311"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38100</xdr:rowOff>
    </xdr:from>
    <xdr:to>
      <xdr:col>78</xdr:col>
      <xdr:colOff>69850</xdr:colOff>
      <xdr:row>36</xdr:row>
      <xdr:rowOff>76200</xdr:rowOff>
    </xdr:to>
    <xdr:cxnSp macro="">
      <xdr:nvCxnSpPr>
        <xdr:cNvPr id="313" name="直線コネクタ 312"/>
        <xdr:cNvCxnSpPr/>
      </xdr:nvCxnSpPr>
      <xdr:spPr>
        <a:xfrm>
          <a:off x="14782800" y="621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22877</xdr:rowOff>
    </xdr:from>
    <xdr:ext cx="736600" cy="259045"/>
    <xdr:sp macro="" textlink="">
      <xdr:nvSpPr>
        <xdr:cNvPr id="315" name="テキスト ボックス 314"/>
        <xdr:cNvSpPr txBox="1"/>
      </xdr:nvSpPr>
      <xdr:spPr>
        <a:xfrm>
          <a:off x="15290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38100</xdr:rowOff>
    </xdr:from>
    <xdr:to>
      <xdr:col>73</xdr:col>
      <xdr:colOff>180975</xdr:colOff>
      <xdr:row>36</xdr:row>
      <xdr:rowOff>88900</xdr:rowOff>
    </xdr:to>
    <xdr:cxnSp macro="">
      <xdr:nvCxnSpPr>
        <xdr:cNvPr id="316" name="直線コネクタ 315"/>
        <xdr:cNvCxnSpPr/>
      </xdr:nvCxnSpPr>
      <xdr:spPr>
        <a:xfrm flipV="1">
          <a:off x="13893800" y="6210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18" name="テキスト ボックス 317"/>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37</xdr:row>
      <xdr:rowOff>57150</xdr:rowOff>
    </xdr:to>
    <xdr:cxnSp macro="">
      <xdr:nvCxnSpPr>
        <xdr:cNvPr id="319" name="直線コネクタ 318"/>
        <xdr:cNvCxnSpPr/>
      </xdr:nvCxnSpPr>
      <xdr:spPr>
        <a:xfrm flipV="1">
          <a:off x="13004800" y="6261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1" name="テキスト ボックス 320"/>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3" name="テキスト ボックス 322"/>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29" name="楕円 328"/>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16527</xdr:rowOff>
    </xdr:from>
    <xdr:ext cx="762000" cy="259045"/>
    <xdr:sp macro="" textlink="">
      <xdr:nvSpPr>
        <xdr:cNvPr id="330" name="補助費等該当値テキスト"/>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25400</xdr:rowOff>
    </xdr:from>
    <xdr:to>
      <xdr:col>78</xdr:col>
      <xdr:colOff>120650</xdr:colOff>
      <xdr:row>36</xdr:row>
      <xdr:rowOff>127000</xdr:rowOff>
    </xdr:to>
    <xdr:sp macro="" textlink="">
      <xdr:nvSpPr>
        <xdr:cNvPr id="331" name="楕円 330"/>
        <xdr:cNvSpPr/>
      </xdr:nvSpPr>
      <xdr:spPr>
        <a:xfrm>
          <a:off x="15621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137177</xdr:rowOff>
    </xdr:from>
    <xdr:ext cx="736600" cy="259045"/>
    <xdr:sp macro="" textlink="">
      <xdr:nvSpPr>
        <xdr:cNvPr id="332" name="テキスト ボックス 331"/>
        <xdr:cNvSpPr txBox="1"/>
      </xdr:nvSpPr>
      <xdr:spPr>
        <a:xfrm>
          <a:off x="15290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158750</xdr:rowOff>
    </xdr:from>
    <xdr:to>
      <xdr:col>74</xdr:col>
      <xdr:colOff>31750</xdr:colOff>
      <xdr:row>36</xdr:row>
      <xdr:rowOff>88900</xdr:rowOff>
    </xdr:to>
    <xdr:sp macro="" textlink="">
      <xdr:nvSpPr>
        <xdr:cNvPr id="333" name="楕円 332"/>
        <xdr:cNvSpPr/>
      </xdr:nvSpPr>
      <xdr:spPr>
        <a:xfrm>
          <a:off x="14732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99077</xdr:rowOff>
    </xdr:from>
    <xdr:ext cx="762000" cy="259045"/>
    <xdr:sp macro="" textlink="">
      <xdr:nvSpPr>
        <xdr:cNvPr id="334" name="テキスト ボックス 333"/>
        <xdr:cNvSpPr txBox="1"/>
      </xdr:nvSpPr>
      <xdr:spPr>
        <a:xfrm>
          <a:off x="14401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5" name="楕円 334"/>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36" name="テキスト ボックス 335"/>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37" name="楕円 336"/>
        <xdr:cNvSpPr/>
      </xdr:nvSpPr>
      <xdr:spPr>
        <a:xfrm>
          <a:off x="12954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38" name="テキスト ボックス 337"/>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地方債の発行抑制や利率の低下に伴う減により、数値は改善傾向にある。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今後、地方債の償還完了に伴い、既発分の元利償還金は減少する見込みであるため、引き続き適正な償還計画のもとで数値の改善を図る。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156718</xdr:rowOff>
    </xdr:to>
    <xdr:cxnSp macro="">
      <xdr:nvCxnSpPr>
        <xdr:cNvPr id="368" name="直線コネクタ 367"/>
        <xdr:cNvCxnSpPr/>
      </xdr:nvCxnSpPr>
      <xdr:spPr>
        <a:xfrm flipV="1">
          <a:off x="3987800" y="132943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9"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77</xdr:row>
      <xdr:rowOff>156718</xdr:rowOff>
    </xdr:to>
    <xdr:cxnSp macro="">
      <xdr:nvCxnSpPr>
        <xdr:cNvPr id="371" name="直線コネクタ 370"/>
        <xdr:cNvCxnSpPr/>
      </xdr:nvCxnSpPr>
      <xdr:spPr>
        <a:xfrm>
          <a:off x="3098800" y="13344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3" name="テキスト ボックス 372"/>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78</xdr:row>
      <xdr:rowOff>67563</xdr:rowOff>
    </xdr:to>
    <xdr:cxnSp macro="">
      <xdr:nvCxnSpPr>
        <xdr:cNvPr id="374" name="直線コネクタ 373"/>
        <xdr:cNvCxnSpPr/>
      </xdr:nvCxnSpPr>
      <xdr:spPr>
        <a:xfrm flipV="1">
          <a:off x="2209800" y="1334465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6" name="テキスト ボックス 375"/>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67563</xdr:rowOff>
    </xdr:from>
    <xdr:to>
      <xdr:col>11</xdr:col>
      <xdr:colOff>9525</xdr:colOff>
      <xdr:row>78</xdr:row>
      <xdr:rowOff>90424</xdr:rowOff>
    </xdr:to>
    <xdr:cxnSp macro="">
      <xdr:nvCxnSpPr>
        <xdr:cNvPr id="377" name="直線コネクタ 376"/>
        <xdr:cNvCxnSpPr/>
      </xdr:nvCxnSpPr>
      <xdr:spPr>
        <a:xfrm flipV="1">
          <a:off x="1320800" y="134406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9" name="テキスト ボックス 378"/>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1" name="テキスト ボックス 380"/>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7" name="楕円 386"/>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88"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89" name="楕円 388"/>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20845</xdr:rowOff>
    </xdr:from>
    <xdr:ext cx="736600" cy="259045"/>
    <xdr:sp macro="" textlink="">
      <xdr:nvSpPr>
        <xdr:cNvPr id="390" name="テキスト ボックス 389"/>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91" name="楕円 390"/>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92" name="テキスト ボックス 391"/>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xdr:rowOff>
    </xdr:from>
    <xdr:to>
      <xdr:col>11</xdr:col>
      <xdr:colOff>60325</xdr:colOff>
      <xdr:row>78</xdr:row>
      <xdr:rowOff>118363</xdr:rowOff>
    </xdr:to>
    <xdr:sp macro="" textlink="">
      <xdr:nvSpPr>
        <xdr:cNvPr id="393" name="楕円 392"/>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94" name="テキスト ボックス 393"/>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95" name="楕円 394"/>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96" name="テキスト ボックス 395"/>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全体的に類似団体と同水準で推移している。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今後も各種経費の見直しにより財政の弾力性確保に努める。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78</xdr:row>
      <xdr:rowOff>49276</xdr:rowOff>
    </xdr:to>
    <xdr:cxnSp macro="">
      <xdr:nvCxnSpPr>
        <xdr:cNvPr id="427" name="直線コネクタ 426"/>
        <xdr:cNvCxnSpPr/>
      </xdr:nvCxnSpPr>
      <xdr:spPr>
        <a:xfrm>
          <a:off x="15671800" y="133675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160290</xdr:rowOff>
    </xdr:from>
    <xdr:ext cx="762000" cy="259045"/>
    <xdr:sp macro="" textlink="">
      <xdr:nvSpPr>
        <xdr:cNvPr id="428" name="公債費以外平均値テキスト"/>
        <xdr:cNvSpPr txBox="1"/>
      </xdr:nvSpPr>
      <xdr:spPr>
        <a:xfrm>
          <a:off x="16598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165863</xdr:rowOff>
    </xdr:to>
    <xdr:cxnSp macro="">
      <xdr:nvCxnSpPr>
        <xdr:cNvPr id="430" name="直線コネクタ 429"/>
        <xdr:cNvCxnSpPr/>
      </xdr:nvCxnSpPr>
      <xdr:spPr>
        <a:xfrm>
          <a:off x="14782800" y="13189204"/>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2" name="テキスト ボックス 431"/>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28702</xdr:rowOff>
    </xdr:to>
    <xdr:cxnSp macro="">
      <xdr:nvCxnSpPr>
        <xdr:cNvPr id="433" name="直線コネクタ 432"/>
        <xdr:cNvCxnSpPr/>
      </xdr:nvCxnSpPr>
      <xdr:spPr>
        <a:xfrm flipV="1">
          <a:off x="13893800" y="13189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5" name="テキスト ボックス 434"/>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51563</xdr:rowOff>
    </xdr:to>
    <xdr:cxnSp macro="">
      <xdr:nvCxnSpPr>
        <xdr:cNvPr id="436" name="直線コネクタ 435"/>
        <xdr:cNvCxnSpPr/>
      </xdr:nvCxnSpPr>
      <xdr:spPr>
        <a:xfrm flipV="1">
          <a:off x="13004800" y="132303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8" name="テキスト ボックス 437"/>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6" name="楕円 445"/>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15003</xdr:rowOff>
    </xdr:from>
    <xdr:ext cx="762000" cy="259045"/>
    <xdr:sp macro="" textlink="">
      <xdr:nvSpPr>
        <xdr:cNvPr id="447" name="公債費以外該当値テキスト"/>
        <xdr:cNvSpPr txBox="1"/>
      </xdr:nvSpPr>
      <xdr:spPr>
        <a:xfrm>
          <a:off x="16598900" y="1321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48" name="楕円 447"/>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55390</xdr:rowOff>
    </xdr:from>
    <xdr:ext cx="736600" cy="259045"/>
    <xdr:sp macro="" textlink="">
      <xdr:nvSpPr>
        <xdr:cNvPr id="449" name="テキスト ボックス 448"/>
        <xdr:cNvSpPr txBox="1"/>
      </xdr:nvSpPr>
      <xdr:spPr>
        <a:xfrm>
          <a:off x="15290800" y="1308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50" name="楕円 449"/>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48531</xdr:rowOff>
    </xdr:from>
    <xdr:ext cx="762000" cy="259045"/>
    <xdr:sp macro="" textlink="">
      <xdr:nvSpPr>
        <xdr:cNvPr id="451" name="テキスト ボックス 450"/>
        <xdr:cNvSpPr txBox="1"/>
      </xdr:nvSpPr>
      <xdr:spPr>
        <a:xfrm>
          <a:off x="14401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2" name="楕円 451"/>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53" name="テキスト ボックス 452"/>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4" name="楕円 453"/>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55" name="テキスト ボックス 454"/>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131583</xdr:rowOff>
    </xdr:from>
    <xdr:to>
      <xdr:col>29</xdr:col>
      <xdr:colOff>127000</xdr:colOff>
      <xdr:row>17</xdr:row>
      <xdr:rowOff>148565</xdr:rowOff>
    </xdr:to>
    <xdr:cxnSp macro="">
      <xdr:nvCxnSpPr>
        <xdr:cNvPr id="52" name="直線コネクタ 51"/>
        <xdr:cNvCxnSpPr/>
      </xdr:nvCxnSpPr>
      <xdr:spPr bwMode="auto">
        <a:xfrm flipV="1">
          <a:off x="5003800" y="3093858"/>
          <a:ext cx="647700" cy="16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35392</xdr:rowOff>
    </xdr:from>
    <xdr:ext cx="762000" cy="259045"/>
    <xdr:sp macro="" textlink="">
      <xdr:nvSpPr>
        <xdr:cNvPr id="53" name="人口1人当たり決算額の推移平均値テキスト130"/>
        <xdr:cNvSpPr txBox="1"/>
      </xdr:nvSpPr>
      <xdr:spPr>
        <a:xfrm>
          <a:off x="5740400" y="265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143340</xdr:rowOff>
    </xdr:from>
    <xdr:to>
      <xdr:col>26</xdr:col>
      <xdr:colOff>50800</xdr:colOff>
      <xdr:row>17</xdr:row>
      <xdr:rowOff>148565</xdr:rowOff>
    </xdr:to>
    <xdr:cxnSp macro="">
      <xdr:nvCxnSpPr>
        <xdr:cNvPr id="55" name="直線コネクタ 54"/>
        <xdr:cNvCxnSpPr/>
      </xdr:nvCxnSpPr>
      <xdr:spPr bwMode="auto">
        <a:xfrm>
          <a:off x="4305300" y="3105615"/>
          <a:ext cx="698500" cy="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136455</xdr:rowOff>
    </xdr:from>
    <xdr:ext cx="736600" cy="259045"/>
    <xdr:sp macro="" textlink="">
      <xdr:nvSpPr>
        <xdr:cNvPr id="57" name="テキスト ボックス 56"/>
        <xdr:cNvSpPr txBox="1"/>
      </xdr:nvSpPr>
      <xdr:spPr>
        <a:xfrm>
          <a:off x="4622800" y="2584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143340</xdr:rowOff>
    </xdr:from>
    <xdr:to>
      <xdr:col>22</xdr:col>
      <xdr:colOff>114300</xdr:colOff>
      <xdr:row>18</xdr:row>
      <xdr:rowOff>7094</xdr:rowOff>
    </xdr:to>
    <xdr:cxnSp macro="">
      <xdr:nvCxnSpPr>
        <xdr:cNvPr id="58" name="直線コネクタ 57"/>
        <xdr:cNvCxnSpPr/>
      </xdr:nvCxnSpPr>
      <xdr:spPr bwMode="auto">
        <a:xfrm flipV="1">
          <a:off x="3606800" y="3105615"/>
          <a:ext cx="698500" cy="3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115750</xdr:rowOff>
    </xdr:from>
    <xdr:ext cx="762000" cy="259045"/>
    <xdr:sp macro="" textlink="">
      <xdr:nvSpPr>
        <xdr:cNvPr id="60" name="テキスト ボックス 59"/>
        <xdr:cNvSpPr txBox="1"/>
      </xdr:nvSpPr>
      <xdr:spPr>
        <a:xfrm>
          <a:off x="3924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7094</xdr:rowOff>
    </xdr:from>
    <xdr:to>
      <xdr:col>18</xdr:col>
      <xdr:colOff>177800</xdr:colOff>
      <xdr:row>18</xdr:row>
      <xdr:rowOff>53859</xdr:rowOff>
    </xdr:to>
    <xdr:cxnSp macro="">
      <xdr:nvCxnSpPr>
        <xdr:cNvPr id="61" name="直線コネクタ 60"/>
        <xdr:cNvCxnSpPr/>
      </xdr:nvCxnSpPr>
      <xdr:spPr bwMode="auto">
        <a:xfrm flipV="1">
          <a:off x="2908300" y="3140819"/>
          <a:ext cx="698500" cy="46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59025</xdr:rowOff>
    </xdr:from>
    <xdr:ext cx="762000" cy="259045"/>
    <xdr:sp macro="" textlink="">
      <xdr:nvSpPr>
        <xdr:cNvPr id="63" name="テキスト ボックス 62"/>
        <xdr:cNvSpPr txBox="1"/>
      </xdr:nvSpPr>
      <xdr:spPr>
        <a:xfrm>
          <a:off x="32258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102883</xdr:rowOff>
    </xdr:from>
    <xdr:ext cx="762000" cy="259045"/>
    <xdr:sp macro="" textlink="">
      <xdr:nvSpPr>
        <xdr:cNvPr id="65" name="テキスト ボックス 64"/>
        <xdr:cNvSpPr txBox="1"/>
      </xdr:nvSpPr>
      <xdr:spPr>
        <a:xfrm>
          <a:off x="2527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80783</xdr:rowOff>
    </xdr:from>
    <xdr:to>
      <xdr:col>29</xdr:col>
      <xdr:colOff>177800</xdr:colOff>
      <xdr:row>18</xdr:row>
      <xdr:rowOff>10933</xdr:rowOff>
    </xdr:to>
    <xdr:sp macro="" textlink="">
      <xdr:nvSpPr>
        <xdr:cNvPr id="71" name="楕円 70"/>
        <xdr:cNvSpPr/>
      </xdr:nvSpPr>
      <xdr:spPr bwMode="auto">
        <a:xfrm>
          <a:off x="5600700" y="3043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52860</xdr:rowOff>
    </xdr:from>
    <xdr:ext cx="762000" cy="259045"/>
    <xdr:sp macro="" textlink="">
      <xdr:nvSpPr>
        <xdr:cNvPr id="72" name="人口1人当たり決算額の推移該当値テキスト130"/>
        <xdr:cNvSpPr txBox="1"/>
      </xdr:nvSpPr>
      <xdr:spPr>
        <a:xfrm>
          <a:off x="5740400" y="301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97765</xdr:rowOff>
    </xdr:from>
    <xdr:to>
      <xdr:col>26</xdr:col>
      <xdr:colOff>101600</xdr:colOff>
      <xdr:row>18</xdr:row>
      <xdr:rowOff>27915</xdr:rowOff>
    </xdr:to>
    <xdr:sp macro="" textlink="">
      <xdr:nvSpPr>
        <xdr:cNvPr id="73" name="楕円 72"/>
        <xdr:cNvSpPr/>
      </xdr:nvSpPr>
      <xdr:spPr bwMode="auto">
        <a:xfrm>
          <a:off x="4953000" y="306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12692</xdr:rowOff>
    </xdr:from>
    <xdr:ext cx="736600" cy="259045"/>
    <xdr:sp macro="" textlink="">
      <xdr:nvSpPr>
        <xdr:cNvPr id="74" name="テキスト ボックス 73"/>
        <xdr:cNvSpPr txBox="1"/>
      </xdr:nvSpPr>
      <xdr:spPr>
        <a:xfrm>
          <a:off x="4622800" y="314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92540</xdr:rowOff>
    </xdr:from>
    <xdr:to>
      <xdr:col>22</xdr:col>
      <xdr:colOff>165100</xdr:colOff>
      <xdr:row>18</xdr:row>
      <xdr:rowOff>22690</xdr:rowOff>
    </xdr:to>
    <xdr:sp macro="" textlink="">
      <xdr:nvSpPr>
        <xdr:cNvPr id="75" name="楕円 74"/>
        <xdr:cNvSpPr/>
      </xdr:nvSpPr>
      <xdr:spPr bwMode="auto">
        <a:xfrm>
          <a:off x="4254500" y="305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7467</xdr:rowOff>
    </xdr:from>
    <xdr:ext cx="762000" cy="259045"/>
    <xdr:sp macro="" textlink="">
      <xdr:nvSpPr>
        <xdr:cNvPr id="76" name="テキスト ボックス 75"/>
        <xdr:cNvSpPr txBox="1"/>
      </xdr:nvSpPr>
      <xdr:spPr>
        <a:xfrm>
          <a:off x="3924300" y="314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127744</xdr:rowOff>
    </xdr:from>
    <xdr:to>
      <xdr:col>19</xdr:col>
      <xdr:colOff>38100</xdr:colOff>
      <xdr:row>18</xdr:row>
      <xdr:rowOff>57894</xdr:rowOff>
    </xdr:to>
    <xdr:sp macro="" textlink="">
      <xdr:nvSpPr>
        <xdr:cNvPr id="77" name="楕円 76"/>
        <xdr:cNvSpPr/>
      </xdr:nvSpPr>
      <xdr:spPr bwMode="auto">
        <a:xfrm>
          <a:off x="3556000" y="3090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42671</xdr:rowOff>
    </xdr:from>
    <xdr:ext cx="762000" cy="259045"/>
    <xdr:sp macro="" textlink="">
      <xdr:nvSpPr>
        <xdr:cNvPr id="78" name="テキスト ボックス 77"/>
        <xdr:cNvSpPr txBox="1"/>
      </xdr:nvSpPr>
      <xdr:spPr>
        <a:xfrm>
          <a:off x="3225800" y="317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3059</xdr:rowOff>
    </xdr:from>
    <xdr:to>
      <xdr:col>15</xdr:col>
      <xdr:colOff>101600</xdr:colOff>
      <xdr:row>18</xdr:row>
      <xdr:rowOff>104659</xdr:rowOff>
    </xdr:to>
    <xdr:sp macro="" textlink="">
      <xdr:nvSpPr>
        <xdr:cNvPr id="79" name="楕円 78"/>
        <xdr:cNvSpPr/>
      </xdr:nvSpPr>
      <xdr:spPr bwMode="auto">
        <a:xfrm>
          <a:off x="2857500" y="3136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89436</xdr:rowOff>
    </xdr:from>
    <xdr:ext cx="762000" cy="259045"/>
    <xdr:sp macro="" textlink="">
      <xdr:nvSpPr>
        <xdr:cNvPr id="80" name="テキスト ボックス 79"/>
        <xdr:cNvSpPr txBox="1"/>
      </xdr:nvSpPr>
      <xdr:spPr>
        <a:xfrm>
          <a:off x="2527300" y="322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295745</xdr:rowOff>
    </xdr:from>
    <xdr:to>
      <xdr:col>29</xdr:col>
      <xdr:colOff>127000</xdr:colOff>
      <xdr:row>35</xdr:row>
      <xdr:rowOff>28664</xdr:rowOff>
    </xdr:to>
    <xdr:cxnSp macro="">
      <xdr:nvCxnSpPr>
        <xdr:cNvPr id="113" name="直線コネクタ 112"/>
        <xdr:cNvCxnSpPr/>
      </xdr:nvCxnSpPr>
      <xdr:spPr bwMode="auto">
        <a:xfrm>
          <a:off x="5003800" y="6563195"/>
          <a:ext cx="647700" cy="75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169816</xdr:rowOff>
    </xdr:from>
    <xdr:ext cx="762000" cy="259045"/>
    <xdr:sp macro="" textlink="">
      <xdr:nvSpPr>
        <xdr:cNvPr id="114" name="人口1人当たり決算額の推移平均値テキスト445"/>
        <xdr:cNvSpPr txBox="1"/>
      </xdr:nvSpPr>
      <xdr:spPr>
        <a:xfrm>
          <a:off x="5740400" y="6780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288392</xdr:rowOff>
    </xdr:from>
    <xdr:to>
      <xdr:col>26</xdr:col>
      <xdr:colOff>50800</xdr:colOff>
      <xdr:row>34</xdr:row>
      <xdr:rowOff>295745</xdr:rowOff>
    </xdr:to>
    <xdr:cxnSp macro="">
      <xdr:nvCxnSpPr>
        <xdr:cNvPr id="116" name="直線コネクタ 115"/>
        <xdr:cNvCxnSpPr/>
      </xdr:nvCxnSpPr>
      <xdr:spPr bwMode="auto">
        <a:xfrm>
          <a:off x="4305300" y="6555842"/>
          <a:ext cx="698500" cy="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267123</xdr:rowOff>
    </xdr:from>
    <xdr:ext cx="736600" cy="259045"/>
    <xdr:sp macro="" textlink="">
      <xdr:nvSpPr>
        <xdr:cNvPr id="118" name="テキスト ボックス 117"/>
        <xdr:cNvSpPr txBox="1"/>
      </xdr:nvSpPr>
      <xdr:spPr>
        <a:xfrm>
          <a:off x="4622800" y="6877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244577</xdr:rowOff>
    </xdr:from>
    <xdr:to>
      <xdr:col>22</xdr:col>
      <xdr:colOff>114300</xdr:colOff>
      <xdr:row>34</xdr:row>
      <xdr:rowOff>288392</xdr:rowOff>
    </xdr:to>
    <xdr:cxnSp macro="">
      <xdr:nvCxnSpPr>
        <xdr:cNvPr id="119" name="直線コネクタ 118"/>
        <xdr:cNvCxnSpPr/>
      </xdr:nvCxnSpPr>
      <xdr:spPr bwMode="auto">
        <a:xfrm>
          <a:off x="3606800" y="6512027"/>
          <a:ext cx="698500" cy="4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266857</xdr:rowOff>
    </xdr:from>
    <xdr:ext cx="762000" cy="259045"/>
    <xdr:sp macro="" textlink="">
      <xdr:nvSpPr>
        <xdr:cNvPr id="121" name="テキスト ボックス 120"/>
        <xdr:cNvSpPr txBox="1"/>
      </xdr:nvSpPr>
      <xdr:spPr>
        <a:xfrm>
          <a:off x="39243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152108</xdr:rowOff>
    </xdr:from>
    <xdr:to>
      <xdr:col>18</xdr:col>
      <xdr:colOff>177800</xdr:colOff>
      <xdr:row>34</xdr:row>
      <xdr:rowOff>244577</xdr:rowOff>
    </xdr:to>
    <xdr:cxnSp macro="">
      <xdr:nvCxnSpPr>
        <xdr:cNvPr id="122" name="直線コネクタ 121"/>
        <xdr:cNvCxnSpPr/>
      </xdr:nvCxnSpPr>
      <xdr:spPr bwMode="auto">
        <a:xfrm>
          <a:off x="2908300" y="6419558"/>
          <a:ext cx="698500" cy="92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155491</xdr:rowOff>
    </xdr:from>
    <xdr:ext cx="762000" cy="259045"/>
    <xdr:sp macro="" textlink="">
      <xdr:nvSpPr>
        <xdr:cNvPr id="124" name="テキスト ボックス 123"/>
        <xdr:cNvSpPr txBox="1"/>
      </xdr:nvSpPr>
      <xdr:spPr>
        <a:xfrm>
          <a:off x="32258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81881</xdr:rowOff>
    </xdr:from>
    <xdr:ext cx="762000" cy="259045"/>
    <xdr:sp macro="" textlink="">
      <xdr:nvSpPr>
        <xdr:cNvPr id="126" name="テキスト ボックス 125"/>
        <xdr:cNvSpPr txBox="1"/>
      </xdr:nvSpPr>
      <xdr:spPr>
        <a:xfrm>
          <a:off x="2527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320764</xdr:rowOff>
    </xdr:from>
    <xdr:to>
      <xdr:col>29</xdr:col>
      <xdr:colOff>177800</xdr:colOff>
      <xdr:row>35</xdr:row>
      <xdr:rowOff>79464</xdr:rowOff>
    </xdr:to>
    <xdr:sp macro="" textlink="">
      <xdr:nvSpPr>
        <xdr:cNvPr id="132" name="楕円 131"/>
        <xdr:cNvSpPr/>
      </xdr:nvSpPr>
      <xdr:spPr bwMode="auto">
        <a:xfrm>
          <a:off x="5600700" y="6588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165841</xdr:rowOff>
    </xdr:from>
    <xdr:ext cx="762000" cy="259045"/>
    <xdr:sp macro="" textlink="">
      <xdr:nvSpPr>
        <xdr:cNvPr id="133" name="人口1人当たり決算額の推移該当値テキスト445"/>
        <xdr:cNvSpPr txBox="1"/>
      </xdr:nvSpPr>
      <xdr:spPr>
        <a:xfrm>
          <a:off x="5740400" y="64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244945</xdr:rowOff>
    </xdr:from>
    <xdr:to>
      <xdr:col>26</xdr:col>
      <xdr:colOff>101600</xdr:colOff>
      <xdr:row>35</xdr:row>
      <xdr:rowOff>3645</xdr:rowOff>
    </xdr:to>
    <xdr:sp macro="" textlink="">
      <xdr:nvSpPr>
        <xdr:cNvPr id="134" name="楕円 133"/>
        <xdr:cNvSpPr/>
      </xdr:nvSpPr>
      <xdr:spPr bwMode="auto">
        <a:xfrm>
          <a:off x="4953000" y="6512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13822</xdr:rowOff>
    </xdr:from>
    <xdr:ext cx="736600" cy="259045"/>
    <xdr:sp macro="" textlink="">
      <xdr:nvSpPr>
        <xdr:cNvPr id="135" name="テキスト ボックス 134"/>
        <xdr:cNvSpPr txBox="1"/>
      </xdr:nvSpPr>
      <xdr:spPr>
        <a:xfrm>
          <a:off x="4622800" y="6281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237592</xdr:rowOff>
    </xdr:from>
    <xdr:to>
      <xdr:col>22</xdr:col>
      <xdr:colOff>165100</xdr:colOff>
      <xdr:row>34</xdr:row>
      <xdr:rowOff>339192</xdr:rowOff>
    </xdr:to>
    <xdr:sp macro="" textlink="">
      <xdr:nvSpPr>
        <xdr:cNvPr id="136" name="楕円 135"/>
        <xdr:cNvSpPr/>
      </xdr:nvSpPr>
      <xdr:spPr bwMode="auto">
        <a:xfrm>
          <a:off x="4254500" y="6505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6469</xdr:rowOff>
    </xdr:from>
    <xdr:ext cx="762000" cy="259045"/>
    <xdr:sp macro="" textlink="">
      <xdr:nvSpPr>
        <xdr:cNvPr id="137" name="テキスト ボックス 136"/>
        <xdr:cNvSpPr txBox="1"/>
      </xdr:nvSpPr>
      <xdr:spPr>
        <a:xfrm>
          <a:off x="3924300" y="627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193777</xdr:rowOff>
    </xdr:from>
    <xdr:to>
      <xdr:col>19</xdr:col>
      <xdr:colOff>38100</xdr:colOff>
      <xdr:row>34</xdr:row>
      <xdr:rowOff>295377</xdr:rowOff>
    </xdr:to>
    <xdr:sp macro="" textlink="">
      <xdr:nvSpPr>
        <xdr:cNvPr id="138" name="楕円 137"/>
        <xdr:cNvSpPr/>
      </xdr:nvSpPr>
      <xdr:spPr bwMode="auto">
        <a:xfrm>
          <a:off x="3556000" y="6461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305554</xdr:rowOff>
    </xdr:from>
    <xdr:ext cx="762000" cy="259045"/>
    <xdr:sp macro="" textlink="">
      <xdr:nvSpPr>
        <xdr:cNvPr id="139" name="テキスト ボックス 138"/>
        <xdr:cNvSpPr txBox="1"/>
      </xdr:nvSpPr>
      <xdr:spPr>
        <a:xfrm>
          <a:off x="3225800" y="623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101308</xdr:rowOff>
    </xdr:from>
    <xdr:to>
      <xdr:col>15</xdr:col>
      <xdr:colOff>101600</xdr:colOff>
      <xdr:row>34</xdr:row>
      <xdr:rowOff>202908</xdr:rowOff>
    </xdr:to>
    <xdr:sp macro="" textlink="">
      <xdr:nvSpPr>
        <xdr:cNvPr id="140" name="楕円 139"/>
        <xdr:cNvSpPr/>
      </xdr:nvSpPr>
      <xdr:spPr bwMode="auto">
        <a:xfrm>
          <a:off x="2857500" y="6368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213085</xdr:rowOff>
    </xdr:from>
    <xdr:ext cx="762000" cy="259045"/>
    <xdr:sp macro="" textlink="">
      <xdr:nvSpPr>
        <xdr:cNvPr id="141" name="テキスト ボックス 140"/>
        <xdr:cNvSpPr txBox="1"/>
      </xdr:nvSpPr>
      <xdr:spPr>
        <a:xfrm>
          <a:off x="2527300" y="613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118,999
118,467
187.38
44,776,206
44,131,052
614,792
24,395,434
38,636,980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144729</xdr:rowOff>
    </xdr:from>
    <xdr:to>
      <xdr:col>24</xdr:col>
      <xdr:colOff>63500</xdr:colOff>
      <xdr:row>34</xdr:row>
      <xdr:rowOff>158347</xdr:rowOff>
    </xdr:to>
    <xdr:cxnSp macro="">
      <xdr:nvCxnSpPr>
        <xdr:cNvPr id="63" name="直線コネクタ 62"/>
        <xdr:cNvCxnSpPr/>
      </xdr:nvCxnSpPr>
      <xdr:spPr>
        <a:xfrm flipV="1">
          <a:off x="3797300" y="5974029"/>
          <a:ext cx="8382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67755</xdr:rowOff>
    </xdr:from>
    <xdr:ext cx="534377" cy="259045"/>
    <xdr:sp macro="" textlink="">
      <xdr:nvSpPr>
        <xdr:cNvPr id="64" name="人件費平均値テキスト"/>
        <xdr:cNvSpPr txBox="1"/>
      </xdr:nvSpPr>
      <xdr:spPr>
        <a:xfrm>
          <a:off x="4686300" y="572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158347</xdr:rowOff>
    </xdr:from>
    <xdr:to>
      <xdr:col>19</xdr:col>
      <xdr:colOff>177800</xdr:colOff>
      <xdr:row>34</xdr:row>
      <xdr:rowOff>169777</xdr:rowOff>
    </xdr:to>
    <xdr:cxnSp macro="">
      <xdr:nvCxnSpPr>
        <xdr:cNvPr id="66" name="直線コネクタ 65"/>
        <xdr:cNvCxnSpPr/>
      </xdr:nvCxnSpPr>
      <xdr:spPr>
        <a:xfrm flipV="1">
          <a:off x="2908300" y="598764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157682</xdr:rowOff>
    </xdr:from>
    <xdr:ext cx="534377" cy="259045"/>
    <xdr:sp macro="" textlink="">
      <xdr:nvSpPr>
        <xdr:cNvPr id="68" name="テキスト ボックス 67"/>
        <xdr:cNvSpPr txBox="1"/>
      </xdr:nvSpPr>
      <xdr:spPr>
        <a:xfrm>
          <a:off x="3530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169777</xdr:rowOff>
    </xdr:from>
    <xdr:to>
      <xdr:col>15</xdr:col>
      <xdr:colOff>50800</xdr:colOff>
      <xdr:row>35</xdr:row>
      <xdr:rowOff>11815</xdr:rowOff>
    </xdr:to>
    <xdr:cxnSp macro="">
      <xdr:nvCxnSpPr>
        <xdr:cNvPr id="69" name="直線コネクタ 68"/>
        <xdr:cNvCxnSpPr/>
      </xdr:nvCxnSpPr>
      <xdr:spPr>
        <a:xfrm flipV="1">
          <a:off x="2019300" y="5999077"/>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117155</xdr:rowOff>
    </xdr:from>
    <xdr:ext cx="534377" cy="259045"/>
    <xdr:sp macro="" textlink="">
      <xdr:nvSpPr>
        <xdr:cNvPr id="71" name="テキスト ボックス 70"/>
        <xdr:cNvSpPr txBox="1"/>
      </xdr:nvSpPr>
      <xdr:spPr>
        <a:xfrm>
          <a:off x="2641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3389</xdr:rowOff>
    </xdr:from>
    <xdr:to>
      <xdr:col>10</xdr:col>
      <xdr:colOff>114300</xdr:colOff>
      <xdr:row>35</xdr:row>
      <xdr:rowOff>11815</xdr:rowOff>
    </xdr:to>
    <xdr:cxnSp macro="">
      <xdr:nvCxnSpPr>
        <xdr:cNvPr id="72" name="直線コネクタ 71"/>
        <xdr:cNvCxnSpPr/>
      </xdr:nvCxnSpPr>
      <xdr:spPr>
        <a:xfrm>
          <a:off x="1130300" y="6004139"/>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77672</xdr:rowOff>
    </xdr:from>
    <xdr:ext cx="534377" cy="259045"/>
    <xdr:sp macro="" textlink="">
      <xdr:nvSpPr>
        <xdr:cNvPr id="74" name="テキスト ボックス 73"/>
        <xdr:cNvSpPr txBox="1"/>
      </xdr:nvSpPr>
      <xdr:spPr>
        <a:xfrm>
          <a:off x="1752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95928</xdr:rowOff>
    </xdr:from>
    <xdr:ext cx="534377" cy="259045"/>
    <xdr:sp macro="" textlink="">
      <xdr:nvSpPr>
        <xdr:cNvPr id="76" name="テキスト ボックス 75"/>
        <xdr:cNvSpPr txBox="1"/>
      </xdr:nvSpPr>
      <xdr:spPr>
        <a:xfrm>
          <a:off x="863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93929</xdr:rowOff>
    </xdr:from>
    <xdr:to>
      <xdr:col>24</xdr:col>
      <xdr:colOff>114300</xdr:colOff>
      <xdr:row>35</xdr:row>
      <xdr:rowOff>24079</xdr:rowOff>
    </xdr:to>
    <xdr:sp macro="" textlink="">
      <xdr:nvSpPr>
        <xdr:cNvPr id="82" name="楕円 81"/>
        <xdr:cNvSpPr/>
      </xdr:nvSpPr>
      <xdr:spPr>
        <a:xfrm>
          <a:off x="4584700" y="59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72356</xdr:rowOff>
    </xdr:from>
    <xdr:ext cx="534377" cy="259045"/>
    <xdr:sp macro="" textlink="">
      <xdr:nvSpPr>
        <xdr:cNvPr id="83" name="人件費該当値テキスト"/>
        <xdr:cNvSpPr txBox="1"/>
      </xdr:nvSpPr>
      <xdr:spPr>
        <a:xfrm>
          <a:off x="4686300" y="59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107547</xdr:rowOff>
    </xdr:from>
    <xdr:to>
      <xdr:col>20</xdr:col>
      <xdr:colOff>38100</xdr:colOff>
      <xdr:row>35</xdr:row>
      <xdr:rowOff>37697</xdr:rowOff>
    </xdr:to>
    <xdr:sp macro="" textlink="">
      <xdr:nvSpPr>
        <xdr:cNvPr id="84" name="楕円 83"/>
        <xdr:cNvSpPr/>
      </xdr:nvSpPr>
      <xdr:spPr>
        <a:xfrm>
          <a:off x="3746500" y="593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28824</xdr:rowOff>
    </xdr:from>
    <xdr:ext cx="534377" cy="259045"/>
    <xdr:sp macro="" textlink="">
      <xdr:nvSpPr>
        <xdr:cNvPr id="85" name="テキスト ボックス 84"/>
        <xdr:cNvSpPr txBox="1"/>
      </xdr:nvSpPr>
      <xdr:spPr>
        <a:xfrm>
          <a:off x="3530111" y="602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118977</xdr:rowOff>
    </xdr:from>
    <xdr:to>
      <xdr:col>15</xdr:col>
      <xdr:colOff>101600</xdr:colOff>
      <xdr:row>35</xdr:row>
      <xdr:rowOff>49127</xdr:rowOff>
    </xdr:to>
    <xdr:sp macro="" textlink="">
      <xdr:nvSpPr>
        <xdr:cNvPr id="86" name="楕円 85"/>
        <xdr:cNvSpPr/>
      </xdr:nvSpPr>
      <xdr:spPr>
        <a:xfrm>
          <a:off x="2857500" y="594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40254</xdr:rowOff>
    </xdr:from>
    <xdr:ext cx="534377" cy="259045"/>
    <xdr:sp macro="" textlink="">
      <xdr:nvSpPr>
        <xdr:cNvPr id="87" name="テキスト ボックス 86"/>
        <xdr:cNvSpPr txBox="1"/>
      </xdr:nvSpPr>
      <xdr:spPr>
        <a:xfrm>
          <a:off x="2641111" y="604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132465</xdr:rowOff>
    </xdr:from>
    <xdr:to>
      <xdr:col>10</xdr:col>
      <xdr:colOff>165100</xdr:colOff>
      <xdr:row>35</xdr:row>
      <xdr:rowOff>62615</xdr:rowOff>
    </xdr:to>
    <xdr:sp macro="" textlink="">
      <xdr:nvSpPr>
        <xdr:cNvPr id="88" name="楕円 87"/>
        <xdr:cNvSpPr/>
      </xdr:nvSpPr>
      <xdr:spPr>
        <a:xfrm>
          <a:off x="1968500" y="59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53742</xdr:rowOff>
    </xdr:from>
    <xdr:ext cx="534377" cy="259045"/>
    <xdr:sp macro="" textlink="">
      <xdr:nvSpPr>
        <xdr:cNvPr id="89" name="テキスト ボックス 88"/>
        <xdr:cNvSpPr txBox="1"/>
      </xdr:nvSpPr>
      <xdr:spPr>
        <a:xfrm>
          <a:off x="1752111" y="605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124039</xdr:rowOff>
    </xdr:from>
    <xdr:to>
      <xdr:col>6</xdr:col>
      <xdr:colOff>38100</xdr:colOff>
      <xdr:row>35</xdr:row>
      <xdr:rowOff>54189</xdr:rowOff>
    </xdr:to>
    <xdr:sp macro="" textlink="">
      <xdr:nvSpPr>
        <xdr:cNvPr id="90" name="楕円 89"/>
        <xdr:cNvSpPr/>
      </xdr:nvSpPr>
      <xdr:spPr>
        <a:xfrm>
          <a:off x="1079500" y="595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45316</xdr:rowOff>
    </xdr:from>
    <xdr:ext cx="534377" cy="259045"/>
    <xdr:sp macro="" textlink="">
      <xdr:nvSpPr>
        <xdr:cNvPr id="91" name="テキスト ボックス 90"/>
        <xdr:cNvSpPr txBox="1"/>
      </xdr:nvSpPr>
      <xdr:spPr>
        <a:xfrm>
          <a:off x="863111" y="604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135196</xdr:rowOff>
    </xdr:from>
    <xdr:to>
      <xdr:col>24</xdr:col>
      <xdr:colOff>63500</xdr:colOff>
      <xdr:row>57</xdr:row>
      <xdr:rowOff>143175</xdr:rowOff>
    </xdr:to>
    <xdr:cxnSp macro="">
      <xdr:nvCxnSpPr>
        <xdr:cNvPr id="119" name="直線コネクタ 118"/>
        <xdr:cNvCxnSpPr/>
      </xdr:nvCxnSpPr>
      <xdr:spPr>
        <a:xfrm flipV="1">
          <a:off x="3797300" y="9907846"/>
          <a:ext cx="838200" cy="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7421</xdr:rowOff>
    </xdr:from>
    <xdr:ext cx="534377" cy="259045"/>
    <xdr:sp macro="" textlink="">
      <xdr:nvSpPr>
        <xdr:cNvPr id="120" name="物件費平均値テキスト"/>
        <xdr:cNvSpPr txBox="1"/>
      </xdr:nvSpPr>
      <xdr:spPr>
        <a:xfrm>
          <a:off x="4686300" y="960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141689</xdr:rowOff>
    </xdr:from>
    <xdr:to>
      <xdr:col>19</xdr:col>
      <xdr:colOff>177800</xdr:colOff>
      <xdr:row>57</xdr:row>
      <xdr:rowOff>143175</xdr:rowOff>
    </xdr:to>
    <xdr:cxnSp macro="">
      <xdr:nvCxnSpPr>
        <xdr:cNvPr id="122" name="直線コネクタ 121"/>
        <xdr:cNvCxnSpPr/>
      </xdr:nvCxnSpPr>
      <xdr:spPr>
        <a:xfrm>
          <a:off x="2908300" y="991433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121005</xdr:rowOff>
    </xdr:from>
    <xdr:ext cx="534377" cy="259045"/>
    <xdr:sp macro="" textlink="">
      <xdr:nvSpPr>
        <xdr:cNvPr id="124" name="テキスト ボックス 123"/>
        <xdr:cNvSpPr txBox="1"/>
      </xdr:nvSpPr>
      <xdr:spPr>
        <a:xfrm>
          <a:off x="3530111" y="95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141689</xdr:rowOff>
    </xdr:from>
    <xdr:to>
      <xdr:col>15</xdr:col>
      <xdr:colOff>50800</xdr:colOff>
      <xdr:row>57</xdr:row>
      <xdr:rowOff>167384</xdr:rowOff>
    </xdr:to>
    <xdr:cxnSp macro="">
      <xdr:nvCxnSpPr>
        <xdr:cNvPr id="125" name="直線コネクタ 124"/>
        <xdr:cNvCxnSpPr/>
      </xdr:nvCxnSpPr>
      <xdr:spPr>
        <a:xfrm flipV="1">
          <a:off x="2019300" y="9914339"/>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154174</xdr:rowOff>
    </xdr:from>
    <xdr:ext cx="534377" cy="259045"/>
    <xdr:sp macro="" textlink="">
      <xdr:nvSpPr>
        <xdr:cNvPr id="127" name="テキスト ボックス 126"/>
        <xdr:cNvSpPr txBox="1"/>
      </xdr:nvSpPr>
      <xdr:spPr>
        <a:xfrm>
          <a:off x="2641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167384</xdr:rowOff>
    </xdr:from>
    <xdr:to>
      <xdr:col>10</xdr:col>
      <xdr:colOff>114300</xdr:colOff>
      <xdr:row>58</xdr:row>
      <xdr:rowOff>50157</xdr:rowOff>
    </xdr:to>
    <xdr:cxnSp macro="">
      <xdr:nvCxnSpPr>
        <xdr:cNvPr id="128" name="直線コネクタ 127"/>
        <xdr:cNvCxnSpPr/>
      </xdr:nvCxnSpPr>
      <xdr:spPr>
        <a:xfrm flipV="1">
          <a:off x="1130300" y="9940034"/>
          <a:ext cx="889000" cy="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144436</xdr:rowOff>
    </xdr:from>
    <xdr:ext cx="534377" cy="259045"/>
    <xdr:sp macro="" textlink="">
      <xdr:nvSpPr>
        <xdr:cNvPr id="130" name="テキスト ボックス 129"/>
        <xdr:cNvSpPr txBox="1"/>
      </xdr:nvSpPr>
      <xdr:spPr>
        <a:xfrm>
          <a:off x="1752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32422</xdr:rowOff>
    </xdr:from>
    <xdr:ext cx="534377" cy="259045"/>
    <xdr:sp macro="" textlink="">
      <xdr:nvSpPr>
        <xdr:cNvPr id="132" name="テキスト ボックス 131"/>
        <xdr:cNvSpPr txBox="1"/>
      </xdr:nvSpPr>
      <xdr:spPr>
        <a:xfrm>
          <a:off x="863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84396</xdr:rowOff>
    </xdr:from>
    <xdr:to>
      <xdr:col>24</xdr:col>
      <xdr:colOff>114300</xdr:colOff>
      <xdr:row>58</xdr:row>
      <xdr:rowOff>14546</xdr:rowOff>
    </xdr:to>
    <xdr:sp macro="" textlink="">
      <xdr:nvSpPr>
        <xdr:cNvPr id="138" name="楕円 137"/>
        <xdr:cNvSpPr/>
      </xdr:nvSpPr>
      <xdr:spPr>
        <a:xfrm>
          <a:off x="4584700" y="98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62823</xdr:rowOff>
    </xdr:from>
    <xdr:ext cx="534377" cy="259045"/>
    <xdr:sp macro="" textlink="">
      <xdr:nvSpPr>
        <xdr:cNvPr id="139" name="物件費該当値テキスト"/>
        <xdr:cNvSpPr txBox="1"/>
      </xdr:nvSpPr>
      <xdr:spPr>
        <a:xfrm>
          <a:off x="4686300" y="983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92375</xdr:rowOff>
    </xdr:from>
    <xdr:to>
      <xdr:col>20</xdr:col>
      <xdr:colOff>38100</xdr:colOff>
      <xdr:row>58</xdr:row>
      <xdr:rowOff>22525</xdr:rowOff>
    </xdr:to>
    <xdr:sp macro="" textlink="">
      <xdr:nvSpPr>
        <xdr:cNvPr id="140" name="楕円 139"/>
        <xdr:cNvSpPr/>
      </xdr:nvSpPr>
      <xdr:spPr>
        <a:xfrm>
          <a:off x="3746500" y="986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13652</xdr:rowOff>
    </xdr:from>
    <xdr:ext cx="534377" cy="259045"/>
    <xdr:sp macro="" textlink="">
      <xdr:nvSpPr>
        <xdr:cNvPr id="141" name="テキスト ボックス 140"/>
        <xdr:cNvSpPr txBox="1"/>
      </xdr:nvSpPr>
      <xdr:spPr>
        <a:xfrm>
          <a:off x="3530111" y="99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90889</xdr:rowOff>
    </xdr:from>
    <xdr:to>
      <xdr:col>15</xdr:col>
      <xdr:colOff>101600</xdr:colOff>
      <xdr:row>58</xdr:row>
      <xdr:rowOff>21039</xdr:rowOff>
    </xdr:to>
    <xdr:sp macro="" textlink="">
      <xdr:nvSpPr>
        <xdr:cNvPr id="142" name="楕円 141"/>
        <xdr:cNvSpPr/>
      </xdr:nvSpPr>
      <xdr:spPr>
        <a:xfrm>
          <a:off x="2857500" y="98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12166</xdr:rowOff>
    </xdr:from>
    <xdr:ext cx="534377" cy="259045"/>
    <xdr:sp macro="" textlink="">
      <xdr:nvSpPr>
        <xdr:cNvPr id="143" name="テキスト ボックス 142"/>
        <xdr:cNvSpPr txBox="1"/>
      </xdr:nvSpPr>
      <xdr:spPr>
        <a:xfrm>
          <a:off x="2641111" y="99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116584</xdr:rowOff>
    </xdr:from>
    <xdr:to>
      <xdr:col>10</xdr:col>
      <xdr:colOff>165100</xdr:colOff>
      <xdr:row>58</xdr:row>
      <xdr:rowOff>46734</xdr:rowOff>
    </xdr:to>
    <xdr:sp macro="" textlink="">
      <xdr:nvSpPr>
        <xdr:cNvPr id="144" name="楕円 143"/>
        <xdr:cNvSpPr/>
      </xdr:nvSpPr>
      <xdr:spPr>
        <a:xfrm>
          <a:off x="1968500" y="98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37861</xdr:rowOff>
    </xdr:from>
    <xdr:ext cx="534377" cy="259045"/>
    <xdr:sp macro="" textlink="">
      <xdr:nvSpPr>
        <xdr:cNvPr id="145" name="テキスト ボックス 144"/>
        <xdr:cNvSpPr txBox="1"/>
      </xdr:nvSpPr>
      <xdr:spPr>
        <a:xfrm>
          <a:off x="1752111" y="99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170807</xdr:rowOff>
    </xdr:from>
    <xdr:to>
      <xdr:col>6</xdr:col>
      <xdr:colOff>38100</xdr:colOff>
      <xdr:row>58</xdr:row>
      <xdr:rowOff>100957</xdr:rowOff>
    </xdr:to>
    <xdr:sp macro="" textlink="">
      <xdr:nvSpPr>
        <xdr:cNvPr id="146" name="楕円 145"/>
        <xdr:cNvSpPr/>
      </xdr:nvSpPr>
      <xdr:spPr>
        <a:xfrm>
          <a:off x="1079500" y="99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92084</xdr:rowOff>
    </xdr:from>
    <xdr:ext cx="534377" cy="259045"/>
    <xdr:sp macro="" textlink="">
      <xdr:nvSpPr>
        <xdr:cNvPr id="147" name="テキスト ボックス 146"/>
        <xdr:cNvSpPr txBox="1"/>
      </xdr:nvSpPr>
      <xdr:spPr>
        <a:xfrm>
          <a:off x="863111" y="100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158496</xdr:rowOff>
    </xdr:from>
    <xdr:to>
      <xdr:col>24</xdr:col>
      <xdr:colOff>63500</xdr:colOff>
      <xdr:row>70</xdr:row>
      <xdr:rowOff>127127</xdr:rowOff>
    </xdr:to>
    <xdr:cxnSp macro="">
      <xdr:nvCxnSpPr>
        <xdr:cNvPr id="176" name="直線コネクタ 175"/>
        <xdr:cNvCxnSpPr/>
      </xdr:nvCxnSpPr>
      <xdr:spPr>
        <a:xfrm flipV="1">
          <a:off x="3797300" y="11988546"/>
          <a:ext cx="838200" cy="1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53103</xdr:rowOff>
    </xdr:from>
    <xdr:ext cx="469744" cy="259045"/>
    <xdr:sp macro="" textlink="">
      <xdr:nvSpPr>
        <xdr:cNvPr id="177" name="維持補修費平均値テキスト"/>
        <xdr:cNvSpPr txBox="1"/>
      </xdr:nvSpPr>
      <xdr:spPr>
        <a:xfrm>
          <a:off x="4686300" y="13083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127127</xdr:rowOff>
    </xdr:from>
    <xdr:to>
      <xdr:col>19</xdr:col>
      <xdr:colOff>177800</xdr:colOff>
      <xdr:row>71</xdr:row>
      <xdr:rowOff>136144</xdr:rowOff>
    </xdr:to>
    <xdr:cxnSp macro="">
      <xdr:nvCxnSpPr>
        <xdr:cNvPr id="179" name="直線コネクタ 178"/>
        <xdr:cNvCxnSpPr/>
      </xdr:nvCxnSpPr>
      <xdr:spPr>
        <a:xfrm flipV="1">
          <a:off x="2908300" y="12128627"/>
          <a:ext cx="889000" cy="1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11447</xdr:rowOff>
    </xdr:from>
    <xdr:ext cx="469744" cy="259045"/>
    <xdr:sp macro="" textlink="">
      <xdr:nvSpPr>
        <xdr:cNvPr id="181" name="テキスト ボックス 180"/>
        <xdr:cNvSpPr txBox="1"/>
      </xdr:nvSpPr>
      <xdr:spPr>
        <a:xfrm>
          <a:off x="3562428"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55245</xdr:rowOff>
    </xdr:from>
    <xdr:to>
      <xdr:col>15</xdr:col>
      <xdr:colOff>50800</xdr:colOff>
      <xdr:row>71</xdr:row>
      <xdr:rowOff>136144</xdr:rowOff>
    </xdr:to>
    <xdr:cxnSp macro="">
      <xdr:nvCxnSpPr>
        <xdr:cNvPr id="182" name="直線コネクタ 181"/>
        <xdr:cNvCxnSpPr/>
      </xdr:nvCxnSpPr>
      <xdr:spPr>
        <a:xfrm>
          <a:off x="2019300" y="12228195"/>
          <a:ext cx="889000"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14115</xdr:rowOff>
    </xdr:from>
    <xdr:ext cx="469744" cy="259045"/>
    <xdr:sp macro="" textlink="">
      <xdr:nvSpPr>
        <xdr:cNvPr id="184" name="テキスト ボックス 183"/>
        <xdr:cNvSpPr txBox="1"/>
      </xdr:nvSpPr>
      <xdr:spPr>
        <a:xfrm>
          <a:off x="2673428" y="132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103759</xdr:rowOff>
    </xdr:from>
    <xdr:to>
      <xdr:col>10</xdr:col>
      <xdr:colOff>114300</xdr:colOff>
      <xdr:row>71</xdr:row>
      <xdr:rowOff>55245</xdr:rowOff>
    </xdr:to>
    <xdr:cxnSp macro="">
      <xdr:nvCxnSpPr>
        <xdr:cNvPr id="185" name="直線コネクタ 184"/>
        <xdr:cNvCxnSpPr/>
      </xdr:nvCxnSpPr>
      <xdr:spPr>
        <a:xfrm>
          <a:off x="1130300" y="12105259"/>
          <a:ext cx="889000" cy="1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6" name="フローチャート: 判断 185"/>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96538</xdr:rowOff>
    </xdr:from>
    <xdr:ext cx="469744" cy="259045"/>
    <xdr:sp macro="" textlink="">
      <xdr:nvSpPr>
        <xdr:cNvPr id="187" name="テキスト ボックス 186"/>
        <xdr:cNvSpPr txBox="1"/>
      </xdr:nvSpPr>
      <xdr:spPr>
        <a:xfrm>
          <a:off x="1784428"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88" name="フローチャート: 判断 187"/>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124985</xdr:rowOff>
    </xdr:from>
    <xdr:ext cx="469744" cy="259045"/>
    <xdr:sp macro="" textlink="">
      <xdr:nvSpPr>
        <xdr:cNvPr id="189" name="テキスト ボックス 188"/>
        <xdr:cNvSpPr txBox="1"/>
      </xdr:nvSpPr>
      <xdr:spPr>
        <a:xfrm>
          <a:off x="895428" y="131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107696</xdr:rowOff>
    </xdr:from>
    <xdr:to>
      <xdr:col>24</xdr:col>
      <xdr:colOff>114300</xdr:colOff>
      <xdr:row>70</xdr:row>
      <xdr:rowOff>37846</xdr:rowOff>
    </xdr:to>
    <xdr:sp macro="" textlink="">
      <xdr:nvSpPr>
        <xdr:cNvPr id="195" name="楕円 194"/>
        <xdr:cNvSpPr/>
      </xdr:nvSpPr>
      <xdr:spPr>
        <a:xfrm>
          <a:off x="4584700" y="119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60723</xdr:rowOff>
    </xdr:from>
    <xdr:ext cx="534377" cy="259045"/>
    <xdr:sp macro="" textlink="">
      <xdr:nvSpPr>
        <xdr:cNvPr id="196" name="維持補修費該当値テキスト"/>
        <xdr:cNvSpPr txBox="1"/>
      </xdr:nvSpPr>
      <xdr:spPr>
        <a:xfrm>
          <a:off x="4686300" y="1189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76327</xdr:rowOff>
    </xdr:from>
    <xdr:to>
      <xdr:col>20</xdr:col>
      <xdr:colOff>38100</xdr:colOff>
      <xdr:row>71</xdr:row>
      <xdr:rowOff>6477</xdr:rowOff>
    </xdr:to>
    <xdr:sp macro="" textlink="">
      <xdr:nvSpPr>
        <xdr:cNvPr id="197" name="楕円 196"/>
        <xdr:cNvSpPr/>
      </xdr:nvSpPr>
      <xdr:spPr>
        <a:xfrm>
          <a:off x="3746500" y="120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23004</xdr:rowOff>
    </xdr:from>
    <xdr:ext cx="534377" cy="259045"/>
    <xdr:sp macro="" textlink="">
      <xdr:nvSpPr>
        <xdr:cNvPr id="198" name="テキスト ボックス 197"/>
        <xdr:cNvSpPr txBox="1"/>
      </xdr:nvSpPr>
      <xdr:spPr>
        <a:xfrm>
          <a:off x="3530111" y="118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85344</xdr:rowOff>
    </xdr:from>
    <xdr:to>
      <xdr:col>15</xdr:col>
      <xdr:colOff>101600</xdr:colOff>
      <xdr:row>72</xdr:row>
      <xdr:rowOff>15494</xdr:rowOff>
    </xdr:to>
    <xdr:sp macro="" textlink="">
      <xdr:nvSpPr>
        <xdr:cNvPr id="199" name="楕円 198"/>
        <xdr:cNvSpPr/>
      </xdr:nvSpPr>
      <xdr:spPr>
        <a:xfrm>
          <a:off x="2857500" y="1225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32021</xdr:rowOff>
    </xdr:from>
    <xdr:ext cx="534377" cy="259045"/>
    <xdr:sp macro="" textlink="">
      <xdr:nvSpPr>
        <xdr:cNvPr id="200" name="テキスト ボックス 199"/>
        <xdr:cNvSpPr txBox="1"/>
      </xdr:nvSpPr>
      <xdr:spPr>
        <a:xfrm>
          <a:off x="2641111" y="1203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4445</xdr:rowOff>
    </xdr:from>
    <xdr:to>
      <xdr:col>10</xdr:col>
      <xdr:colOff>165100</xdr:colOff>
      <xdr:row>71</xdr:row>
      <xdr:rowOff>106045</xdr:rowOff>
    </xdr:to>
    <xdr:sp macro="" textlink="">
      <xdr:nvSpPr>
        <xdr:cNvPr id="201" name="楕円 200"/>
        <xdr:cNvSpPr/>
      </xdr:nvSpPr>
      <xdr:spPr>
        <a:xfrm>
          <a:off x="1968500" y="1217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122572</xdr:rowOff>
    </xdr:from>
    <xdr:ext cx="534377" cy="259045"/>
    <xdr:sp macro="" textlink="">
      <xdr:nvSpPr>
        <xdr:cNvPr id="202" name="テキスト ボックス 201"/>
        <xdr:cNvSpPr txBox="1"/>
      </xdr:nvSpPr>
      <xdr:spPr>
        <a:xfrm>
          <a:off x="1752111" y="11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52959</xdr:rowOff>
    </xdr:from>
    <xdr:to>
      <xdr:col>6</xdr:col>
      <xdr:colOff>38100</xdr:colOff>
      <xdr:row>70</xdr:row>
      <xdr:rowOff>154559</xdr:rowOff>
    </xdr:to>
    <xdr:sp macro="" textlink="">
      <xdr:nvSpPr>
        <xdr:cNvPr id="203" name="楕円 202"/>
        <xdr:cNvSpPr/>
      </xdr:nvSpPr>
      <xdr:spPr>
        <a:xfrm>
          <a:off x="1079500" y="1205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68</xdr:row>
      <xdr:rowOff>171086</xdr:rowOff>
    </xdr:from>
    <xdr:ext cx="534377" cy="259045"/>
    <xdr:sp macro="" textlink="">
      <xdr:nvSpPr>
        <xdr:cNvPr id="204" name="テキスト ボックス 203"/>
        <xdr:cNvSpPr txBox="1"/>
      </xdr:nvSpPr>
      <xdr:spPr>
        <a:xfrm>
          <a:off x="863111" y="118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137998</xdr:rowOff>
    </xdr:from>
    <xdr:to>
      <xdr:col>24</xdr:col>
      <xdr:colOff>63500</xdr:colOff>
      <xdr:row>96</xdr:row>
      <xdr:rowOff>161213</xdr:rowOff>
    </xdr:to>
    <xdr:cxnSp macro="">
      <xdr:nvCxnSpPr>
        <xdr:cNvPr id="234" name="直線コネクタ 233"/>
        <xdr:cNvCxnSpPr/>
      </xdr:nvCxnSpPr>
      <xdr:spPr>
        <a:xfrm>
          <a:off x="3797300" y="16597198"/>
          <a:ext cx="838200" cy="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4894</xdr:rowOff>
    </xdr:from>
    <xdr:ext cx="599010" cy="259045"/>
    <xdr:sp macro="" textlink="">
      <xdr:nvSpPr>
        <xdr:cNvPr id="235" name="扶助費平均値テキスト"/>
        <xdr:cNvSpPr txBox="1"/>
      </xdr:nvSpPr>
      <xdr:spPr>
        <a:xfrm>
          <a:off x="4686300" y="16292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137998</xdr:rowOff>
    </xdr:from>
    <xdr:to>
      <xdr:col>19</xdr:col>
      <xdr:colOff>177800</xdr:colOff>
      <xdr:row>97</xdr:row>
      <xdr:rowOff>83579</xdr:rowOff>
    </xdr:to>
    <xdr:cxnSp macro="">
      <xdr:nvCxnSpPr>
        <xdr:cNvPr id="237" name="直線コネクタ 236"/>
        <xdr:cNvCxnSpPr/>
      </xdr:nvCxnSpPr>
      <xdr:spPr>
        <a:xfrm flipV="1">
          <a:off x="2908300" y="16597198"/>
          <a:ext cx="889000" cy="1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132593</xdr:rowOff>
    </xdr:from>
    <xdr:ext cx="534377" cy="259045"/>
    <xdr:sp macro="" textlink="">
      <xdr:nvSpPr>
        <xdr:cNvPr id="239" name="テキスト ボックス 238"/>
        <xdr:cNvSpPr txBox="1"/>
      </xdr:nvSpPr>
      <xdr:spPr>
        <a:xfrm>
          <a:off x="3530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83579</xdr:rowOff>
    </xdr:from>
    <xdr:to>
      <xdr:col>15</xdr:col>
      <xdr:colOff>50800</xdr:colOff>
      <xdr:row>97</xdr:row>
      <xdr:rowOff>121679</xdr:rowOff>
    </xdr:to>
    <xdr:cxnSp macro="">
      <xdr:nvCxnSpPr>
        <xdr:cNvPr id="240" name="直線コネクタ 239"/>
        <xdr:cNvCxnSpPr/>
      </xdr:nvCxnSpPr>
      <xdr:spPr>
        <a:xfrm flipV="1">
          <a:off x="2019300" y="1671422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80115</xdr:rowOff>
    </xdr:from>
    <xdr:ext cx="534377" cy="259045"/>
    <xdr:sp macro="" textlink="">
      <xdr:nvSpPr>
        <xdr:cNvPr id="242" name="テキスト ボックス 241"/>
        <xdr:cNvSpPr txBox="1"/>
      </xdr:nvSpPr>
      <xdr:spPr>
        <a:xfrm>
          <a:off x="2641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121679</xdr:rowOff>
    </xdr:from>
    <xdr:to>
      <xdr:col>10</xdr:col>
      <xdr:colOff>114300</xdr:colOff>
      <xdr:row>98</xdr:row>
      <xdr:rowOff>31762</xdr:rowOff>
    </xdr:to>
    <xdr:cxnSp macro="">
      <xdr:nvCxnSpPr>
        <xdr:cNvPr id="243" name="直線コネクタ 242"/>
        <xdr:cNvCxnSpPr/>
      </xdr:nvCxnSpPr>
      <xdr:spPr>
        <a:xfrm flipV="1">
          <a:off x="1130300" y="16752329"/>
          <a:ext cx="889000" cy="8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4" name="フローチャート: 判断 243"/>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5" name="テキスト ボックス 244"/>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6" name="フローチャート: 判断 245"/>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7" name="テキスト ボックス 246"/>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110413</xdr:rowOff>
    </xdr:from>
    <xdr:to>
      <xdr:col>24</xdr:col>
      <xdr:colOff>114300</xdr:colOff>
      <xdr:row>97</xdr:row>
      <xdr:rowOff>40563</xdr:rowOff>
    </xdr:to>
    <xdr:sp macro="" textlink="">
      <xdr:nvSpPr>
        <xdr:cNvPr id="253" name="楕円 252"/>
        <xdr:cNvSpPr/>
      </xdr:nvSpPr>
      <xdr:spPr>
        <a:xfrm>
          <a:off x="4584700" y="1656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88840</xdr:rowOff>
    </xdr:from>
    <xdr:ext cx="534377" cy="259045"/>
    <xdr:sp macro="" textlink="">
      <xdr:nvSpPr>
        <xdr:cNvPr id="254" name="扶助費該当値テキスト"/>
        <xdr:cNvSpPr txBox="1"/>
      </xdr:nvSpPr>
      <xdr:spPr>
        <a:xfrm>
          <a:off x="4686300" y="1654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87198</xdr:rowOff>
    </xdr:from>
    <xdr:to>
      <xdr:col>20</xdr:col>
      <xdr:colOff>38100</xdr:colOff>
      <xdr:row>97</xdr:row>
      <xdr:rowOff>17348</xdr:rowOff>
    </xdr:to>
    <xdr:sp macro="" textlink="">
      <xdr:nvSpPr>
        <xdr:cNvPr id="255" name="楕円 254"/>
        <xdr:cNvSpPr/>
      </xdr:nvSpPr>
      <xdr:spPr>
        <a:xfrm>
          <a:off x="3746500" y="165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8475</xdr:rowOff>
    </xdr:from>
    <xdr:ext cx="534377" cy="259045"/>
    <xdr:sp macro="" textlink="">
      <xdr:nvSpPr>
        <xdr:cNvPr id="256" name="テキスト ボックス 255"/>
        <xdr:cNvSpPr txBox="1"/>
      </xdr:nvSpPr>
      <xdr:spPr>
        <a:xfrm>
          <a:off x="3530111" y="166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32779</xdr:rowOff>
    </xdr:from>
    <xdr:to>
      <xdr:col>15</xdr:col>
      <xdr:colOff>101600</xdr:colOff>
      <xdr:row>97</xdr:row>
      <xdr:rowOff>134379</xdr:rowOff>
    </xdr:to>
    <xdr:sp macro="" textlink="">
      <xdr:nvSpPr>
        <xdr:cNvPr id="257" name="楕円 256"/>
        <xdr:cNvSpPr/>
      </xdr:nvSpPr>
      <xdr:spPr>
        <a:xfrm>
          <a:off x="2857500" y="166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125506</xdr:rowOff>
    </xdr:from>
    <xdr:ext cx="534377" cy="259045"/>
    <xdr:sp macro="" textlink="">
      <xdr:nvSpPr>
        <xdr:cNvPr id="258" name="テキスト ボックス 257"/>
        <xdr:cNvSpPr txBox="1"/>
      </xdr:nvSpPr>
      <xdr:spPr>
        <a:xfrm>
          <a:off x="2641111" y="167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70879</xdr:rowOff>
    </xdr:from>
    <xdr:to>
      <xdr:col>10</xdr:col>
      <xdr:colOff>165100</xdr:colOff>
      <xdr:row>98</xdr:row>
      <xdr:rowOff>1029</xdr:rowOff>
    </xdr:to>
    <xdr:sp macro="" textlink="">
      <xdr:nvSpPr>
        <xdr:cNvPr id="259" name="楕円 258"/>
        <xdr:cNvSpPr/>
      </xdr:nvSpPr>
      <xdr:spPr>
        <a:xfrm>
          <a:off x="1968500" y="167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163606</xdr:rowOff>
    </xdr:from>
    <xdr:ext cx="534377" cy="259045"/>
    <xdr:sp macro="" textlink="">
      <xdr:nvSpPr>
        <xdr:cNvPr id="260" name="テキスト ボックス 259"/>
        <xdr:cNvSpPr txBox="1"/>
      </xdr:nvSpPr>
      <xdr:spPr>
        <a:xfrm>
          <a:off x="1752111" y="1679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152412</xdr:rowOff>
    </xdr:from>
    <xdr:to>
      <xdr:col>6</xdr:col>
      <xdr:colOff>38100</xdr:colOff>
      <xdr:row>98</xdr:row>
      <xdr:rowOff>82562</xdr:rowOff>
    </xdr:to>
    <xdr:sp macro="" textlink="">
      <xdr:nvSpPr>
        <xdr:cNvPr id="261" name="楕円 260"/>
        <xdr:cNvSpPr/>
      </xdr:nvSpPr>
      <xdr:spPr>
        <a:xfrm>
          <a:off x="1079500" y="1678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73689</xdr:rowOff>
    </xdr:from>
    <xdr:ext cx="534377" cy="259045"/>
    <xdr:sp macro="" textlink="">
      <xdr:nvSpPr>
        <xdr:cNvPr id="262" name="テキスト ボックス 261"/>
        <xdr:cNvSpPr txBox="1"/>
      </xdr:nvSpPr>
      <xdr:spPr>
        <a:xfrm>
          <a:off x="863111" y="1687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19850</xdr:rowOff>
    </xdr:from>
    <xdr:to>
      <xdr:col>55</xdr:col>
      <xdr:colOff>0</xdr:colOff>
      <xdr:row>37</xdr:row>
      <xdr:rowOff>22568</xdr:rowOff>
    </xdr:to>
    <xdr:cxnSp macro="">
      <xdr:nvCxnSpPr>
        <xdr:cNvPr id="291" name="直線コネクタ 290"/>
        <xdr:cNvCxnSpPr/>
      </xdr:nvCxnSpPr>
      <xdr:spPr>
        <a:xfrm flipV="1">
          <a:off x="9639300" y="6363500"/>
          <a:ext cx="8382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112856</xdr:rowOff>
    </xdr:from>
    <xdr:ext cx="534377" cy="259045"/>
    <xdr:sp macro="" textlink="">
      <xdr:nvSpPr>
        <xdr:cNvPr id="292" name="補助費等平均値テキスト"/>
        <xdr:cNvSpPr txBox="1"/>
      </xdr:nvSpPr>
      <xdr:spPr>
        <a:xfrm>
          <a:off x="10528300" y="61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164160</xdr:rowOff>
    </xdr:from>
    <xdr:to>
      <xdr:col>50</xdr:col>
      <xdr:colOff>114300</xdr:colOff>
      <xdr:row>37</xdr:row>
      <xdr:rowOff>22568</xdr:rowOff>
    </xdr:to>
    <xdr:cxnSp macro="">
      <xdr:nvCxnSpPr>
        <xdr:cNvPr id="294" name="直線コネクタ 293"/>
        <xdr:cNvCxnSpPr/>
      </xdr:nvCxnSpPr>
      <xdr:spPr>
        <a:xfrm>
          <a:off x="8750300" y="6336360"/>
          <a:ext cx="889000" cy="2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55643</xdr:rowOff>
    </xdr:from>
    <xdr:ext cx="534377" cy="259045"/>
    <xdr:sp macro="" textlink="">
      <xdr:nvSpPr>
        <xdr:cNvPr id="296" name="テキスト ボックス 295"/>
        <xdr:cNvSpPr txBox="1"/>
      </xdr:nvSpPr>
      <xdr:spPr>
        <a:xfrm>
          <a:off x="9372111" y="60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164160</xdr:rowOff>
    </xdr:from>
    <xdr:to>
      <xdr:col>45</xdr:col>
      <xdr:colOff>177800</xdr:colOff>
      <xdr:row>37</xdr:row>
      <xdr:rowOff>33617</xdr:rowOff>
    </xdr:to>
    <xdr:cxnSp macro="">
      <xdr:nvCxnSpPr>
        <xdr:cNvPr id="297" name="直線コネクタ 296"/>
        <xdr:cNvCxnSpPr/>
      </xdr:nvCxnSpPr>
      <xdr:spPr>
        <a:xfrm flipV="1">
          <a:off x="7861300" y="6336360"/>
          <a:ext cx="889000" cy="4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50919</xdr:rowOff>
    </xdr:from>
    <xdr:ext cx="534377" cy="259045"/>
    <xdr:sp macro="" textlink="">
      <xdr:nvSpPr>
        <xdr:cNvPr id="299" name="テキスト ボックス 298"/>
        <xdr:cNvSpPr txBox="1"/>
      </xdr:nvSpPr>
      <xdr:spPr>
        <a:xfrm>
          <a:off x="8483111" y="639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24473</xdr:rowOff>
    </xdr:from>
    <xdr:to>
      <xdr:col>41</xdr:col>
      <xdr:colOff>50800</xdr:colOff>
      <xdr:row>37</xdr:row>
      <xdr:rowOff>33617</xdr:rowOff>
    </xdr:to>
    <xdr:cxnSp macro="">
      <xdr:nvCxnSpPr>
        <xdr:cNvPr id="300" name="直線コネクタ 299"/>
        <xdr:cNvCxnSpPr/>
      </xdr:nvCxnSpPr>
      <xdr:spPr>
        <a:xfrm>
          <a:off x="6972300" y="636812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1" name="フローチャート: 判断 300"/>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47134</xdr:rowOff>
    </xdr:from>
    <xdr:ext cx="534377" cy="259045"/>
    <xdr:sp macro="" textlink="">
      <xdr:nvSpPr>
        <xdr:cNvPr id="302" name="テキスト ボックス 301"/>
        <xdr:cNvSpPr txBox="1"/>
      </xdr:nvSpPr>
      <xdr:spPr>
        <a:xfrm>
          <a:off x="7594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3" name="フローチャート: 判断 302"/>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45788</xdr:rowOff>
    </xdr:from>
    <xdr:ext cx="534377" cy="259045"/>
    <xdr:sp macro="" textlink="">
      <xdr:nvSpPr>
        <xdr:cNvPr id="304" name="テキスト ボックス 303"/>
        <xdr:cNvSpPr txBox="1"/>
      </xdr:nvSpPr>
      <xdr:spPr>
        <a:xfrm>
          <a:off x="6705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140500</xdr:rowOff>
    </xdr:from>
    <xdr:to>
      <xdr:col>55</xdr:col>
      <xdr:colOff>50800</xdr:colOff>
      <xdr:row>37</xdr:row>
      <xdr:rowOff>70650</xdr:rowOff>
    </xdr:to>
    <xdr:sp macro="" textlink="">
      <xdr:nvSpPr>
        <xdr:cNvPr id="310" name="楕円 309"/>
        <xdr:cNvSpPr/>
      </xdr:nvSpPr>
      <xdr:spPr>
        <a:xfrm>
          <a:off x="10426700" y="63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118927</xdr:rowOff>
    </xdr:from>
    <xdr:ext cx="534377" cy="259045"/>
    <xdr:sp macro="" textlink="">
      <xdr:nvSpPr>
        <xdr:cNvPr id="311" name="補助費等該当値テキスト"/>
        <xdr:cNvSpPr txBox="1"/>
      </xdr:nvSpPr>
      <xdr:spPr>
        <a:xfrm>
          <a:off x="10528300" y="629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143218</xdr:rowOff>
    </xdr:from>
    <xdr:to>
      <xdr:col>50</xdr:col>
      <xdr:colOff>165100</xdr:colOff>
      <xdr:row>37</xdr:row>
      <xdr:rowOff>73368</xdr:rowOff>
    </xdr:to>
    <xdr:sp macro="" textlink="">
      <xdr:nvSpPr>
        <xdr:cNvPr id="312" name="楕円 311"/>
        <xdr:cNvSpPr/>
      </xdr:nvSpPr>
      <xdr:spPr>
        <a:xfrm>
          <a:off x="9588500" y="63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64495</xdr:rowOff>
    </xdr:from>
    <xdr:ext cx="534377" cy="259045"/>
    <xdr:sp macro="" textlink="">
      <xdr:nvSpPr>
        <xdr:cNvPr id="313" name="テキスト ボックス 312"/>
        <xdr:cNvSpPr txBox="1"/>
      </xdr:nvSpPr>
      <xdr:spPr>
        <a:xfrm>
          <a:off x="9372111" y="64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113360</xdr:rowOff>
    </xdr:from>
    <xdr:to>
      <xdr:col>46</xdr:col>
      <xdr:colOff>38100</xdr:colOff>
      <xdr:row>37</xdr:row>
      <xdr:rowOff>43510</xdr:rowOff>
    </xdr:to>
    <xdr:sp macro="" textlink="">
      <xdr:nvSpPr>
        <xdr:cNvPr id="314" name="楕円 313"/>
        <xdr:cNvSpPr/>
      </xdr:nvSpPr>
      <xdr:spPr>
        <a:xfrm>
          <a:off x="8699500" y="62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60037</xdr:rowOff>
    </xdr:from>
    <xdr:ext cx="534377" cy="259045"/>
    <xdr:sp macro="" textlink="">
      <xdr:nvSpPr>
        <xdr:cNvPr id="315" name="テキスト ボックス 314"/>
        <xdr:cNvSpPr txBox="1"/>
      </xdr:nvSpPr>
      <xdr:spPr>
        <a:xfrm>
          <a:off x="8483111" y="606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154267</xdr:rowOff>
    </xdr:from>
    <xdr:to>
      <xdr:col>41</xdr:col>
      <xdr:colOff>101600</xdr:colOff>
      <xdr:row>37</xdr:row>
      <xdr:rowOff>84417</xdr:rowOff>
    </xdr:to>
    <xdr:sp macro="" textlink="">
      <xdr:nvSpPr>
        <xdr:cNvPr id="316" name="楕円 315"/>
        <xdr:cNvSpPr/>
      </xdr:nvSpPr>
      <xdr:spPr>
        <a:xfrm>
          <a:off x="7810500" y="63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75544</xdr:rowOff>
    </xdr:from>
    <xdr:ext cx="534377" cy="259045"/>
    <xdr:sp macro="" textlink="">
      <xdr:nvSpPr>
        <xdr:cNvPr id="317" name="テキスト ボックス 316"/>
        <xdr:cNvSpPr txBox="1"/>
      </xdr:nvSpPr>
      <xdr:spPr>
        <a:xfrm>
          <a:off x="7594111" y="641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145123</xdr:rowOff>
    </xdr:from>
    <xdr:to>
      <xdr:col>36</xdr:col>
      <xdr:colOff>165100</xdr:colOff>
      <xdr:row>37</xdr:row>
      <xdr:rowOff>75273</xdr:rowOff>
    </xdr:to>
    <xdr:sp macro="" textlink="">
      <xdr:nvSpPr>
        <xdr:cNvPr id="318" name="楕円 317"/>
        <xdr:cNvSpPr/>
      </xdr:nvSpPr>
      <xdr:spPr>
        <a:xfrm>
          <a:off x="6921500" y="631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66400</xdr:rowOff>
    </xdr:from>
    <xdr:ext cx="534377" cy="259045"/>
    <xdr:sp macro="" textlink="">
      <xdr:nvSpPr>
        <xdr:cNvPr id="319" name="テキスト ボックス 318"/>
        <xdr:cNvSpPr txBox="1"/>
      </xdr:nvSpPr>
      <xdr:spPr>
        <a:xfrm>
          <a:off x="6705111" y="64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147951</xdr:rowOff>
    </xdr:from>
    <xdr:to>
      <xdr:col>55</xdr:col>
      <xdr:colOff>0</xdr:colOff>
      <xdr:row>56</xdr:row>
      <xdr:rowOff>124939</xdr:rowOff>
    </xdr:to>
    <xdr:cxnSp macro="">
      <xdr:nvCxnSpPr>
        <xdr:cNvPr id="350" name="直線コネクタ 349"/>
        <xdr:cNvCxnSpPr/>
      </xdr:nvCxnSpPr>
      <xdr:spPr>
        <a:xfrm>
          <a:off x="9639300" y="9577701"/>
          <a:ext cx="838200" cy="14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76569</xdr:rowOff>
    </xdr:from>
    <xdr:ext cx="534377" cy="259045"/>
    <xdr:sp macro="" textlink="">
      <xdr:nvSpPr>
        <xdr:cNvPr id="351" name="普通建設事業費平均値テキスト"/>
        <xdr:cNvSpPr txBox="1"/>
      </xdr:nvSpPr>
      <xdr:spPr>
        <a:xfrm>
          <a:off x="10528300" y="967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69574</xdr:rowOff>
    </xdr:from>
    <xdr:to>
      <xdr:col>50</xdr:col>
      <xdr:colOff>114300</xdr:colOff>
      <xdr:row>55</xdr:row>
      <xdr:rowOff>147951</xdr:rowOff>
    </xdr:to>
    <xdr:cxnSp macro="">
      <xdr:nvCxnSpPr>
        <xdr:cNvPr id="353" name="直線コネクタ 352"/>
        <xdr:cNvCxnSpPr/>
      </xdr:nvCxnSpPr>
      <xdr:spPr>
        <a:xfrm>
          <a:off x="8750300" y="949932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38709</xdr:rowOff>
    </xdr:from>
    <xdr:ext cx="534377" cy="259045"/>
    <xdr:sp macro="" textlink="">
      <xdr:nvSpPr>
        <xdr:cNvPr id="355" name="テキスト ボックス 354"/>
        <xdr:cNvSpPr txBox="1"/>
      </xdr:nvSpPr>
      <xdr:spPr>
        <a:xfrm>
          <a:off x="9372111" y="98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69574</xdr:rowOff>
    </xdr:from>
    <xdr:to>
      <xdr:col>45</xdr:col>
      <xdr:colOff>177800</xdr:colOff>
      <xdr:row>55</xdr:row>
      <xdr:rowOff>163388</xdr:rowOff>
    </xdr:to>
    <xdr:cxnSp macro="">
      <xdr:nvCxnSpPr>
        <xdr:cNvPr id="356" name="直線コネクタ 355"/>
        <xdr:cNvCxnSpPr/>
      </xdr:nvCxnSpPr>
      <xdr:spPr>
        <a:xfrm flipV="1">
          <a:off x="7861300" y="9499324"/>
          <a:ext cx="889000" cy="9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1828</xdr:rowOff>
    </xdr:from>
    <xdr:ext cx="534377" cy="259045"/>
    <xdr:sp macro="" textlink="">
      <xdr:nvSpPr>
        <xdr:cNvPr id="358" name="テキスト ボックス 357"/>
        <xdr:cNvSpPr txBox="1"/>
      </xdr:nvSpPr>
      <xdr:spPr>
        <a:xfrm>
          <a:off x="8483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163388</xdr:rowOff>
    </xdr:from>
    <xdr:to>
      <xdr:col>41</xdr:col>
      <xdr:colOff>50800</xdr:colOff>
      <xdr:row>56</xdr:row>
      <xdr:rowOff>110363</xdr:rowOff>
    </xdr:to>
    <xdr:cxnSp macro="">
      <xdr:nvCxnSpPr>
        <xdr:cNvPr id="359" name="直線コネクタ 358"/>
        <xdr:cNvCxnSpPr/>
      </xdr:nvCxnSpPr>
      <xdr:spPr>
        <a:xfrm flipV="1">
          <a:off x="6972300" y="9593138"/>
          <a:ext cx="889000" cy="1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0" name="フローチャート: 判断 359"/>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71627</xdr:rowOff>
    </xdr:from>
    <xdr:ext cx="534377" cy="259045"/>
    <xdr:sp macro="" textlink="">
      <xdr:nvSpPr>
        <xdr:cNvPr id="361" name="テキスト ボックス 360"/>
        <xdr:cNvSpPr txBox="1"/>
      </xdr:nvSpPr>
      <xdr:spPr>
        <a:xfrm>
          <a:off x="7594111" y="9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2" name="フローチャート: 判断 361"/>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127126</xdr:rowOff>
    </xdr:from>
    <xdr:ext cx="534377" cy="259045"/>
    <xdr:sp macro="" textlink="">
      <xdr:nvSpPr>
        <xdr:cNvPr id="363" name="テキスト ボックス 362"/>
        <xdr:cNvSpPr txBox="1"/>
      </xdr:nvSpPr>
      <xdr:spPr>
        <a:xfrm>
          <a:off x="6705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74139</xdr:rowOff>
    </xdr:from>
    <xdr:to>
      <xdr:col>55</xdr:col>
      <xdr:colOff>50800</xdr:colOff>
      <xdr:row>57</xdr:row>
      <xdr:rowOff>4289</xdr:rowOff>
    </xdr:to>
    <xdr:sp macro="" textlink="">
      <xdr:nvSpPr>
        <xdr:cNvPr id="369" name="楕円 368"/>
        <xdr:cNvSpPr/>
      </xdr:nvSpPr>
      <xdr:spPr>
        <a:xfrm>
          <a:off x="10426700" y="967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97016</xdr:rowOff>
    </xdr:from>
    <xdr:ext cx="534377" cy="259045"/>
    <xdr:sp macro="" textlink="">
      <xdr:nvSpPr>
        <xdr:cNvPr id="370" name="普通建設事業費該当値テキスト"/>
        <xdr:cNvSpPr txBox="1"/>
      </xdr:nvSpPr>
      <xdr:spPr>
        <a:xfrm>
          <a:off x="10528300" y="952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97151</xdr:rowOff>
    </xdr:from>
    <xdr:to>
      <xdr:col>50</xdr:col>
      <xdr:colOff>165100</xdr:colOff>
      <xdr:row>56</xdr:row>
      <xdr:rowOff>27301</xdr:rowOff>
    </xdr:to>
    <xdr:sp macro="" textlink="">
      <xdr:nvSpPr>
        <xdr:cNvPr id="371" name="楕円 370"/>
        <xdr:cNvSpPr/>
      </xdr:nvSpPr>
      <xdr:spPr>
        <a:xfrm>
          <a:off x="9588500" y="95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43828</xdr:rowOff>
    </xdr:from>
    <xdr:ext cx="534377" cy="259045"/>
    <xdr:sp macro="" textlink="">
      <xdr:nvSpPr>
        <xdr:cNvPr id="372" name="テキスト ボックス 371"/>
        <xdr:cNvSpPr txBox="1"/>
      </xdr:nvSpPr>
      <xdr:spPr>
        <a:xfrm>
          <a:off x="9372111" y="930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18774</xdr:rowOff>
    </xdr:from>
    <xdr:to>
      <xdr:col>46</xdr:col>
      <xdr:colOff>38100</xdr:colOff>
      <xdr:row>55</xdr:row>
      <xdr:rowOff>120374</xdr:rowOff>
    </xdr:to>
    <xdr:sp macro="" textlink="">
      <xdr:nvSpPr>
        <xdr:cNvPr id="373" name="楕円 372"/>
        <xdr:cNvSpPr/>
      </xdr:nvSpPr>
      <xdr:spPr>
        <a:xfrm>
          <a:off x="8699500" y="944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136901</xdr:rowOff>
    </xdr:from>
    <xdr:ext cx="534377" cy="259045"/>
    <xdr:sp macro="" textlink="">
      <xdr:nvSpPr>
        <xdr:cNvPr id="374" name="テキスト ボックス 373"/>
        <xdr:cNvSpPr txBox="1"/>
      </xdr:nvSpPr>
      <xdr:spPr>
        <a:xfrm>
          <a:off x="8483111" y="922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112588</xdr:rowOff>
    </xdr:from>
    <xdr:to>
      <xdr:col>41</xdr:col>
      <xdr:colOff>101600</xdr:colOff>
      <xdr:row>56</xdr:row>
      <xdr:rowOff>42738</xdr:rowOff>
    </xdr:to>
    <xdr:sp macro="" textlink="">
      <xdr:nvSpPr>
        <xdr:cNvPr id="375" name="楕円 374"/>
        <xdr:cNvSpPr/>
      </xdr:nvSpPr>
      <xdr:spPr>
        <a:xfrm>
          <a:off x="7810500" y="954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59265</xdr:rowOff>
    </xdr:from>
    <xdr:ext cx="534377" cy="259045"/>
    <xdr:sp macro="" textlink="">
      <xdr:nvSpPr>
        <xdr:cNvPr id="376" name="テキスト ボックス 375"/>
        <xdr:cNvSpPr txBox="1"/>
      </xdr:nvSpPr>
      <xdr:spPr>
        <a:xfrm>
          <a:off x="7594111" y="931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59563</xdr:rowOff>
    </xdr:from>
    <xdr:to>
      <xdr:col>36</xdr:col>
      <xdr:colOff>165100</xdr:colOff>
      <xdr:row>56</xdr:row>
      <xdr:rowOff>161163</xdr:rowOff>
    </xdr:to>
    <xdr:sp macro="" textlink="">
      <xdr:nvSpPr>
        <xdr:cNvPr id="377" name="楕円 376"/>
        <xdr:cNvSpPr/>
      </xdr:nvSpPr>
      <xdr:spPr>
        <a:xfrm>
          <a:off x="6921500" y="96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152290</xdr:rowOff>
    </xdr:from>
    <xdr:ext cx="534377" cy="259045"/>
    <xdr:sp macro="" textlink="">
      <xdr:nvSpPr>
        <xdr:cNvPr id="378" name="テキスト ボックス 377"/>
        <xdr:cNvSpPr txBox="1"/>
      </xdr:nvSpPr>
      <xdr:spPr>
        <a:xfrm>
          <a:off x="6705111" y="97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100119</xdr:rowOff>
    </xdr:from>
    <xdr:to>
      <xdr:col>55</xdr:col>
      <xdr:colOff>0</xdr:colOff>
      <xdr:row>77</xdr:row>
      <xdr:rowOff>100805</xdr:rowOff>
    </xdr:to>
    <xdr:cxnSp macro="">
      <xdr:nvCxnSpPr>
        <xdr:cNvPr id="409" name="直線コネクタ 408"/>
        <xdr:cNvCxnSpPr/>
      </xdr:nvCxnSpPr>
      <xdr:spPr>
        <a:xfrm flipV="1">
          <a:off x="9639300" y="13301769"/>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71609</xdr:rowOff>
    </xdr:from>
    <xdr:ext cx="534377" cy="259045"/>
    <xdr:sp macro="" textlink="">
      <xdr:nvSpPr>
        <xdr:cNvPr id="410" name="普通建設事業費 （ うち新規整備　）平均値テキスト"/>
        <xdr:cNvSpPr txBox="1"/>
      </xdr:nvSpPr>
      <xdr:spPr>
        <a:xfrm>
          <a:off x="10528300" y="131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80753</xdr:rowOff>
    </xdr:from>
    <xdr:to>
      <xdr:col>50</xdr:col>
      <xdr:colOff>114300</xdr:colOff>
      <xdr:row>77</xdr:row>
      <xdr:rowOff>100805</xdr:rowOff>
    </xdr:to>
    <xdr:cxnSp macro="">
      <xdr:nvCxnSpPr>
        <xdr:cNvPr id="412" name="直線コネクタ 411"/>
        <xdr:cNvCxnSpPr/>
      </xdr:nvCxnSpPr>
      <xdr:spPr>
        <a:xfrm>
          <a:off x="8750300" y="13282403"/>
          <a:ext cx="889000" cy="2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168270</xdr:rowOff>
    </xdr:from>
    <xdr:ext cx="469744" cy="259045"/>
    <xdr:sp macro="" textlink="">
      <xdr:nvSpPr>
        <xdr:cNvPr id="414" name="テキスト ボックス 413"/>
        <xdr:cNvSpPr txBox="1"/>
      </xdr:nvSpPr>
      <xdr:spPr>
        <a:xfrm>
          <a:off x="9404428" y="1336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129315</xdr:rowOff>
    </xdr:from>
    <xdr:to>
      <xdr:col>45</xdr:col>
      <xdr:colOff>177800</xdr:colOff>
      <xdr:row>77</xdr:row>
      <xdr:rowOff>80753</xdr:rowOff>
    </xdr:to>
    <xdr:cxnSp macro="">
      <xdr:nvCxnSpPr>
        <xdr:cNvPr id="415" name="直線コネクタ 414"/>
        <xdr:cNvCxnSpPr/>
      </xdr:nvCxnSpPr>
      <xdr:spPr>
        <a:xfrm>
          <a:off x="7861300" y="13159515"/>
          <a:ext cx="889000" cy="12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6" name="フローチャート: 判断 415"/>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99095</xdr:rowOff>
    </xdr:from>
    <xdr:ext cx="534377" cy="259045"/>
    <xdr:sp macro="" textlink="">
      <xdr:nvSpPr>
        <xdr:cNvPr id="417" name="テキスト ボックス 416"/>
        <xdr:cNvSpPr txBox="1"/>
      </xdr:nvSpPr>
      <xdr:spPr>
        <a:xfrm>
          <a:off x="8483111" y="127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18" name="フローチャート: 判断 417"/>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157715</xdr:rowOff>
    </xdr:from>
    <xdr:ext cx="534377" cy="259045"/>
    <xdr:sp macro="" textlink="">
      <xdr:nvSpPr>
        <xdr:cNvPr id="419" name="テキスト ボックス 418"/>
        <xdr:cNvSpPr txBox="1"/>
      </xdr:nvSpPr>
      <xdr:spPr>
        <a:xfrm>
          <a:off x="7594111" y="126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49319</xdr:rowOff>
    </xdr:from>
    <xdr:to>
      <xdr:col>55</xdr:col>
      <xdr:colOff>50800</xdr:colOff>
      <xdr:row>77</xdr:row>
      <xdr:rowOff>150919</xdr:rowOff>
    </xdr:to>
    <xdr:sp macro="" textlink="">
      <xdr:nvSpPr>
        <xdr:cNvPr id="425" name="楕円 424"/>
        <xdr:cNvSpPr/>
      </xdr:nvSpPr>
      <xdr:spPr>
        <a:xfrm>
          <a:off x="10426700" y="1325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27746</xdr:rowOff>
    </xdr:from>
    <xdr:ext cx="534377" cy="259045"/>
    <xdr:sp macro="" textlink="">
      <xdr:nvSpPr>
        <xdr:cNvPr id="426" name="普通建設事業費 （ うち新規整備　）該当値テキスト"/>
        <xdr:cNvSpPr txBox="1"/>
      </xdr:nvSpPr>
      <xdr:spPr>
        <a:xfrm>
          <a:off x="10528300" y="132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50005</xdr:rowOff>
    </xdr:from>
    <xdr:to>
      <xdr:col>50</xdr:col>
      <xdr:colOff>165100</xdr:colOff>
      <xdr:row>77</xdr:row>
      <xdr:rowOff>151605</xdr:rowOff>
    </xdr:to>
    <xdr:sp macro="" textlink="">
      <xdr:nvSpPr>
        <xdr:cNvPr id="427" name="楕円 426"/>
        <xdr:cNvSpPr/>
      </xdr:nvSpPr>
      <xdr:spPr>
        <a:xfrm>
          <a:off x="9588500" y="1325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168132</xdr:rowOff>
    </xdr:from>
    <xdr:ext cx="534377" cy="259045"/>
    <xdr:sp macro="" textlink="">
      <xdr:nvSpPr>
        <xdr:cNvPr id="428" name="テキスト ボックス 427"/>
        <xdr:cNvSpPr txBox="1"/>
      </xdr:nvSpPr>
      <xdr:spPr>
        <a:xfrm>
          <a:off x="9372111" y="1302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29953</xdr:rowOff>
    </xdr:from>
    <xdr:to>
      <xdr:col>46</xdr:col>
      <xdr:colOff>38100</xdr:colOff>
      <xdr:row>77</xdr:row>
      <xdr:rowOff>131553</xdr:rowOff>
    </xdr:to>
    <xdr:sp macro="" textlink="">
      <xdr:nvSpPr>
        <xdr:cNvPr id="429" name="楕円 428"/>
        <xdr:cNvSpPr/>
      </xdr:nvSpPr>
      <xdr:spPr>
        <a:xfrm>
          <a:off x="8699500" y="1323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122680</xdr:rowOff>
    </xdr:from>
    <xdr:ext cx="534377" cy="259045"/>
    <xdr:sp macro="" textlink="">
      <xdr:nvSpPr>
        <xdr:cNvPr id="430" name="テキスト ボックス 429"/>
        <xdr:cNvSpPr txBox="1"/>
      </xdr:nvSpPr>
      <xdr:spPr>
        <a:xfrm>
          <a:off x="8483111" y="1332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78515</xdr:rowOff>
    </xdr:from>
    <xdr:to>
      <xdr:col>41</xdr:col>
      <xdr:colOff>101600</xdr:colOff>
      <xdr:row>77</xdr:row>
      <xdr:rowOff>8665</xdr:rowOff>
    </xdr:to>
    <xdr:sp macro="" textlink="">
      <xdr:nvSpPr>
        <xdr:cNvPr id="431" name="楕円 430"/>
        <xdr:cNvSpPr/>
      </xdr:nvSpPr>
      <xdr:spPr>
        <a:xfrm>
          <a:off x="7810500" y="131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171242</xdr:rowOff>
    </xdr:from>
    <xdr:ext cx="534377" cy="259045"/>
    <xdr:sp macro="" textlink="">
      <xdr:nvSpPr>
        <xdr:cNvPr id="432" name="テキスト ボックス 431"/>
        <xdr:cNvSpPr txBox="1"/>
      </xdr:nvSpPr>
      <xdr:spPr>
        <a:xfrm>
          <a:off x="7594111" y="1320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107062</xdr:rowOff>
    </xdr:from>
    <xdr:to>
      <xdr:col>55</xdr:col>
      <xdr:colOff>0</xdr:colOff>
      <xdr:row>97</xdr:row>
      <xdr:rowOff>90348</xdr:rowOff>
    </xdr:to>
    <xdr:cxnSp macro="">
      <xdr:nvCxnSpPr>
        <xdr:cNvPr id="461" name="直線コネクタ 460"/>
        <xdr:cNvCxnSpPr/>
      </xdr:nvCxnSpPr>
      <xdr:spPr>
        <a:xfrm>
          <a:off x="9639300" y="16566262"/>
          <a:ext cx="838200" cy="15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34814</xdr:rowOff>
    </xdr:from>
    <xdr:ext cx="534377" cy="259045"/>
    <xdr:sp macro="" textlink="">
      <xdr:nvSpPr>
        <xdr:cNvPr id="462" name="普通建設事業費 （ うち更新整備　）平均値テキスト"/>
        <xdr:cNvSpPr txBox="1"/>
      </xdr:nvSpPr>
      <xdr:spPr>
        <a:xfrm>
          <a:off x="10528300" y="16665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126898</xdr:rowOff>
    </xdr:from>
    <xdr:to>
      <xdr:col>50</xdr:col>
      <xdr:colOff>114300</xdr:colOff>
      <xdr:row>96</xdr:row>
      <xdr:rowOff>107062</xdr:rowOff>
    </xdr:to>
    <xdr:cxnSp macro="">
      <xdr:nvCxnSpPr>
        <xdr:cNvPr id="464" name="直線コネクタ 463"/>
        <xdr:cNvCxnSpPr/>
      </xdr:nvCxnSpPr>
      <xdr:spPr>
        <a:xfrm>
          <a:off x="8750300" y="16414648"/>
          <a:ext cx="889000" cy="15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149559</xdr:rowOff>
    </xdr:from>
    <xdr:ext cx="534377" cy="259045"/>
    <xdr:sp macro="" textlink="">
      <xdr:nvSpPr>
        <xdr:cNvPr id="466" name="テキスト ボックス 465"/>
        <xdr:cNvSpPr txBox="1"/>
      </xdr:nvSpPr>
      <xdr:spPr>
        <a:xfrm>
          <a:off x="9372111" y="167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126898</xdr:rowOff>
    </xdr:from>
    <xdr:to>
      <xdr:col>45</xdr:col>
      <xdr:colOff>177800</xdr:colOff>
      <xdr:row>96</xdr:row>
      <xdr:rowOff>110313</xdr:rowOff>
    </xdr:to>
    <xdr:cxnSp macro="">
      <xdr:nvCxnSpPr>
        <xdr:cNvPr id="467" name="直線コネクタ 466"/>
        <xdr:cNvCxnSpPr/>
      </xdr:nvCxnSpPr>
      <xdr:spPr>
        <a:xfrm flipV="1">
          <a:off x="7861300" y="16414648"/>
          <a:ext cx="889000" cy="1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8" name="フローチャート: 判断 467"/>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20032</xdr:rowOff>
    </xdr:from>
    <xdr:ext cx="534377" cy="259045"/>
    <xdr:sp macro="" textlink="">
      <xdr:nvSpPr>
        <xdr:cNvPr id="469" name="テキスト ボックス 468"/>
        <xdr:cNvSpPr txBox="1"/>
      </xdr:nvSpPr>
      <xdr:spPr>
        <a:xfrm>
          <a:off x="8483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0" name="フローチャート: 判断 469"/>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157903</xdr:rowOff>
    </xdr:from>
    <xdr:ext cx="534377" cy="259045"/>
    <xdr:sp macro="" textlink="">
      <xdr:nvSpPr>
        <xdr:cNvPr id="471" name="テキスト ボックス 470"/>
        <xdr:cNvSpPr txBox="1"/>
      </xdr:nvSpPr>
      <xdr:spPr>
        <a:xfrm>
          <a:off x="7594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39548</xdr:rowOff>
    </xdr:from>
    <xdr:to>
      <xdr:col>55</xdr:col>
      <xdr:colOff>50800</xdr:colOff>
      <xdr:row>97</xdr:row>
      <xdr:rowOff>141148</xdr:rowOff>
    </xdr:to>
    <xdr:sp macro="" textlink="">
      <xdr:nvSpPr>
        <xdr:cNvPr id="477" name="楕円 476"/>
        <xdr:cNvSpPr/>
      </xdr:nvSpPr>
      <xdr:spPr>
        <a:xfrm>
          <a:off x="10426700" y="166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62425</xdr:rowOff>
    </xdr:from>
    <xdr:ext cx="534377" cy="259045"/>
    <xdr:sp macro="" textlink="">
      <xdr:nvSpPr>
        <xdr:cNvPr id="478" name="普通建設事業費 （ うち更新整備　）該当値テキスト"/>
        <xdr:cNvSpPr txBox="1"/>
      </xdr:nvSpPr>
      <xdr:spPr>
        <a:xfrm>
          <a:off x="10528300" y="165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56262</xdr:rowOff>
    </xdr:from>
    <xdr:to>
      <xdr:col>50</xdr:col>
      <xdr:colOff>165100</xdr:colOff>
      <xdr:row>96</xdr:row>
      <xdr:rowOff>157862</xdr:rowOff>
    </xdr:to>
    <xdr:sp macro="" textlink="">
      <xdr:nvSpPr>
        <xdr:cNvPr id="479" name="楕円 478"/>
        <xdr:cNvSpPr/>
      </xdr:nvSpPr>
      <xdr:spPr>
        <a:xfrm>
          <a:off x="9588500" y="1651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2939</xdr:rowOff>
    </xdr:from>
    <xdr:ext cx="534377" cy="259045"/>
    <xdr:sp macro="" textlink="">
      <xdr:nvSpPr>
        <xdr:cNvPr id="480" name="テキスト ボックス 479"/>
        <xdr:cNvSpPr txBox="1"/>
      </xdr:nvSpPr>
      <xdr:spPr>
        <a:xfrm>
          <a:off x="9372111" y="1629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76098</xdr:rowOff>
    </xdr:from>
    <xdr:to>
      <xdr:col>46</xdr:col>
      <xdr:colOff>38100</xdr:colOff>
      <xdr:row>96</xdr:row>
      <xdr:rowOff>6248</xdr:rowOff>
    </xdr:to>
    <xdr:sp macro="" textlink="">
      <xdr:nvSpPr>
        <xdr:cNvPr id="481" name="楕円 480"/>
        <xdr:cNvSpPr/>
      </xdr:nvSpPr>
      <xdr:spPr>
        <a:xfrm>
          <a:off x="8699500" y="163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22775</xdr:rowOff>
    </xdr:from>
    <xdr:ext cx="534377" cy="259045"/>
    <xdr:sp macro="" textlink="">
      <xdr:nvSpPr>
        <xdr:cNvPr id="482" name="テキスト ボックス 481"/>
        <xdr:cNvSpPr txBox="1"/>
      </xdr:nvSpPr>
      <xdr:spPr>
        <a:xfrm>
          <a:off x="8483111" y="1613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59513</xdr:rowOff>
    </xdr:from>
    <xdr:to>
      <xdr:col>41</xdr:col>
      <xdr:colOff>101600</xdr:colOff>
      <xdr:row>96</xdr:row>
      <xdr:rowOff>161113</xdr:rowOff>
    </xdr:to>
    <xdr:sp macro="" textlink="">
      <xdr:nvSpPr>
        <xdr:cNvPr id="483" name="楕円 482"/>
        <xdr:cNvSpPr/>
      </xdr:nvSpPr>
      <xdr:spPr>
        <a:xfrm>
          <a:off x="7810500" y="1651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6190</xdr:rowOff>
    </xdr:from>
    <xdr:ext cx="534377" cy="259045"/>
    <xdr:sp macro="" textlink="">
      <xdr:nvSpPr>
        <xdr:cNvPr id="484" name="テキスト ボックス 483"/>
        <xdr:cNvSpPr txBox="1"/>
      </xdr:nvSpPr>
      <xdr:spPr>
        <a:xfrm>
          <a:off x="7594111" y="162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6" name="テキスト ボックス 50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0" name="直線コネクタ 509"/>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3"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4" name="直線コネクタ 513"/>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5" name="直線コネクタ 51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6" name="災害復旧事業費平均値テキスト"/>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7" name="フローチャート: 判断 516"/>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8" name="直線コネクタ 51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9" name="フローチャート: 判断 518"/>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0" name="テキスト ボックス 519"/>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1" name="直線コネクタ 52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2" name="フローチャート: 判断 521"/>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3" name="テキスト ボックス 522"/>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4" name="直線コネクタ 52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5" name="フローチャート: 判断 524"/>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113301</xdr:rowOff>
    </xdr:from>
    <xdr:ext cx="378565" cy="259045"/>
    <xdr:sp macro="" textlink="">
      <xdr:nvSpPr>
        <xdr:cNvPr id="526" name="テキスト ボックス 525"/>
        <xdr:cNvSpPr txBox="1"/>
      </xdr:nvSpPr>
      <xdr:spPr>
        <a:xfrm>
          <a:off x="13514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7" name="フローチャート: 判断 526"/>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107096</xdr:rowOff>
    </xdr:from>
    <xdr:ext cx="378565" cy="259045"/>
    <xdr:sp macro="" textlink="">
      <xdr:nvSpPr>
        <xdr:cNvPr id="528" name="テキスト ボックス 527"/>
        <xdr:cNvSpPr txBox="1"/>
      </xdr:nvSpPr>
      <xdr:spPr>
        <a:xfrm>
          <a:off x="12625017" y="62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4" name="楕円 53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5"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6" name="楕円 53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8" name="楕円 53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0" name="楕円 53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1" name="テキスト ボックス 54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2" name="楕円 54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3" name="テキスト ボックス 54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6" name="直線コネクタ 615"/>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7"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8" name="直線コネクタ 617"/>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9"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0" name="直線コネクタ 619"/>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32182</xdr:rowOff>
    </xdr:from>
    <xdr:to>
      <xdr:col>85</xdr:col>
      <xdr:colOff>127000</xdr:colOff>
      <xdr:row>75</xdr:row>
      <xdr:rowOff>99619</xdr:rowOff>
    </xdr:to>
    <xdr:cxnSp macro="">
      <xdr:nvCxnSpPr>
        <xdr:cNvPr id="621" name="直線コネクタ 620"/>
        <xdr:cNvCxnSpPr/>
      </xdr:nvCxnSpPr>
      <xdr:spPr>
        <a:xfrm>
          <a:off x="15481300" y="12890932"/>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64247</xdr:rowOff>
    </xdr:from>
    <xdr:ext cx="534377" cy="259045"/>
    <xdr:sp macro="" textlink="">
      <xdr:nvSpPr>
        <xdr:cNvPr id="622" name="公債費平均値テキスト"/>
        <xdr:cNvSpPr txBox="1"/>
      </xdr:nvSpPr>
      <xdr:spPr>
        <a:xfrm>
          <a:off x="16370300" y="12751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3" name="フローチャート: 判断 622"/>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32182</xdr:rowOff>
    </xdr:from>
    <xdr:to>
      <xdr:col>81</xdr:col>
      <xdr:colOff>50800</xdr:colOff>
      <xdr:row>75</xdr:row>
      <xdr:rowOff>53213</xdr:rowOff>
    </xdr:to>
    <xdr:cxnSp macro="">
      <xdr:nvCxnSpPr>
        <xdr:cNvPr id="624" name="直線コネクタ 623"/>
        <xdr:cNvCxnSpPr/>
      </xdr:nvCxnSpPr>
      <xdr:spPr>
        <a:xfrm flipV="1">
          <a:off x="14592300" y="1289093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5" name="フローチャート: 判断 624"/>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108608</xdr:rowOff>
    </xdr:from>
    <xdr:ext cx="534377" cy="259045"/>
    <xdr:sp macro="" textlink="">
      <xdr:nvSpPr>
        <xdr:cNvPr id="626" name="テキスト ボックス 625"/>
        <xdr:cNvSpPr txBox="1"/>
      </xdr:nvSpPr>
      <xdr:spPr>
        <a:xfrm>
          <a:off x="15214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162389</xdr:rowOff>
    </xdr:from>
    <xdr:to>
      <xdr:col>76</xdr:col>
      <xdr:colOff>114300</xdr:colOff>
      <xdr:row>75</xdr:row>
      <xdr:rowOff>53213</xdr:rowOff>
    </xdr:to>
    <xdr:cxnSp macro="">
      <xdr:nvCxnSpPr>
        <xdr:cNvPr id="627" name="直線コネクタ 626"/>
        <xdr:cNvCxnSpPr/>
      </xdr:nvCxnSpPr>
      <xdr:spPr>
        <a:xfrm>
          <a:off x="13703300" y="12849689"/>
          <a:ext cx="889000" cy="6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8" name="フローチャート: 判断 627"/>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154481</xdr:rowOff>
    </xdr:from>
    <xdr:ext cx="534377" cy="259045"/>
    <xdr:sp macro="" textlink="">
      <xdr:nvSpPr>
        <xdr:cNvPr id="629" name="テキスト ボックス 628"/>
        <xdr:cNvSpPr txBox="1"/>
      </xdr:nvSpPr>
      <xdr:spPr>
        <a:xfrm>
          <a:off x="14325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148158</xdr:rowOff>
    </xdr:from>
    <xdr:to>
      <xdr:col>71</xdr:col>
      <xdr:colOff>177800</xdr:colOff>
      <xdr:row>74</xdr:row>
      <xdr:rowOff>162389</xdr:rowOff>
    </xdr:to>
    <xdr:cxnSp macro="">
      <xdr:nvCxnSpPr>
        <xdr:cNvPr id="630" name="直線コネクタ 629"/>
        <xdr:cNvCxnSpPr/>
      </xdr:nvCxnSpPr>
      <xdr:spPr>
        <a:xfrm>
          <a:off x="12814300" y="12835458"/>
          <a:ext cx="8890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31" name="フローチャート: 判断 630"/>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38047</xdr:rowOff>
    </xdr:from>
    <xdr:ext cx="534377" cy="259045"/>
    <xdr:sp macro="" textlink="">
      <xdr:nvSpPr>
        <xdr:cNvPr id="632" name="テキスト ボックス 631"/>
        <xdr:cNvSpPr txBox="1"/>
      </xdr:nvSpPr>
      <xdr:spPr>
        <a:xfrm>
          <a:off x="13436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3" name="フローチャート: 判断 632"/>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27532</xdr:rowOff>
    </xdr:from>
    <xdr:ext cx="534377" cy="259045"/>
    <xdr:sp macro="" textlink="">
      <xdr:nvSpPr>
        <xdr:cNvPr id="634" name="テキスト ボックス 633"/>
        <xdr:cNvSpPr txBox="1"/>
      </xdr:nvSpPr>
      <xdr:spPr>
        <a:xfrm>
          <a:off x="12547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48819</xdr:rowOff>
    </xdr:from>
    <xdr:to>
      <xdr:col>85</xdr:col>
      <xdr:colOff>177800</xdr:colOff>
      <xdr:row>75</xdr:row>
      <xdr:rowOff>150419</xdr:rowOff>
    </xdr:to>
    <xdr:sp macro="" textlink="">
      <xdr:nvSpPr>
        <xdr:cNvPr id="640" name="楕円 639"/>
        <xdr:cNvSpPr/>
      </xdr:nvSpPr>
      <xdr:spPr>
        <a:xfrm>
          <a:off x="16268700" y="1290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27246</xdr:rowOff>
    </xdr:from>
    <xdr:ext cx="534377" cy="259045"/>
    <xdr:sp macro="" textlink="">
      <xdr:nvSpPr>
        <xdr:cNvPr id="641" name="公債費該当値テキスト"/>
        <xdr:cNvSpPr txBox="1"/>
      </xdr:nvSpPr>
      <xdr:spPr>
        <a:xfrm>
          <a:off x="16370300" y="128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152832</xdr:rowOff>
    </xdr:from>
    <xdr:to>
      <xdr:col>81</xdr:col>
      <xdr:colOff>101600</xdr:colOff>
      <xdr:row>75</xdr:row>
      <xdr:rowOff>82982</xdr:rowOff>
    </xdr:to>
    <xdr:sp macro="" textlink="">
      <xdr:nvSpPr>
        <xdr:cNvPr id="642" name="楕円 641"/>
        <xdr:cNvSpPr/>
      </xdr:nvSpPr>
      <xdr:spPr>
        <a:xfrm>
          <a:off x="15430500" y="1284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99509</xdr:rowOff>
    </xdr:from>
    <xdr:ext cx="534377" cy="259045"/>
    <xdr:sp macro="" textlink="">
      <xdr:nvSpPr>
        <xdr:cNvPr id="643" name="テキスト ボックス 642"/>
        <xdr:cNvSpPr txBox="1"/>
      </xdr:nvSpPr>
      <xdr:spPr>
        <a:xfrm>
          <a:off x="15214111" y="1261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2413</xdr:rowOff>
    </xdr:from>
    <xdr:to>
      <xdr:col>76</xdr:col>
      <xdr:colOff>165100</xdr:colOff>
      <xdr:row>75</xdr:row>
      <xdr:rowOff>104013</xdr:rowOff>
    </xdr:to>
    <xdr:sp macro="" textlink="">
      <xdr:nvSpPr>
        <xdr:cNvPr id="644" name="楕円 643"/>
        <xdr:cNvSpPr/>
      </xdr:nvSpPr>
      <xdr:spPr>
        <a:xfrm>
          <a:off x="14541500" y="128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120540</xdr:rowOff>
    </xdr:from>
    <xdr:ext cx="534377" cy="259045"/>
    <xdr:sp macro="" textlink="">
      <xdr:nvSpPr>
        <xdr:cNvPr id="645" name="テキスト ボックス 644"/>
        <xdr:cNvSpPr txBox="1"/>
      </xdr:nvSpPr>
      <xdr:spPr>
        <a:xfrm>
          <a:off x="14325111" y="126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111589</xdr:rowOff>
    </xdr:from>
    <xdr:to>
      <xdr:col>72</xdr:col>
      <xdr:colOff>38100</xdr:colOff>
      <xdr:row>75</xdr:row>
      <xdr:rowOff>41739</xdr:rowOff>
    </xdr:to>
    <xdr:sp macro="" textlink="">
      <xdr:nvSpPr>
        <xdr:cNvPr id="646" name="楕円 645"/>
        <xdr:cNvSpPr/>
      </xdr:nvSpPr>
      <xdr:spPr>
        <a:xfrm>
          <a:off x="13652500" y="1279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58266</xdr:rowOff>
    </xdr:from>
    <xdr:ext cx="534377" cy="259045"/>
    <xdr:sp macro="" textlink="">
      <xdr:nvSpPr>
        <xdr:cNvPr id="647" name="テキスト ボックス 646"/>
        <xdr:cNvSpPr txBox="1"/>
      </xdr:nvSpPr>
      <xdr:spPr>
        <a:xfrm>
          <a:off x="13436111" y="1257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97358</xdr:rowOff>
    </xdr:from>
    <xdr:to>
      <xdr:col>67</xdr:col>
      <xdr:colOff>101600</xdr:colOff>
      <xdr:row>75</xdr:row>
      <xdr:rowOff>27508</xdr:rowOff>
    </xdr:to>
    <xdr:sp macro="" textlink="">
      <xdr:nvSpPr>
        <xdr:cNvPr id="648" name="楕円 647"/>
        <xdr:cNvSpPr/>
      </xdr:nvSpPr>
      <xdr:spPr>
        <a:xfrm>
          <a:off x="12763500" y="127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44035</xdr:rowOff>
    </xdr:from>
    <xdr:ext cx="534377" cy="259045"/>
    <xdr:sp macro="" textlink="">
      <xdr:nvSpPr>
        <xdr:cNvPr id="649" name="テキスト ボックス 648"/>
        <xdr:cNvSpPr txBox="1"/>
      </xdr:nvSpPr>
      <xdr:spPr>
        <a:xfrm>
          <a:off x="12547111" y="125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15830</xdr:rowOff>
    </xdr:from>
    <xdr:to>
      <xdr:col>85</xdr:col>
      <xdr:colOff>127000</xdr:colOff>
      <xdr:row>99</xdr:row>
      <xdr:rowOff>18542</xdr:rowOff>
    </xdr:to>
    <xdr:cxnSp macro="">
      <xdr:nvCxnSpPr>
        <xdr:cNvPr id="678" name="直線コネクタ 677"/>
        <xdr:cNvCxnSpPr/>
      </xdr:nvCxnSpPr>
      <xdr:spPr>
        <a:xfrm flipV="1">
          <a:off x="15481300" y="16989380"/>
          <a:ext cx="8382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79"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13925</xdr:rowOff>
    </xdr:from>
    <xdr:to>
      <xdr:col>81</xdr:col>
      <xdr:colOff>50800</xdr:colOff>
      <xdr:row>99</xdr:row>
      <xdr:rowOff>18542</xdr:rowOff>
    </xdr:to>
    <xdr:cxnSp macro="">
      <xdr:nvCxnSpPr>
        <xdr:cNvPr id="681" name="直線コネクタ 680"/>
        <xdr:cNvCxnSpPr/>
      </xdr:nvCxnSpPr>
      <xdr:spPr>
        <a:xfrm>
          <a:off x="14592300" y="16987475"/>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37177</xdr:rowOff>
    </xdr:from>
    <xdr:ext cx="469744" cy="259045"/>
    <xdr:sp macro="" textlink="">
      <xdr:nvSpPr>
        <xdr:cNvPr id="683" name="テキスト ボックス 682"/>
        <xdr:cNvSpPr txBox="1"/>
      </xdr:nvSpPr>
      <xdr:spPr>
        <a:xfrm>
          <a:off x="15246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13925</xdr:rowOff>
    </xdr:from>
    <xdr:to>
      <xdr:col>76</xdr:col>
      <xdr:colOff>114300</xdr:colOff>
      <xdr:row>99</xdr:row>
      <xdr:rowOff>20760</xdr:rowOff>
    </xdr:to>
    <xdr:cxnSp macro="">
      <xdr:nvCxnSpPr>
        <xdr:cNvPr id="684" name="直線コネクタ 683"/>
        <xdr:cNvCxnSpPr/>
      </xdr:nvCxnSpPr>
      <xdr:spPr>
        <a:xfrm flipV="1">
          <a:off x="13703300" y="16987475"/>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5" name="フローチャート: 判断 684"/>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22424</xdr:rowOff>
    </xdr:from>
    <xdr:ext cx="534377" cy="259045"/>
    <xdr:sp macro="" textlink="">
      <xdr:nvSpPr>
        <xdr:cNvPr id="686" name="テキスト ボックス 685"/>
        <xdr:cNvSpPr txBox="1"/>
      </xdr:nvSpPr>
      <xdr:spPr>
        <a:xfrm>
          <a:off x="14325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12233</xdr:rowOff>
    </xdr:from>
    <xdr:to>
      <xdr:col>71</xdr:col>
      <xdr:colOff>177800</xdr:colOff>
      <xdr:row>99</xdr:row>
      <xdr:rowOff>20760</xdr:rowOff>
    </xdr:to>
    <xdr:cxnSp macro="">
      <xdr:nvCxnSpPr>
        <xdr:cNvPr id="687" name="直線コネクタ 686"/>
        <xdr:cNvCxnSpPr/>
      </xdr:nvCxnSpPr>
      <xdr:spPr>
        <a:xfrm>
          <a:off x="12814300" y="16985783"/>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88" name="フローチャート: 判断 687"/>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34403</xdr:rowOff>
    </xdr:from>
    <xdr:ext cx="534377" cy="259045"/>
    <xdr:sp macro="" textlink="">
      <xdr:nvSpPr>
        <xdr:cNvPr id="689" name="テキスト ボックス 688"/>
        <xdr:cNvSpPr txBox="1"/>
      </xdr:nvSpPr>
      <xdr:spPr>
        <a:xfrm>
          <a:off x="13436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90" name="フローチャート: 判断 689"/>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17068</xdr:rowOff>
    </xdr:from>
    <xdr:ext cx="534377" cy="259045"/>
    <xdr:sp macro="" textlink="">
      <xdr:nvSpPr>
        <xdr:cNvPr id="691" name="テキスト ボックス 690"/>
        <xdr:cNvSpPr txBox="1"/>
      </xdr:nvSpPr>
      <xdr:spPr>
        <a:xfrm>
          <a:off x="12547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136480</xdr:rowOff>
    </xdr:from>
    <xdr:to>
      <xdr:col>85</xdr:col>
      <xdr:colOff>177800</xdr:colOff>
      <xdr:row>99</xdr:row>
      <xdr:rowOff>66630</xdr:rowOff>
    </xdr:to>
    <xdr:sp macro="" textlink="">
      <xdr:nvSpPr>
        <xdr:cNvPr id="697" name="楕円 696"/>
        <xdr:cNvSpPr/>
      </xdr:nvSpPr>
      <xdr:spPr>
        <a:xfrm>
          <a:off x="16268700" y="169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51407</xdr:rowOff>
    </xdr:from>
    <xdr:ext cx="469744" cy="259045"/>
    <xdr:sp macro="" textlink="">
      <xdr:nvSpPr>
        <xdr:cNvPr id="698" name="積立金該当値テキスト"/>
        <xdr:cNvSpPr txBox="1"/>
      </xdr:nvSpPr>
      <xdr:spPr>
        <a:xfrm>
          <a:off x="16370300" y="1685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139192</xdr:rowOff>
    </xdr:from>
    <xdr:to>
      <xdr:col>81</xdr:col>
      <xdr:colOff>101600</xdr:colOff>
      <xdr:row>99</xdr:row>
      <xdr:rowOff>69342</xdr:rowOff>
    </xdr:to>
    <xdr:sp macro="" textlink="">
      <xdr:nvSpPr>
        <xdr:cNvPr id="699" name="楕円 698"/>
        <xdr:cNvSpPr/>
      </xdr:nvSpPr>
      <xdr:spPr>
        <a:xfrm>
          <a:off x="15430500" y="169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60469</xdr:rowOff>
    </xdr:from>
    <xdr:ext cx="469744" cy="259045"/>
    <xdr:sp macro="" textlink="">
      <xdr:nvSpPr>
        <xdr:cNvPr id="700" name="テキスト ボックス 699"/>
        <xdr:cNvSpPr txBox="1"/>
      </xdr:nvSpPr>
      <xdr:spPr>
        <a:xfrm>
          <a:off x="15246428" y="1703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134575</xdr:rowOff>
    </xdr:from>
    <xdr:to>
      <xdr:col>76</xdr:col>
      <xdr:colOff>165100</xdr:colOff>
      <xdr:row>99</xdr:row>
      <xdr:rowOff>64725</xdr:rowOff>
    </xdr:to>
    <xdr:sp macro="" textlink="">
      <xdr:nvSpPr>
        <xdr:cNvPr id="701" name="楕円 700"/>
        <xdr:cNvSpPr/>
      </xdr:nvSpPr>
      <xdr:spPr>
        <a:xfrm>
          <a:off x="14541500" y="169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55852</xdr:rowOff>
    </xdr:from>
    <xdr:ext cx="469744" cy="259045"/>
    <xdr:sp macro="" textlink="">
      <xdr:nvSpPr>
        <xdr:cNvPr id="702" name="テキスト ボックス 701"/>
        <xdr:cNvSpPr txBox="1"/>
      </xdr:nvSpPr>
      <xdr:spPr>
        <a:xfrm>
          <a:off x="14357428" y="1702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141410</xdr:rowOff>
    </xdr:from>
    <xdr:to>
      <xdr:col>72</xdr:col>
      <xdr:colOff>38100</xdr:colOff>
      <xdr:row>99</xdr:row>
      <xdr:rowOff>71560</xdr:rowOff>
    </xdr:to>
    <xdr:sp macro="" textlink="">
      <xdr:nvSpPr>
        <xdr:cNvPr id="703" name="楕円 702"/>
        <xdr:cNvSpPr/>
      </xdr:nvSpPr>
      <xdr:spPr>
        <a:xfrm>
          <a:off x="13652500" y="169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62687</xdr:rowOff>
    </xdr:from>
    <xdr:ext cx="469744" cy="259045"/>
    <xdr:sp macro="" textlink="">
      <xdr:nvSpPr>
        <xdr:cNvPr id="704" name="テキスト ボックス 703"/>
        <xdr:cNvSpPr txBox="1"/>
      </xdr:nvSpPr>
      <xdr:spPr>
        <a:xfrm>
          <a:off x="13468428" y="170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132883</xdr:rowOff>
    </xdr:from>
    <xdr:to>
      <xdr:col>67</xdr:col>
      <xdr:colOff>101600</xdr:colOff>
      <xdr:row>99</xdr:row>
      <xdr:rowOff>63033</xdr:rowOff>
    </xdr:to>
    <xdr:sp macro="" textlink="">
      <xdr:nvSpPr>
        <xdr:cNvPr id="705" name="楕円 704"/>
        <xdr:cNvSpPr/>
      </xdr:nvSpPr>
      <xdr:spPr>
        <a:xfrm>
          <a:off x="12763500" y="169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54160</xdr:rowOff>
    </xdr:from>
    <xdr:ext cx="469744" cy="259045"/>
    <xdr:sp macro="" textlink="">
      <xdr:nvSpPr>
        <xdr:cNvPr id="706" name="テキスト ボックス 705"/>
        <xdr:cNvSpPr txBox="1"/>
      </xdr:nvSpPr>
      <xdr:spPr>
        <a:xfrm>
          <a:off x="12579428" y="1702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62629</xdr:rowOff>
    </xdr:from>
    <xdr:to>
      <xdr:col>116</xdr:col>
      <xdr:colOff>63500</xdr:colOff>
      <xdr:row>35</xdr:row>
      <xdr:rowOff>138611</xdr:rowOff>
    </xdr:to>
    <xdr:cxnSp macro="">
      <xdr:nvCxnSpPr>
        <xdr:cNvPr id="737" name="直線コネクタ 736"/>
        <xdr:cNvCxnSpPr/>
      </xdr:nvCxnSpPr>
      <xdr:spPr>
        <a:xfrm flipV="1">
          <a:off x="21323300" y="6063379"/>
          <a:ext cx="838200" cy="7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104121</xdr:rowOff>
    </xdr:from>
    <xdr:ext cx="378565" cy="259045"/>
    <xdr:sp macro="" textlink="">
      <xdr:nvSpPr>
        <xdr:cNvPr id="738" name="投資及び出資金平均値テキスト"/>
        <xdr:cNvSpPr txBox="1"/>
      </xdr:nvSpPr>
      <xdr:spPr>
        <a:xfrm>
          <a:off x="22212300" y="6619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127834</xdr:rowOff>
    </xdr:from>
    <xdr:to>
      <xdr:col>111</xdr:col>
      <xdr:colOff>177800</xdr:colOff>
      <xdr:row>35</xdr:row>
      <xdr:rowOff>138611</xdr:rowOff>
    </xdr:to>
    <xdr:cxnSp macro="">
      <xdr:nvCxnSpPr>
        <xdr:cNvPr id="740" name="直線コネクタ 739"/>
        <xdr:cNvCxnSpPr/>
      </xdr:nvCxnSpPr>
      <xdr:spPr>
        <a:xfrm>
          <a:off x="20434300" y="6128584"/>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72988</xdr:rowOff>
    </xdr:from>
    <xdr:ext cx="378565" cy="259045"/>
    <xdr:sp macro="" textlink="">
      <xdr:nvSpPr>
        <xdr:cNvPr id="742" name="テキスト ボックス 741"/>
        <xdr:cNvSpPr txBox="1"/>
      </xdr:nvSpPr>
      <xdr:spPr>
        <a:xfrm>
          <a:off x="21134017" y="6759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127834</xdr:rowOff>
    </xdr:from>
    <xdr:to>
      <xdr:col>107</xdr:col>
      <xdr:colOff>50800</xdr:colOff>
      <xdr:row>36</xdr:row>
      <xdr:rowOff>53485</xdr:rowOff>
    </xdr:to>
    <xdr:cxnSp macro="">
      <xdr:nvCxnSpPr>
        <xdr:cNvPr id="743" name="直線コネクタ 742"/>
        <xdr:cNvCxnSpPr/>
      </xdr:nvCxnSpPr>
      <xdr:spPr>
        <a:xfrm flipV="1">
          <a:off x="19545300" y="6128584"/>
          <a:ext cx="889000" cy="9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4" name="フローチャート: 判断 743"/>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57748</xdr:rowOff>
    </xdr:from>
    <xdr:ext cx="378565" cy="259045"/>
    <xdr:sp macro="" textlink="">
      <xdr:nvSpPr>
        <xdr:cNvPr id="745" name="テキスト ボックス 744"/>
        <xdr:cNvSpPr txBox="1"/>
      </xdr:nvSpPr>
      <xdr:spPr>
        <a:xfrm>
          <a:off x="20245017" y="674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53485</xdr:rowOff>
    </xdr:from>
    <xdr:to>
      <xdr:col>102</xdr:col>
      <xdr:colOff>114300</xdr:colOff>
      <xdr:row>37</xdr:row>
      <xdr:rowOff>6350</xdr:rowOff>
    </xdr:to>
    <xdr:cxnSp macro="">
      <xdr:nvCxnSpPr>
        <xdr:cNvPr id="746" name="直線コネクタ 745"/>
        <xdr:cNvCxnSpPr/>
      </xdr:nvCxnSpPr>
      <xdr:spPr>
        <a:xfrm flipV="1">
          <a:off x="18656300" y="6225685"/>
          <a:ext cx="889000" cy="1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7" name="フローチャート: 判断 746"/>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27812</xdr:rowOff>
    </xdr:from>
    <xdr:ext cx="469744" cy="259045"/>
    <xdr:sp macro="" textlink="">
      <xdr:nvSpPr>
        <xdr:cNvPr id="748" name="テキスト ボックス 747"/>
        <xdr:cNvSpPr txBox="1"/>
      </xdr:nvSpPr>
      <xdr:spPr>
        <a:xfrm>
          <a:off x="19310428" y="671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9" name="フローチャート: 判断 748"/>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149405</xdr:rowOff>
    </xdr:from>
    <xdr:ext cx="469744" cy="259045"/>
    <xdr:sp macro="" textlink="">
      <xdr:nvSpPr>
        <xdr:cNvPr id="750" name="テキスト ボックス 749"/>
        <xdr:cNvSpPr txBox="1"/>
      </xdr:nvSpPr>
      <xdr:spPr>
        <a:xfrm>
          <a:off x="18421428" y="666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11829</xdr:rowOff>
    </xdr:from>
    <xdr:to>
      <xdr:col>116</xdr:col>
      <xdr:colOff>114300</xdr:colOff>
      <xdr:row>35</xdr:row>
      <xdr:rowOff>113429</xdr:rowOff>
    </xdr:to>
    <xdr:sp macro="" textlink="">
      <xdr:nvSpPr>
        <xdr:cNvPr id="756" name="楕円 755"/>
        <xdr:cNvSpPr/>
      </xdr:nvSpPr>
      <xdr:spPr>
        <a:xfrm>
          <a:off x="22110700" y="60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34706</xdr:rowOff>
    </xdr:from>
    <xdr:ext cx="469744" cy="259045"/>
    <xdr:sp macro="" textlink="">
      <xdr:nvSpPr>
        <xdr:cNvPr id="757" name="投資及び出資金該当値テキスト"/>
        <xdr:cNvSpPr txBox="1"/>
      </xdr:nvSpPr>
      <xdr:spPr>
        <a:xfrm>
          <a:off x="22212300" y="586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87811</xdr:rowOff>
    </xdr:from>
    <xdr:to>
      <xdr:col>112</xdr:col>
      <xdr:colOff>38100</xdr:colOff>
      <xdr:row>36</xdr:row>
      <xdr:rowOff>17961</xdr:rowOff>
    </xdr:to>
    <xdr:sp macro="" textlink="">
      <xdr:nvSpPr>
        <xdr:cNvPr id="758" name="楕円 757"/>
        <xdr:cNvSpPr/>
      </xdr:nvSpPr>
      <xdr:spPr>
        <a:xfrm>
          <a:off x="21272500" y="60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34488</xdr:rowOff>
    </xdr:from>
    <xdr:ext cx="469744" cy="259045"/>
    <xdr:sp macro="" textlink="">
      <xdr:nvSpPr>
        <xdr:cNvPr id="759" name="テキスト ボックス 758"/>
        <xdr:cNvSpPr txBox="1"/>
      </xdr:nvSpPr>
      <xdr:spPr>
        <a:xfrm>
          <a:off x="21088428" y="586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77034</xdr:rowOff>
    </xdr:from>
    <xdr:to>
      <xdr:col>107</xdr:col>
      <xdr:colOff>101600</xdr:colOff>
      <xdr:row>36</xdr:row>
      <xdr:rowOff>7184</xdr:rowOff>
    </xdr:to>
    <xdr:sp macro="" textlink="">
      <xdr:nvSpPr>
        <xdr:cNvPr id="760" name="楕円 759"/>
        <xdr:cNvSpPr/>
      </xdr:nvSpPr>
      <xdr:spPr>
        <a:xfrm>
          <a:off x="20383500" y="607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23711</xdr:rowOff>
    </xdr:from>
    <xdr:ext cx="469744" cy="259045"/>
    <xdr:sp macro="" textlink="">
      <xdr:nvSpPr>
        <xdr:cNvPr id="761" name="テキスト ボックス 760"/>
        <xdr:cNvSpPr txBox="1"/>
      </xdr:nvSpPr>
      <xdr:spPr>
        <a:xfrm>
          <a:off x="20199428" y="585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2685</xdr:rowOff>
    </xdr:from>
    <xdr:to>
      <xdr:col>102</xdr:col>
      <xdr:colOff>165100</xdr:colOff>
      <xdr:row>36</xdr:row>
      <xdr:rowOff>104285</xdr:rowOff>
    </xdr:to>
    <xdr:sp macro="" textlink="">
      <xdr:nvSpPr>
        <xdr:cNvPr id="762" name="楕円 761"/>
        <xdr:cNvSpPr/>
      </xdr:nvSpPr>
      <xdr:spPr>
        <a:xfrm>
          <a:off x="19494500" y="61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120812</xdr:rowOff>
    </xdr:from>
    <xdr:ext cx="469744" cy="259045"/>
    <xdr:sp macro="" textlink="">
      <xdr:nvSpPr>
        <xdr:cNvPr id="763" name="テキスト ボックス 762"/>
        <xdr:cNvSpPr txBox="1"/>
      </xdr:nvSpPr>
      <xdr:spPr>
        <a:xfrm>
          <a:off x="19310428" y="595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127000</xdr:rowOff>
    </xdr:from>
    <xdr:to>
      <xdr:col>98</xdr:col>
      <xdr:colOff>38100</xdr:colOff>
      <xdr:row>37</xdr:row>
      <xdr:rowOff>57150</xdr:rowOff>
    </xdr:to>
    <xdr:sp macro="" textlink="">
      <xdr:nvSpPr>
        <xdr:cNvPr id="764" name="楕円 763"/>
        <xdr:cNvSpPr/>
      </xdr:nvSpPr>
      <xdr:spPr>
        <a:xfrm>
          <a:off x="18605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73677</xdr:rowOff>
    </xdr:from>
    <xdr:ext cx="469744" cy="259045"/>
    <xdr:sp macro="" textlink="">
      <xdr:nvSpPr>
        <xdr:cNvPr id="765" name="テキスト ボックス 764"/>
        <xdr:cNvSpPr txBox="1"/>
      </xdr:nvSpPr>
      <xdr:spPr>
        <a:xfrm>
          <a:off x="18421428"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122979</xdr:rowOff>
    </xdr:from>
    <xdr:to>
      <xdr:col>116</xdr:col>
      <xdr:colOff>63500</xdr:colOff>
      <xdr:row>57</xdr:row>
      <xdr:rowOff>137806</xdr:rowOff>
    </xdr:to>
    <xdr:cxnSp macro="">
      <xdr:nvCxnSpPr>
        <xdr:cNvPr id="796" name="直線コネクタ 795"/>
        <xdr:cNvCxnSpPr/>
      </xdr:nvCxnSpPr>
      <xdr:spPr>
        <a:xfrm>
          <a:off x="21323300" y="9895629"/>
          <a:ext cx="8382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64780</xdr:rowOff>
    </xdr:from>
    <xdr:ext cx="469744" cy="259045"/>
    <xdr:sp macro="" textlink="">
      <xdr:nvSpPr>
        <xdr:cNvPr id="797" name="貸付金平均値テキスト"/>
        <xdr:cNvSpPr txBox="1"/>
      </xdr:nvSpPr>
      <xdr:spPr>
        <a:xfrm>
          <a:off x="22212300" y="10008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93131</xdr:rowOff>
    </xdr:from>
    <xdr:to>
      <xdr:col>111</xdr:col>
      <xdr:colOff>177800</xdr:colOff>
      <xdr:row>57</xdr:row>
      <xdr:rowOff>122979</xdr:rowOff>
    </xdr:to>
    <xdr:cxnSp macro="">
      <xdr:nvCxnSpPr>
        <xdr:cNvPr id="799" name="直線コネクタ 798"/>
        <xdr:cNvCxnSpPr/>
      </xdr:nvCxnSpPr>
      <xdr:spPr>
        <a:xfrm>
          <a:off x="20434300" y="9694331"/>
          <a:ext cx="889000" cy="20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13378</xdr:rowOff>
    </xdr:from>
    <xdr:ext cx="469744" cy="259045"/>
    <xdr:sp macro="" textlink="">
      <xdr:nvSpPr>
        <xdr:cNvPr id="801" name="テキスト ボックス 800"/>
        <xdr:cNvSpPr txBox="1"/>
      </xdr:nvSpPr>
      <xdr:spPr>
        <a:xfrm>
          <a:off x="21088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93131</xdr:rowOff>
    </xdr:from>
    <xdr:to>
      <xdr:col>107</xdr:col>
      <xdr:colOff>50800</xdr:colOff>
      <xdr:row>57</xdr:row>
      <xdr:rowOff>809</xdr:rowOff>
    </xdr:to>
    <xdr:cxnSp macro="">
      <xdr:nvCxnSpPr>
        <xdr:cNvPr id="802" name="直線コネクタ 801"/>
        <xdr:cNvCxnSpPr/>
      </xdr:nvCxnSpPr>
      <xdr:spPr>
        <a:xfrm flipV="1">
          <a:off x="19545300" y="9694331"/>
          <a:ext cx="889000" cy="7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3" name="フローチャート: 判断 802"/>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33397</xdr:rowOff>
    </xdr:from>
    <xdr:ext cx="469744" cy="259045"/>
    <xdr:sp macro="" textlink="">
      <xdr:nvSpPr>
        <xdr:cNvPr id="804" name="テキスト ボックス 803"/>
        <xdr:cNvSpPr txBox="1"/>
      </xdr:nvSpPr>
      <xdr:spPr>
        <a:xfrm>
          <a:off x="20199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809</xdr:rowOff>
    </xdr:from>
    <xdr:to>
      <xdr:col>102</xdr:col>
      <xdr:colOff>114300</xdr:colOff>
      <xdr:row>57</xdr:row>
      <xdr:rowOff>70663</xdr:rowOff>
    </xdr:to>
    <xdr:cxnSp macro="">
      <xdr:nvCxnSpPr>
        <xdr:cNvPr id="805" name="直線コネクタ 804"/>
        <xdr:cNvCxnSpPr/>
      </xdr:nvCxnSpPr>
      <xdr:spPr>
        <a:xfrm flipV="1">
          <a:off x="18656300" y="9773459"/>
          <a:ext cx="889000" cy="6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6" name="フローチャート: 判断 805"/>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118109</xdr:rowOff>
    </xdr:from>
    <xdr:ext cx="469744" cy="259045"/>
    <xdr:sp macro="" textlink="">
      <xdr:nvSpPr>
        <xdr:cNvPr id="807" name="テキスト ボックス 806"/>
        <xdr:cNvSpPr txBox="1"/>
      </xdr:nvSpPr>
      <xdr:spPr>
        <a:xfrm>
          <a:off x="19310428"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08" name="フローチャート: 判断 807"/>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104948</xdr:rowOff>
    </xdr:from>
    <xdr:ext cx="469744" cy="259045"/>
    <xdr:sp macro="" textlink="">
      <xdr:nvSpPr>
        <xdr:cNvPr id="809" name="テキスト ボックス 808"/>
        <xdr:cNvSpPr txBox="1"/>
      </xdr:nvSpPr>
      <xdr:spPr>
        <a:xfrm>
          <a:off x="18421428" y="1004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87006</xdr:rowOff>
    </xdr:from>
    <xdr:to>
      <xdr:col>116</xdr:col>
      <xdr:colOff>114300</xdr:colOff>
      <xdr:row>58</xdr:row>
      <xdr:rowOff>17156</xdr:rowOff>
    </xdr:to>
    <xdr:sp macro="" textlink="">
      <xdr:nvSpPr>
        <xdr:cNvPr id="815" name="楕円 814"/>
        <xdr:cNvSpPr/>
      </xdr:nvSpPr>
      <xdr:spPr>
        <a:xfrm>
          <a:off x="22110700" y="98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109883</xdr:rowOff>
    </xdr:from>
    <xdr:ext cx="469744" cy="259045"/>
    <xdr:sp macro="" textlink="">
      <xdr:nvSpPr>
        <xdr:cNvPr id="816" name="貸付金該当値テキスト"/>
        <xdr:cNvSpPr txBox="1"/>
      </xdr:nvSpPr>
      <xdr:spPr>
        <a:xfrm>
          <a:off x="22212300" y="97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72179</xdr:rowOff>
    </xdr:from>
    <xdr:to>
      <xdr:col>112</xdr:col>
      <xdr:colOff>38100</xdr:colOff>
      <xdr:row>58</xdr:row>
      <xdr:rowOff>2329</xdr:rowOff>
    </xdr:to>
    <xdr:sp macro="" textlink="">
      <xdr:nvSpPr>
        <xdr:cNvPr id="817" name="楕円 816"/>
        <xdr:cNvSpPr/>
      </xdr:nvSpPr>
      <xdr:spPr>
        <a:xfrm>
          <a:off x="21272500" y="984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18856</xdr:rowOff>
    </xdr:from>
    <xdr:ext cx="469744" cy="259045"/>
    <xdr:sp macro="" textlink="">
      <xdr:nvSpPr>
        <xdr:cNvPr id="818" name="テキスト ボックス 817"/>
        <xdr:cNvSpPr txBox="1"/>
      </xdr:nvSpPr>
      <xdr:spPr>
        <a:xfrm>
          <a:off x="21088428" y="962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42331</xdr:rowOff>
    </xdr:from>
    <xdr:to>
      <xdr:col>107</xdr:col>
      <xdr:colOff>101600</xdr:colOff>
      <xdr:row>56</xdr:row>
      <xdr:rowOff>143931</xdr:rowOff>
    </xdr:to>
    <xdr:sp macro="" textlink="">
      <xdr:nvSpPr>
        <xdr:cNvPr id="819" name="楕円 818"/>
        <xdr:cNvSpPr/>
      </xdr:nvSpPr>
      <xdr:spPr>
        <a:xfrm>
          <a:off x="20383500" y="964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160458</xdr:rowOff>
    </xdr:from>
    <xdr:ext cx="534377" cy="259045"/>
    <xdr:sp macro="" textlink="">
      <xdr:nvSpPr>
        <xdr:cNvPr id="820" name="テキスト ボックス 819"/>
        <xdr:cNvSpPr txBox="1"/>
      </xdr:nvSpPr>
      <xdr:spPr>
        <a:xfrm>
          <a:off x="20167111" y="941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121459</xdr:rowOff>
    </xdr:from>
    <xdr:to>
      <xdr:col>102</xdr:col>
      <xdr:colOff>165100</xdr:colOff>
      <xdr:row>57</xdr:row>
      <xdr:rowOff>51609</xdr:rowOff>
    </xdr:to>
    <xdr:sp macro="" textlink="">
      <xdr:nvSpPr>
        <xdr:cNvPr id="821" name="楕円 820"/>
        <xdr:cNvSpPr/>
      </xdr:nvSpPr>
      <xdr:spPr>
        <a:xfrm>
          <a:off x="19494500" y="972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68136</xdr:rowOff>
    </xdr:from>
    <xdr:ext cx="534377" cy="259045"/>
    <xdr:sp macro="" textlink="">
      <xdr:nvSpPr>
        <xdr:cNvPr id="822" name="テキスト ボックス 821"/>
        <xdr:cNvSpPr txBox="1"/>
      </xdr:nvSpPr>
      <xdr:spPr>
        <a:xfrm>
          <a:off x="19278111" y="949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19863</xdr:rowOff>
    </xdr:from>
    <xdr:to>
      <xdr:col>98</xdr:col>
      <xdr:colOff>38100</xdr:colOff>
      <xdr:row>57</xdr:row>
      <xdr:rowOff>121463</xdr:rowOff>
    </xdr:to>
    <xdr:sp macro="" textlink="">
      <xdr:nvSpPr>
        <xdr:cNvPr id="823" name="楕円 822"/>
        <xdr:cNvSpPr/>
      </xdr:nvSpPr>
      <xdr:spPr>
        <a:xfrm>
          <a:off x="18605500" y="97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137990</xdr:rowOff>
    </xdr:from>
    <xdr:ext cx="534377" cy="259045"/>
    <xdr:sp macro="" textlink="">
      <xdr:nvSpPr>
        <xdr:cNvPr id="824" name="テキスト ボックス 823"/>
        <xdr:cNvSpPr txBox="1"/>
      </xdr:nvSpPr>
      <xdr:spPr>
        <a:xfrm>
          <a:off x="18389111" y="95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9" name="直線コネクタ 848"/>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0"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1" name="直線コネクタ 850"/>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2"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3" name="直線コネクタ 852"/>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51765</xdr:rowOff>
    </xdr:from>
    <xdr:to>
      <xdr:col>116</xdr:col>
      <xdr:colOff>63500</xdr:colOff>
      <xdr:row>75</xdr:row>
      <xdr:rowOff>117411</xdr:rowOff>
    </xdr:to>
    <xdr:cxnSp macro="">
      <xdr:nvCxnSpPr>
        <xdr:cNvPr id="854" name="直線コネクタ 853"/>
        <xdr:cNvCxnSpPr/>
      </xdr:nvCxnSpPr>
      <xdr:spPr>
        <a:xfrm flipV="1">
          <a:off x="21323300" y="12910515"/>
          <a:ext cx="838200" cy="6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169803</xdr:rowOff>
    </xdr:from>
    <xdr:ext cx="534377" cy="259045"/>
    <xdr:sp macro="" textlink="">
      <xdr:nvSpPr>
        <xdr:cNvPr id="855" name="繰出金平均値テキスト"/>
        <xdr:cNvSpPr txBox="1"/>
      </xdr:nvSpPr>
      <xdr:spPr>
        <a:xfrm>
          <a:off x="22212300" y="1268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6" name="フローチャート: 判断 855"/>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117411</xdr:rowOff>
    </xdr:from>
    <xdr:to>
      <xdr:col>111</xdr:col>
      <xdr:colOff>177800</xdr:colOff>
      <xdr:row>75</xdr:row>
      <xdr:rowOff>122898</xdr:rowOff>
    </xdr:to>
    <xdr:cxnSp macro="">
      <xdr:nvCxnSpPr>
        <xdr:cNvPr id="857" name="直線コネクタ 856"/>
        <xdr:cNvCxnSpPr/>
      </xdr:nvCxnSpPr>
      <xdr:spPr>
        <a:xfrm flipV="1">
          <a:off x="20434300" y="1297616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8" name="フローチャート: 判断 857"/>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59732</xdr:rowOff>
    </xdr:from>
    <xdr:ext cx="534377" cy="259045"/>
    <xdr:sp macro="" textlink="">
      <xdr:nvSpPr>
        <xdr:cNvPr id="859" name="テキスト ボックス 858"/>
        <xdr:cNvSpPr txBox="1"/>
      </xdr:nvSpPr>
      <xdr:spPr>
        <a:xfrm>
          <a:off x="21056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122898</xdr:rowOff>
    </xdr:from>
    <xdr:to>
      <xdr:col>107</xdr:col>
      <xdr:colOff>50800</xdr:colOff>
      <xdr:row>76</xdr:row>
      <xdr:rowOff>90627</xdr:rowOff>
    </xdr:to>
    <xdr:cxnSp macro="">
      <xdr:nvCxnSpPr>
        <xdr:cNvPr id="860" name="直線コネクタ 859"/>
        <xdr:cNvCxnSpPr/>
      </xdr:nvCxnSpPr>
      <xdr:spPr>
        <a:xfrm flipV="1">
          <a:off x="19545300" y="12981648"/>
          <a:ext cx="889000" cy="1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1" name="フローチャート: 判断 860"/>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98023</xdr:rowOff>
    </xdr:from>
    <xdr:ext cx="534377" cy="259045"/>
    <xdr:sp macro="" textlink="">
      <xdr:nvSpPr>
        <xdr:cNvPr id="862" name="テキスト ボックス 861"/>
        <xdr:cNvSpPr txBox="1"/>
      </xdr:nvSpPr>
      <xdr:spPr>
        <a:xfrm>
          <a:off x="20167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90627</xdr:rowOff>
    </xdr:from>
    <xdr:to>
      <xdr:col>102</xdr:col>
      <xdr:colOff>114300</xdr:colOff>
      <xdr:row>76</xdr:row>
      <xdr:rowOff>145111</xdr:rowOff>
    </xdr:to>
    <xdr:cxnSp macro="">
      <xdr:nvCxnSpPr>
        <xdr:cNvPr id="863" name="直線コネクタ 862"/>
        <xdr:cNvCxnSpPr/>
      </xdr:nvCxnSpPr>
      <xdr:spPr>
        <a:xfrm flipV="1">
          <a:off x="18656300" y="13120827"/>
          <a:ext cx="889000" cy="5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4" name="フローチャート: 判断 863"/>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47350</xdr:rowOff>
    </xdr:from>
    <xdr:ext cx="534377" cy="259045"/>
    <xdr:sp macro="" textlink="">
      <xdr:nvSpPr>
        <xdr:cNvPr id="865" name="テキスト ボックス 864"/>
        <xdr:cNvSpPr txBox="1"/>
      </xdr:nvSpPr>
      <xdr:spPr>
        <a:xfrm>
          <a:off x="19278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6" name="フローチャート: 判断 865"/>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81449</xdr:rowOff>
    </xdr:from>
    <xdr:ext cx="534377" cy="259045"/>
    <xdr:sp macro="" textlink="">
      <xdr:nvSpPr>
        <xdr:cNvPr id="867" name="テキスト ボックス 866"/>
        <xdr:cNvSpPr txBox="1"/>
      </xdr:nvSpPr>
      <xdr:spPr>
        <a:xfrm>
          <a:off x="18389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965</xdr:rowOff>
    </xdr:from>
    <xdr:to>
      <xdr:col>116</xdr:col>
      <xdr:colOff>114300</xdr:colOff>
      <xdr:row>75</xdr:row>
      <xdr:rowOff>102565</xdr:rowOff>
    </xdr:to>
    <xdr:sp macro="" textlink="">
      <xdr:nvSpPr>
        <xdr:cNvPr id="873" name="楕円 872"/>
        <xdr:cNvSpPr/>
      </xdr:nvSpPr>
      <xdr:spPr>
        <a:xfrm>
          <a:off x="22110700" y="128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150842</xdr:rowOff>
    </xdr:from>
    <xdr:ext cx="534377" cy="259045"/>
    <xdr:sp macro="" textlink="">
      <xdr:nvSpPr>
        <xdr:cNvPr id="874" name="繰出金該当値テキスト"/>
        <xdr:cNvSpPr txBox="1"/>
      </xdr:nvSpPr>
      <xdr:spPr>
        <a:xfrm>
          <a:off x="22212300" y="128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66611</xdr:rowOff>
    </xdr:from>
    <xdr:to>
      <xdr:col>112</xdr:col>
      <xdr:colOff>38100</xdr:colOff>
      <xdr:row>75</xdr:row>
      <xdr:rowOff>168211</xdr:rowOff>
    </xdr:to>
    <xdr:sp macro="" textlink="">
      <xdr:nvSpPr>
        <xdr:cNvPr id="875" name="楕円 874"/>
        <xdr:cNvSpPr/>
      </xdr:nvSpPr>
      <xdr:spPr>
        <a:xfrm>
          <a:off x="21272500" y="129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159338</xdr:rowOff>
    </xdr:from>
    <xdr:ext cx="534377" cy="259045"/>
    <xdr:sp macro="" textlink="">
      <xdr:nvSpPr>
        <xdr:cNvPr id="876" name="テキスト ボックス 875"/>
        <xdr:cNvSpPr txBox="1"/>
      </xdr:nvSpPr>
      <xdr:spPr>
        <a:xfrm>
          <a:off x="21056111" y="1301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72098</xdr:rowOff>
    </xdr:from>
    <xdr:to>
      <xdr:col>107</xdr:col>
      <xdr:colOff>101600</xdr:colOff>
      <xdr:row>76</xdr:row>
      <xdr:rowOff>2248</xdr:rowOff>
    </xdr:to>
    <xdr:sp macro="" textlink="">
      <xdr:nvSpPr>
        <xdr:cNvPr id="877" name="楕円 876"/>
        <xdr:cNvSpPr/>
      </xdr:nvSpPr>
      <xdr:spPr>
        <a:xfrm>
          <a:off x="20383500" y="129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164825</xdr:rowOff>
    </xdr:from>
    <xdr:ext cx="534377" cy="259045"/>
    <xdr:sp macro="" textlink="">
      <xdr:nvSpPr>
        <xdr:cNvPr id="878" name="テキスト ボックス 877"/>
        <xdr:cNvSpPr txBox="1"/>
      </xdr:nvSpPr>
      <xdr:spPr>
        <a:xfrm>
          <a:off x="20167111" y="130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39827</xdr:rowOff>
    </xdr:from>
    <xdr:to>
      <xdr:col>102</xdr:col>
      <xdr:colOff>165100</xdr:colOff>
      <xdr:row>76</xdr:row>
      <xdr:rowOff>141427</xdr:rowOff>
    </xdr:to>
    <xdr:sp macro="" textlink="">
      <xdr:nvSpPr>
        <xdr:cNvPr id="879" name="楕円 878"/>
        <xdr:cNvSpPr/>
      </xdr:nvSpPr>
      <xdr:spPr>
        <a:xfrm>
          <a:off x="19494500" y="1307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132554</xdr:rowOff>
    </xdr:from>
    <xdr:ext cx="534377" cy="259045"/>
    <xdr:sp macro="" textlink="">
      <xdr:nvSpPr>
        <xdr:cNvPr id="880" name="テキスト ボックス 879"/>
        <xdr:cNvSpPr txBox="1"/>
      </xdr:nvSpPr>
      <xdr:spPr>
        <a:xfrm>
          <a:off x="19278111" y="131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94311</xdr:rowOff>
    </xdr:from>
    <xdr:to>
      <xdr:col>98</xdr:col>
      <xdr:colOff>38100</xdr:colOff>
      <xdr:row>77</xdr:row>
      <xdr:rowOff>24461</xdr:rowOff>
    </xdr:to>
    <xdr:sp macro="" textlink="">
      <xdr:nvSpPr>
        <xdr:cNvPr id="881" name="楕円 880"/>
        <xdr:cNvSpPr/>
      </xdr:nvSpPr>
      <xdr:spPr>
        <a:xfrm>
          <a:off x="18605500" y="131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15588</xdr:rowOff>
    </xdr:from>
    <xdr:ext cx="534377" cy="259045"/>
    <xdr:sp macro="" textlink="">
      <xdr:nvSpPr>
        <xdr:cNvPr id="882" name="テキスト ボックス 881"/>
        <xdr:cNvSpPr txBox="1"/>
      </xdr:nvSpPr>
      <xdr:spPr>
        <a:xfrm>
          <a:off x="18389111" y="1321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人件費については、組織の簡素化、業務の見直し、指定管理者制度導入等による人員削減並びに給与制度改革等による給与費適正化を通して抑制しており、類似団体平均よりも低い数値となっている。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維持補修費については、除排雪経費を含むため類似団体平均と比べると高い数値となっている。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その他、老朽化した施設等の維持補修が今後増加する見込みであるため、優先順位を明確にした計画のもと、数値の改善を図る。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普通建設事業費については、中心市街地の活性化事業や市営住宅建替、学校改築等の大規模事業の実施により類似団体平均と比較して高い数値となっていたが、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年度は事業の終了等に伴い類似団体平均と同程度となった。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118,999
118,467
187.38
44,776,206
44,131,052
614,792
24,395,434
38,636,980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161036</xdr:rowOff>
    </xdr:from>
    <xdr:to>
      <xdr:col>24</xdr:col>
      <xdr:colOff>63500</xdr:colOff>
      <xdr:row>37</xdr:row>
      <xdr:rowOff>31496</xdr:rowOff>
    </xdr:to>
    <xdr:cxnSp macro="">
      <xdr:nvCxnSpPr>
        <xdr:cNvPr id="61" name="直線コネクタ 60"/>
        <xdr:cNvCxnSpPr/>
      </xdr:nvCxnSpPr>
      <xdr:spPr>
        <a:xfrm flipV="1">
          <a:off x="3797300" y="6333236"/>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36830</xdr:rowOff>
    </xdr:from>
    <xdr:to>
      <xdr:col>19</xdr:col>
      <xdr:colOff>177800</xdr:colOff>
      <xdr:row>37</xdr:row>
      <xdr:rowOff>31496</xdr:rowOff>
    </xdr:to>
    <xdr:cxnSp macro="">
      <xdr:nvCxnSpPr>
        <xdr:cNvPr id="64" name="直線コネクタ 63"/>
        <xdr:cNvCxnSpPr/>
      </xdr:nvCxnSpPr>
      <xdr:spPr>
        <a:xfrm>
          <a:off x="2908300" y="6209030"/>
          <a:ext cx="889000" cy="1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36830</xdr:rowOff>
    </xdr:from>
    <xdr:to>
      <xdr:col>15</xdr:col>
      <xdr:colOff>50800</xdr:colOff>
      <xdr:row>36</xdr:row>
      <xdr:rowOff>134366</xdr:rowOff>
    </xdr:to>
    <xdr:cxnSp macro="">
      <xdr:nvCxnSpPr>
        <xdr:cNvPr id="67" name="直線コネクタ 66"/>
        <xdr:cNvCxnSpPr/>
      </xdr:nvCxnSpPr>
      <xdr:spPr>
        <a:xfrm flipV="1">
          <a:off x="2019300" y="6209030"/>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125493</xdr:rowOff>
    </xdr:from>
    <xdr:ext cx="469744" cy="259045"/>
    <xdr:sp macro="" textlink="">
      <xdr:nvSpPr>
        <xdr:cNvPr id="69" name="テキスト ボックス 68"/>
        <xdr:cNvSpPr txBox="1"/>
      </xdr:nvSpPr>
      <xdr:spPr>
        <a:xfrm>
          <a:off x="2673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134366</xdr:rowOff>
    </xdr:from>
    <xdr:to>
      <xdr:col>10</xdr:col>
      <xdr:colOff>114300</xdr:colOff>
      <xdr:row>37</xdr:row>
      <xdr:rowOff>11684</xdr:rowOff>
    </xdr:to>
    <xdr:cxnSp macro="">
      <xdr:nvCxnSpPr>
        <xdr:cNvPr id="70" name="直線コネクタ 69"/>
        <xdr:cNvCxnSpPr/>
      </xdr:nvCxnSpPr>
      <xdr:spPr>
        <a:xfrm flipV="1">
          <a:off x="1130300" y="6306566"/>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72" name="テキスト ボックス 71"/>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16527</xdr:rowOff>
    </xdr:from>
    <xdr:ext cx="469744" cy="259045"/>
    <xdr:sp macro="" textlink="">
      <xdr:nvSpPr>
        <xdr:cNvPr id="74" name="テキスト ボックス 73"/>
        <xdr:cNvSpPr txBox="1"/>
      </xdr:nvSpPr>
      <xdr:spPr>
        <a:xfrm>
          <a:off x="895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110236</xdr:rowOff>
    </xdr:from>
    <xdr:to>
      <xdr:col>24</xdr:col>
      <xdr:colOff>114300</xdr:colOff>
      <xdr:row>37</xdr:row>
      <xdr:rowOff>40386</xdr:rowOff>
    </xdr:to>
    <xdr:sp macro="" textlink="">
      <xdr:nvSpPr>
        <xdr:cNvPr id="80" name="楕円 79"/>
        <xdr:cNvSpPr/>
      </xdr:nvSpPr>
      <xdr:spPr>
        <a:xfrm>
          <a:off x="4584700" y="62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88663</xdr:rowOff>
    </xdr:from>
    <xdr:ext cx="469744" cy="259045"/>
    <xdr:sp macro="" textlink="">
      <xdr:nvSpPr>
        <xdr:cNvPr id="81" name="議会費該当値テキスト"/>
        <xdr:cNvSpPr txBox="1"/>
      </xdr:nvSpPr>
      <xdr:spPr>
        <a:xfrm>
          <a:off x="4686300"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152146</xdr:rowOff>
    </xdr:from>
    <xdr:to>
      <xdr:col>20</xdr:col>
      <xdr:colOff>38100</xdr:colOff>
      <xdr:row>37</xdr:row>
      <xdr:rowOff>82296</xdr:rowOff>
    </xdr:to>
    <xdr:sp macro="" textlink="">
      <xdr:nvSpPr>
        <xdr:cNvPr id="82" name="楕円 81"/>
        <xdr:cNvSpPr/>
      </xdr:nvSpPr>
      <xdr:spPr>
        <a:xfrm>
          <a:off x="37465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73423</xdr:rowOff>
    </xdr:from>
    <xdr:ext cx="469744" cy="259045"/>
    <xdr:sp macro="" textlink="">
      <xdr:nvSpPr>
        <xdr:cNvPr id="83" name="テキスト ボックス 82"/>
        <xdr:cNvSpPr txBox="1"/>
      </xdr:nvSpPr>
      <xdr:spPr>
        <a:xfrm>
          <a:off x="3562428" y="641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157480</xdr:rowOff>
    </xdr:from>
    <xdr:to>
      <xdr:col>15</xdr:col>
      <xdr:colOff>101600</xdr:colOff>
      <xdr:row>36</xdr:row>
      <xdr:rowOff>87630</xdr:rowOff>
    </xdr:to>
    <xdr:sp macro="" textlink="">
      <xdr:nvSpPr>
        <xdr:cNvPr id="84" name="楕円 83"/>
        <xdr:cNvSpPr/>
      </xdr:nvSpPr>
      <xdr:spPr>
        <a:xfrm>
          <a:off x="2857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78757</xdr:rowOff>
    </xdr:from>
    <xdr:ext cx="469744" cy="259045"/>
    <xdr:sp macro="" textlink="">
      <xdr:nvSpPr>
        <xdr:cNvPr id="85" name="テキスト ボックス 84"/>
        <xdr:cNvSpPr txBox="1"/>
      </xdr:nvSpPr>
      <xdr:spPr>
        <a:xfrm>
          <a:off x="2673428"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83566</xdr:rowOff>
    </xdr:from>
    <xdr:to>
      <xdr:col>10</xdr:col>
      <xdr:colOff>165100</xdr:colOff>
      <xdr:row>37</xdr:row>
      <xdr:rowOff>13716</xdr:rowOff>
    </xdr:to>
    <xdr:sp macro="" textlink="">
      <xdr:nvSpPr>
        <xdr:cNvPr id="86" name="楕円 85"/>
        <xdr:cNvSpPr/>
      </xdr:nvSpPr>
      <xdr:spPr>
        <a:xfrm>
          <a:off x="1968500" y="62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4843</xdr:rowOff>
    </xdr:from>
    <xdr:ext cx="469744" cy="259045"/>
    <xdr:sp macro="" textlink="">
      <xdr:nvSpPr>
        <xdr:cNvPr id="87" name="テキスト ボックス 86"/>
        <xdr:cNvSpPr txBox="1"/>
      </xdr:nvSpPr>
      <xdr:spPr>
        <a:xfrm>
          <a:off x="1784428" y="63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132334</xdr:rowOff>
    </xdr:from>
    <xdr:to>
      <xdr:col>6</xdr:col>
      <xdr:colOff>38100</xdr:colOff>
      <xdr:row>37</xdr:row>
      <xdr:rowOff>62484</xdr:rowOff>
    </xdr:to>
    <xdr:sp macro="" textlink="">
      <xdr:nvSpPr>
        <xdr:cNvPr id="88" name="楕円 87"/>
        <xdr:cNvSpPr/>
      </xdr:nvSpPr>
      <xdr:spPr>
        <a:xfrm>
          <a:off x="1079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53611</xdr:rowOff>
    </xdr:from>
    <xdr:ext cx="469744" cy="259045"/>
    <xdr:sp macro="" textlink="">
      <xdr:nvSpPr>
        <xdr:cNvPr id="89" name="テキスト ボックス 88"/>
        <xdr:cNvSpPr txBox="1"/>
      </xdr:nvSpPr>
      <xdr:spPr>
        <a:xfrm>
          <a:off x="895428" y="63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168385</xdr:rowOff>
    </xdr:from>
    <xdr:to>
      <xdr:col>24</xdr:col>
      <xdr:colOff>63500</xdr:colOff>
      <xdr:row>58</xdr:row>
      <xdr:rowOff>1177</xdr:rowOff>
    </xdr:to>
    <xdr:cxnSp macro="">
      <xdr:nvCxnSpPr>
        <xdr:cNvPr id="116" name="直線コネクタ 115"/>
        <xdr:cNvCxnSpPr/>
      </xdr:nvCxnSpPr>
      <xdr:spPr>
        <a:xfrm flipV="1">
          <a:off x="3797300" y="9941035"/>
          <a:ext cx="838200" cy="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166515</xdr:rowOff>
    </xdr:from>
    <xdr:to>
      <xdr:col>19</xdr:col>
      <xdr:colOff>177800</xdr:colOff>
      <xdr:row>58</xdr:row>
      <xdr:rowOff>1177</xdr:rowOff>
    </xdr:to>
    <xdr:cxnSp macro="">
      <xdr:nvCxnSpPr>
        <xdr:cNvPr id="119" name="直線コネクタ 118"/>
        <xdr:cNvCxnSpPr/>
      </xdr:nvCxnSpPr>
      <xdr:spPr>
        <a:xfrm>
          <a:off x="2908300" y="9939165"/>
          <a:ext cx="889000" cy="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290</xdr:rowOff>
    </xdr:from>
    <xdr:ext cx="534377" cy="259045"/>
    <xdr:sp macro="" textlink="">
      <xdr:nvSpPr>
        <xdr:cNvPr id="121" name="テキスト ボックス 120"/>
        <xdr:cNvSpPr txBox="1"/>
      </xdr:nvSpPr>
      <xdr:spPr>
        <a:xfrm>
          <a:off x="3530111" y="96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157480</xdr:rowOff>
    </xdr:from>
    <xdr:to>
      <xdr:col>15</xdr:col>
      <xdr:colOff>50800</xdr:colOff>
      <xdr:row>57</xdr:row>
      <xdr:rowOff>166515</xdr:rowOff>
    </xdr:to>
    <xdr:cxnSp macro="">
      <xdr:nvCxnSpPr>
        <xdr:cNvPr id="122" name="直線コネクタ 121"/>
        <xdr:cNvCxnSpPr/>
      </xdr:nvCxnSpPr>
      <xdr:spPr>
        <a:xfrm>
          <a:off x="2019300" y="9930130"/>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171219</xdr:rowOff>
    </xdr:from>
    <xdr:ext cx="534377" cy="259045"/>
    <xdr:sp macro="" textlink="">
      <xdr:nvSpPr>
        <xdr:cNvPr id="124" name="テキスト ボックス 123"/>
        <xdr:cNvSpPr txBox="1"/>
      </xdr:nvSpPr>
      <xdr:spPr>
        <a:xfrm>
          <a:off x="2641111" y="9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157480</xdr:rowOff>
    </xdr:from>
    <xdr:to>
      <xdr:col>10</xdr:col>
      <xdr:colOff>114300</xdr:colOff>
      <xdr:row>57</xdr:row>
      <xdr:rowOff>164837</xdr:rowOff>
    </xdr:to>
    <xdr:cxnSp macro="">
      <xdr:nvCxnSpPr>
        <xdr:cNvPr id="125" name="直線コネクタ 124"/>
        <xdr:cNvCxnSpPr/>
      </xdr:nvCxnSpPr>
      <xdr:spPr>
        <a:xfrm flipV="1">
          <a:off x="1130300" y="9930130"/>
          <a:ext cx="889000" cy="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7" name="テキスト ボックス 126"/>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29" name="テキスト ボックス 128"/>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117585</xdr:rowOff>
    </xdr:from>
    <xdr:to>
      <xdr:col>24</xdr:col>
      <xdr:colOff>114300</xdr:colOff>
      <xdr:row>58</xdr:row>
      <xdr:rowOff>47735</xdr:rowOff>
    </xdr:to>
    <xdr:sp macro="" textlink="">
      <xdr:nvSpPr>
        <xdr:cNvPr id="135" name="楕円 134"/>
        <xdr:cNvSpPr/>
      </xdr:nvSpPr>
      <xdr:spPr>
        <a:xfrm>
          <a:off x="4584700" y="98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32512</xdr:rowOff>
    </xdr:from>
    <xdr:ext cx="534377" cy="259045"/>
    <xdr:sp macro="" textlink="">
      <xdr:nvSpPr>
        <xdr:cNvPr id="136" name="総務費該当値テキスト"/>
        <xdr:cNvSpPr txBox="1"/>
      </xdr:nvSpPr>
      <xdr:spPr>
        <a:xfrm>
          <a:off x="4686300" y="980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121827</xdr:rowOff>
    </xdr:from>
    <xdr:to>
      <xdr:col>20</xdr:col>
      <xdr:colOff>38100</xdr:colOff>
      <xdr:row>58</xdr:row>
      <xdr:rowOff>51977</xdr:rowOff>
    </xdr:to>
    <xdr:sp macro="" textlink="">
      <xdr:nvSpPr>
        <xdr:cNvPr id="137" name="楕円 136"/>
        <xdr:cNvSpPr/>
      </xdr:nvSpPr>
      <xdr:spPr>
        <a:xfrm>
          <a:off x="3746500" y="989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43104</xdr:rowOff>
    </xdr:from>
    <xdr:ext cx="534377" cy="259045"/>
    <xdr:sp macro="" textlink="">
      <xdr:nvSpPr>
        <xdr:cNvPr id="138" name="テキスト ボックス 137"/>
        <xdr:cNvSpPr txBox="1"/>
      </xdr:nvSpPr>
      <xdr:spPr>
        <a:xfrm>
          <a:off x="3530111" y="998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115715</xdr:rowOff>
    </xdr:from>
    <xdr:to>
      <xdr:col>15</xdr:col>
      <xdr:colOff>101600</xdr:colOff>
      <xdr:row>58</xdr:row>
      <xdr:rowOff>45865</xdr:rowOff>
    </xdr:to>
    <xdr:sp macro="" textlink="">
      <xdr:nvSpPr>
        <xdr:cNvPr id="139" name="楕円 138"/>
        <xdr:cNvSpPr/>
      </xdr:nvSpPr>
      <xdr:spPr>
        <a:xfrm>
          <a:off x="2857500" y="988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36992</xdr:rowOff>
    </xdr:from>
    <xdr:ext cx="534377" cy="259045"/>
    <xdr:sp macro="" textlink="">
      <xdr:nvSpPr>
        <xdr:cNvPr id="140" name="テキスト ボックス 139"/>
        <xdr:cNvSpPr txBox="1"/>
      </xdr:nvSpPr>
      <xdr:spPr>
        <a:xfrm>
          <a:off x="2641111" y="998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106680</xdr:rowOff>
    </xdr:from>
    <xdr:to>
      <xdr:col>10</xdr:col>
      <xdr:colOff>165100</xdr:colOff>
      <xdr:row>58</xdr:row>
      <xdr:rowOff>36830</xdr:rowOff>
    </xdr:to>
    <xdr:sp macro="" textlink="">
      <xdr:nvSpPr>
        <xdr:cNvPr id="141" name="楕円 140"/>
        <xdr:cNvSpPr/>
      </xdr:nvSpPr>
      <xdr:spPr>
        <a:xfrm>
          <a:off x="19685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27957</xdr:rowOff>
    </xdr:from>
    <xdr:ext cx="534377" cy="259045"/>
    <xdr:sp macro="" textlink="">
      <xdr:nvSpPr>
        <xdr:cNvPr id="142" name="テキスト ボックス 141"/>
        <xdr:cNvSpPr txBox="1"/>
      </xdr:nvSpPr>
      <xdr:spPr>
        <a:xfrm>
          <a:off x="1752111" y="99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114037</xdr:rowOff>
    </xdr:from>
    <xdr:to>
      <xdr:col>6</xdr:col>
      <xdr:colOff>38100</xdr:colOff>
      <xdr:row>58</xdr:row>
      <xdr:rowOff>44187</xdr:rowOff>
    </xdr:to>
    <xdr:sp macro="" textlink="">
      <xdr:nvSpPr>
        <xdr:cNvPr id="143" name="楕円 142"/>
        <xdr:cNvSpPr/>
      </xdr:nvSpPr>
      <xdr:spPr>
        <a:xfrm>
          <a:off x="1079500" y="988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35314</xdr:rowOff>
    </xdr:from>
    <xdr:ext cx="534377" cy="259045"/>
    <xdr:sp macro="" textlink="">
      <xdr:nvSpPr>
        <xdr:cNvPr id="144" name="テキスト ボックス 143"/>
        <xdr:cNvSpPr txBox="1"/>
      </xdr:nvSpPr>
      <xdr:spPr>
        <a:xfrm>
          <a:off x="863111" y="997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4499</xdr:rowOff>
    </xdr:from>
    <xdr:to>
      <xdr:col>24</xdr:col>
      <xdr:colOff>63500</xdr:colOff>
      <xdr:row>76</xdr:row>
      <xdr:rowOff>37734</xdr:rowOff>
    </xdr:to>
    <xdr:cxnSp macro="">
      <xdr:nvCxnSpPr>
        <xdr:cNvPr id="176" name="直線コネクタ 175"/>
        <xdr:cNvCxnSpPr/>
      </xdr:nvCxnSpPr>
      <xdr:spPr>
        <a:xfrm>
          <a:off x="3797300" y="13034699"/>
          <a:ext cx="838200" cy="3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6828</xdr:rowOff>
    </xdr:from>
    <xdr:ext cx="599010" cy="259045"/>
    <xdr:sp macro="" textlink="">
      <xdr:nvSpPr>
        <xdr:cNvPr id="177" name="民生費平均値テキスト"/>
        <xdr:cNvSpPr txBox="1"/>
      </xdr:nvSpPr>
      <xdr:spPr>
        <a:xfrm>
          <a:off x="4686300" y="12694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4499</xdr:rowOff>
    </xdr:from>
    <xdr:to>
      <xdr:col>19</xdr:col>
      <xdr:colOff>177800</xdr:colOff>
      <xdr:row>76</xdr:row>
      <xdr:rowOff>102656</xdr:rowOff>
    </xdr:to>
    <xdr:cxnSp macro="">
      <xdr:nvCxnSpPr>
        <xdr:cNvPr id="179" name="直線コネクタ 178"/>
        <xdr:cNvCxnSpPr/>
      </xdr:nvCxnSpPr>
      <xdr:spPr>
        <a:xfrm flipV="1">
          <a:off x="2908300" y="13034699"/>
          <a:ext cx="889000" cy="9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141735</xdr:rowOff>
    </xdr:from>
    <xdr:ext cx="599010" cy="259045"/>
    <xdr:sp macro="" textlink="">
      <xdr:nvSpPr>
        <xdr:cNvPr id="181" name="テキスト ボックス 180"/>
        <xdr:cNvSpPr txBox="1"/>
      </xdr:nvSpPr>
      <xdr:spPr>
        <a:xfrm>
          <a:off x="3497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102656</xdr:rowOff>
    </xdr:from>
    <xdr:to>
      <xdr:col>15</xdr:col>
      <xdr:colOff>50800</xdr:colOff>
      <xdr:row>77</xdr:row>
      <xdr:rowOff>46856</xdr:rowOff>
    </xdr:to>
    <xdr:cxnSp macro="">
      <xdr:nvCxnSpPr>
        <xdr:cNvPr id="182" name="直線コネクタ 181"/>
        <xdr:cNvCxnSpPr/>
      </xdr:nvCxnSpPr>
      <xdr:spPr>
        <a:xfrm flipV="1">
          <a:off x="2019300" y="13132856"/>
          <a:ext cx="889000" cy="11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98365</xdr:rowOff>
    </xdr:from>
    <xdr:ext cx="599010" cy="259045"/>
    <xdr:sp macro="" textlink="">
      <xdr:nvSpPr>
        <xdr:cNvPr id="184" name="テキスト ボックス 183"/>
        <xdr:cNvSpPr txBox="1"/>
      </xdr:nvSpPr>
      <xdr:spPr>
        <a:xfrm>
          <a:off x="2608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46856</xdr:rowOff>
    </xdr:from>
    <xdr:to>
      <xdr:col>10</xdr:col>
      <xdr:colOff>114300</xdr:colOff>
      <xdr:row>77</xdr:row>
      <xdr:rowOff>118647</xdr:rowOff>
    </xdr:to>
    <xdr:cxnSp macro="">
      <xdr:nvCxnSpPr>
        <xdr:cNvPr id="185" name="直線コネクタ 184"/>
        <xdr:cNvCxnSpPr/>
      </xdr:nvCxnSpPr>
      <xdr:spPr>
        <a:xfrm flipV="1">
          <a:off x="1130300" y="13248506"/>
          <a:ext cx="889000" cy="7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121313</xdr:rowOff>
    </xdr:from>
    <xdr:ext cx="599010" cy="259045"/>
    <xdr:sp macro="" textlink="">
      <xdr:nvSpPr>
        <xdr:cNvPr id="187" name="テキスト ボックス 186"/>
        <xdr:cNvSpPr txBox="1"/>
      </xdr:nvSpPr>
      <xdr:spPr>
        <a:xfrm>
          <a:off x="1719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51448</xdr:rowOff>
    </xdr:from>
    <xdr:ext cx="599010" cy="259045"/>
    <xdr:sp macro="" textlink="">
      <xdr:nvSpPr>
        <xdr:cNvPr id="189" name="テキスト ボックス 188"/>
        <xdr:cNvSpPr txBox="1"/>
      </xdr:nvSpPr>
      <xdr:spPr>
        <a:xfrm>
          <a:off x="830795"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158384</xdr:rowOff>
    </xdr:from>
    <xdr:to>
      <xdr:col>24</xdr:col>
      <xdr:colOff>114300</xdr:colOff>
      <xdr:row>76</xdr:row>
      <xdr:rowOff>88534</xdr:rowOff>
    </xdr:to>
    <xdr:sp macro="" textlink="">
      <xdr:nvSpPr>
        <xdr:cNvPr id="195" name="楕円 194"/>
        <xdr:cNvSpPr/>
      </xdr:nvSpPr>
      <xdr:spPr>
        <a:xfrm>
          <a:off x="4584700" y="1301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136811</xdr:rowOff>
    </xdr:from>
    <xdr:ext cx="599010" cy="259045"/>
    <xdr:sp macro="" textlink="">
      <xdr:nvSpPr>
        <xdr:cNvPr id="196" name="民生費該当値テキスト"/>
        <xdr:cNvSpPr txBox="1"/>
      </xdr:nvSpPr>
      <xdr:spPr>
        <a:xfrm>
          <a:off x="4686300" y="1299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125150</xdr:rowOff>
    </xdr:from>
    <xdr:to>
      <xdr:col>20</xdr:col>
      <xdr:colOff>38100</xdr:colOff>
      <xdr:row>76</xdr:row>
      <xdr:rowOff>55299</xdr:rowOff>
    </xdr:to>
    <xdr:sp macro="" textlink="">
      <xdr:nvSpPr>
        <xdr:cNvPr id="197" name="楕円 196"/>
        <xdr:cNvSpPr/>
      </xdr:nvSpPr>
      <xdr:spPr>
        <a:xfrm>
          <a:off x="3746500" y="129839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46426</xdr:rowOff>
    </xdr:from>
    <xdr:ext cx="599010" cy="259045"/>
    <xdr:sp macro="" textlink="">
      <xdr:nvSpPr>
        <xdr:cNvPr id="198" name="テキスト ボックス 197"/>
        <xdr:cNvSpPr txBox="1"/>
      </xdr:nvSpPr>
      <xdr:spPr>
        <a:xfrm>
          <a:off x="3497795" y="1307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51856</xdr:rowOff>
    </xdr:from>
    <xdr:to>
      <xdr:col>15</xdr:col>
      <xdr:colOff>101600</xdr:colOff>
      <xdr:row>76</xdr:row>
      <xdr:rowOff>153456</xdr:rowOff>
    </xdr:to>
    <xdr:sp macro="" textlink="">
      <xdr:nvSpPr>
        <xdr:cNvPr id="199" name="楕円 198"/>
        <xdr:cNvSpPr/>
      </xdr:nvSpPr>
      <xdr:spPr>
        <a:xfrm>
          <a:off x="2857500" y="130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144583</xdr:rowOff>
    </xdr:from>
    <xdr:ext cx="599010" cy="259045"/>
    <xdr:sp macro="" textlink="">
      <xdr:nvSpPr>
        <xdr:cNvPr id="200" name="テキスト ボックス 199"/>
        <xdr:cNvSpPr txBox="1"/>
      </xdr:nvSpPr>
      <xdr:spPr>
        <a:xfrm>
          <a:off x="2608795" y="1317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167506</xdr:rowOff>
    </xdr:from>
    <xdr:to>
      <xdr:col>10</xdr:col>
      <xdr:colOff>165100</xdr:colOff>
      <xdr:row>77</xdr:row>
      <xdr:rowOff>97656</xdr:rowOff>
    </xdr:to>
    <xdr:sp macro="" textlink="">
      <xdr:nvSpPr>
        <xdr:cNvPr id="201" name="楕円 200"/>
        <xdr:cNvSpPr/>
      </xdr:nvSpPr>
      <xdr:spPr>
        <a:xfrm>
          <a:off x="1968500" y="131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88783</xdr:rowOff>
    </xdr:from>
    <xdr:ext cx="599010" cy="259045"/>
    <xdr:sp macro="" textlink="">
      <xdr:nvSpPr>
        <xdr:cNvPr id="202" name="テキスト ボックス 201"/>
        <xdr:cNvSpPr txBox="1"/>
      </xdr:nvSpPr>
      <xdr:spPr>
        <a:xfrm>
          <a:off x="1719795" y="1329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67847</xdr:rowOff>
    </xdr:from>
    <xdr:to>
      <xdr:col>6</xdr:col>
      <xdr:colOff>38100</xdr:colOff>
      <xdr:row>77</xdr:row>
      <xdr:rowOff>169447</xdr:rowOff>
    </xdr:to>
    <xdr:sp macro="" textlink="">
      <xdr:nvSpPr>
        <xdr:cNvPr id="203" name="楕円 202"/>
        <xdr:cNvSpPr/>
      </xdr:nvSpPr>
      <xdr:spPr>
        <a:xfrm>
          <a:off x="1079500" y="1326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160574</xdr:rowOff>
    </xdr:from>
    <xdr:ext cx="599010" cy="259045"/>
    <xdr:sp macro="" textlink="">
      <xdr:nvSpPr>
        <xdr:cNvPr id="204" name="テキスト ボックス 203"/>
        <xdr:cNvSpPr txBox="1"/>
      </xdr:nvSpPr>
      <xdr:spPr>
        <a:xfrm>
          <a:off x="830795" y="1336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81590</xdr:rowOff>
    </xdr:from>
    <xdr:to>
      <xdr:col>24</xdr:col>
      <xdr:colOff>63500</xdr:colOff>
      <xdr:row>96</xdr:row>
      <xdr:rowOff>85065</xdr:rowOff>
    </xdr:to>
    <xdr:cxnSp macro="">
      <xdr:nvCxnSpPr>
        <xdr:cNvPr id="232" name="直線コネクタ 231"/>
        <xdr:cNvCxnSpPr/>
      </xdr:nvCxnSpPr>
      <xdr:spPr>
        <a:xfrm flipV="1">
          <a:off x="3797300" y="16540790"/>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110098</xdr:rowOff>
    </xdr:from>
    <xdr:ext cx="534377" cy="259045"/>
    <xdr:sp macro="" textlink="">
      <xdr:nvSpPr>
        <xdr:cNvPr id="233" name="衛生費平均値テキスト"/>
        <xdr:cNvSpPr txBox="1"/>
      </xdr:nvSpPr>
      <xdr:spPr>
        <a:xfrm>
          <a:off x="4686300" y="16569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125457</xdr:rowOff>
    </xdr:from>
    <xdr:to>
      <xdr:col>19</xdr:col>
      <xdr:colOff>177800</xdr:colOff>
      <xdr:row>96</xdr:row>
      <xdr:rowOff>85065</xdr:rowOff>
    </xdr:to>
    <xdr:cxnSp macro="">
      <xdr:nvCxnSpPr>
        <xdr:cNvPr id="235" name="直線コネクタ 234"/>
        <xdr:cNvCxnSpPr/>
      </xdr:nvCxnSpPr>
      <xdr:spPr>
        <a:xfrm>
          <a:off x="2908300" y="16413207"/>
          <a:ext cx="889000" cy="13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59394</xdr:rowOff>
    </xdr:from>
    <xdr:ext cx="534377" cy="259045"/>
    <xdr:sp macro="" textlink="">
      <xdr:nvSpPr>
        <xdr:cNvPr id="237" name="テキスト ボックス 236"/>
        <xdr:cNvSpPr txBox="1"/>
      </xdr:nvSpPr>
      <xdr:spPr>
        <a:xfrm>
          <a:off x="3530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125457</xdr:rowOff>
    </xdr:from>
    <xdr:to>
      <xdr:col>15</xdr:col>
      <xdr:colOff>50800</xdr:colOff>
      <xdr:row>96</xdr:row>
      <xdr:rowOff>93821</xdr:rowOff>
    </xdr:to>
    <xdr:cxnSp macro="">
      <xdr:nvCxnSpPr>
        <xdr:cNvPr id="238" name="直線コネクタ 237"/>
        <xdr:cNvCxnSpPr/>
      </xdr:nvCxnSpPr>
      <xdr:spPr>
        <a:xfrm flipV="1">
          <a:off x="2019300" y="16413207"/>
          <a:ext cx="889000" cy="1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60698</xdr:rowOff>
    </xdr:from>
    <xdr:ext cx="534377" cy="259045"/>
    <xdr:sp macro="" textlink="">
      <xdr:nvSpPr>
        <xdr:cNvPr id="240" name="テキスト ボックス 239"/>
        <xdr:cNvSpPr txBox="1"/>
      </xdr:nvSpPr>
      <xdr:spPr>
        <a:xfrm>
          <a:off x="2641111" y="166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93821</xdr:rowOff>
    </xdr:from>
    <xdr:to>
      <xdr:col>10</xdr:col>
      <xdr:colOff>114300</xdr:colOff>
      <xdr:row>96</xdr:row>
      <xdr:rowOff>132545</xdr:rowOff>
    </xdr:to>
    <xdr:cxnSp macro="">
      <xdr:nvCxnSpPr>
        <xdr:cNvPr id="241" name="直線コネクタ 240"/>
        <xdr:cNvCxnSpPr/>
      </xdr:nvCxnSpPr>
      <xdr:spPr>
        <a:xfrm flipV="1">
          <a:off x="1130300" y="16553021"/>
          <a:ext cx="889000" cy="3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80198</xdr:rowOff>
    </xdr:from>
    <xdr:ext cx="534377" cy="259045"/>
    <xdr:sp macro="" textlink="">
      <xdr:nvSpPr>
        <xdr:cNvPr id="243" name="テキスト ボックス 242"/>
        <xdr:cNvSpPr txBox="1"/>
      </xdr:nvSpPr>
      <xdr:spPr>
        <a:xfrm>
          <a:off x="1752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91605</xdr:rowOff>
    </xdr:from>
    <xdr:ext cx="534377" cy="259045"/>
    <xdr:sp macro="" textlink="">
      <xdr:nvSpPr>
        <xdr:cNvPr id="245" name="テキスト ボックス 244"/>
        <xdr:cNvSpPr txBox="1"/>
      </xdr:nvSpPr>
      <xdr:spPr>
        <a:xfrm>
          <a:off x="863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30790</xdr:rowOff>
    </xdr:from>
    <xdr:to>
      <xdr:col>24</xdr:col>
      <xdr:colOff>114300</xdr:colOff>
      <xdr:row>96</xdr:row>
      <xdr:rowOff>132390</xdr:rowOff>
    </xdr:to>
    <xdr:sp macro="" textlink="">
      <xdr:nvSpPr>
        <xdr:cNvPr id="251" name="楕円 250"/>
        <xdr:cNvSpPr/>
      </xdr:nvSpPr>
      <xdr:spPr>
        <a:xfrm>
          <a:off x="4584700" y="164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53667</xdr:rowOff>
    </xdr:from>
    <xdr:ext cx="534377" cy="259045"/>
    <xdr:sp macro="" textlink="">
      <xdr:nvSpPr>
        <xdr:cNvPr id="252" name="衛生費該当値テキスト"/>
        <xdr:cNvSpPr txBox="1"/>
      </xdr:nvSpPr>
      <xdr:spPr>
        <a:xfrm>
          <a:off x="4686300" y="1634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34265</xdr:rowOff>
    </xdr:from>
    <xdr:to>
      <xdr:col>20</xdr:col>
      <xdr:colOff>38100</xdr:colOff>
      <xdr:row>96</xdr:row>
      <xdr:rowOff>135865</xdr:rowOff>
    </xdr:to>
    <xdr:sp macro="" textlink="">
      <xdr:nvSpPr>
        <xdr:cNvPr id="253" name="楕円 252"/>
        <xdr:cNvSpPr/>
      </xdr:nvSpPr>
      <xdr:spPr>
        <a:xfrm>
          <a:off x="3746500" y="164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152392</xdr:rowOff>
    </xdr:from>
    <xdr:ext cx="534377" cy="259045"/>
    <xdr:sp macro="" textlink="">
      <xdr:nvSpPr>
        <xdr:cNvPr id="254" name="テキスト ボックス 253"/>
        <xdr:cNvSpPr txBox="1"/>
      </xdr:nvSpPr>
      <xdr:spPr>
        <a:xfrm>
          <a:off x="3530111" y="1626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74657</xdr:rowOff>
    </xdr:from>
    <xdr:to>
      <xdr:col>15</xdr:col>
      <xdr:colOff>101600</xdr:colOff>
      <xdr:row>96</xdr:row>
      <xdr:rowOff>4807</xdr:rowOff>
    </xdr:to>
    <xdr:sp macro="" textlink="">
      <xdr:nvSpPr>
        <xdr:cNvPr id="255" name="楕円 254"/>
        <xdr:cNvSpPr/>
      </xdr:nvSpPr>
      <xdr:spPr>
        <a:xfrm>
          <a:off x="2857500" y="163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21334</xdr:rowOff>
    </xdr:from>
    <xdr:ext cx="534377" cy="259045"/>
    <xdr:sp macro="" textlink="">
      <xdr:nvSpPr>
        <xdr:cNvPr id="256" name="テキスト ボックス 255"/>
        <xdr:cNvSpPr txBox="1"/>
      </xdr:nvSpPr>
      <xdr:spPr>
        <a:xfrm>
          <a:off x="2641111" y="161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43021</xdr:rowOff>
    </xdr:from>
    <xdr:to>
      <xdr:col>10</xdr:col>
      <xdr:colOff>165100</xdr:colOff>
      <xdr:row>96</xdr:row>
      <xdr:rowOff>144621</xdr:rowOff>
    </xdr:to>
    <xdr:sp macro="" textlink="">
      <xdr:nvSpPr>
        <xdr:cNvPr id="257" name="楕円 256"/>
        <xdr:cNvSpPr/>
      </xdr:nvSpPr>
      <xdr:spPr>
        <a:xfrm>
          <a:off x="1968500" y="1650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161148</xdr:rowOff>
    </xdr:from>
    <xdr:ext cx="534377" cy="259045"/>
    <xdr:sp macro="" textlink="">
      <xdr:nvSpPr>
        <xdr:cNvPr id="258" name="テキスト ボックス 257"/>
        <xdr:cNvSpPr txBox="1"/>
      </xdr:nvSpPr>
      <xdr:spPr>
        <a:xfrm>
          <a:off x="1752111" y="162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81745</xdr:rowOff>
    </xdr:from>
    <xdr:to>
      <xdr:col>6</xdr:col>
      <xdr:colOff>38100</xdr:colOff>
      <xdr:row>97</xdr:row>
      <xdr:rowOff>11895</xdr:rowOff>
    </xdr:to>
    <xdr:sp macro="" textlink="">
      <xdr:nvSpPr>
        <xdr:cNvPr id="259" name="楕円 258"/>
        <xdr:cNvSpPr/>
      </xdr:nvSpPr>
      <xdr:spPr>
        <a:xfrm>
          <a:off x="1079500" y="1654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28422</xdr:rowOff>
    </xdr:from>
    <xdr:ext cx="534377" cy="259045"/>
    <xdr:sp macro="" textlink="">
      <xdr:nvSpPr>
        <xdr:cNvPr id="260" name="テキスト ボックス 259"/>
        <xdr:cNvSpPr txBox="1"/>
      </xdr:nvSpPr>
      <xdr:spPr>
        <a:xfrm>
          <a:off x="863111" y="1631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121183</xdr:rowOff>
    </xdr:from>
    <xdr:to>
      <xdr:col>55</xdr:col>
      <xdr:colOff>0</xdr:colOff>
      <xdr:row>37</xdr:row>
      <xdr:rowOff>123241</xdr:rowOff>
    </xdr:to>
    <xdr:cxnSp macro="">
      <xdr:nvCxnSpPr>
        <xdr:cNvPr id="287" name="直線コネクタ 286"/>
        <xdr:cNvCxnSpPr/>
      </xdr:nvCxnSpPr>
      <xdr:spPr>
        <a:xfrm flipV="1">
          <a:off x="9639300" y="6464833"/>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65600</xdr:rowOff>
    </xdr:from>
    <xdr:ext cx="378565" cy="259045"/>
    <xdr:sp macro="" textlink="">
      <xdr:nvSpPr>
        <xdr:cNvPr id="288" name="労働費平均値テキスト"/>
        <xdr:cNvSpPr txBox="1"/>
      </xdr:nvSpPr>
      <xdr:spPr>
        <a:xfrm>
          <a:off x="10528300" y="6237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123241</xdr:rowOff>
    </xdr:from>
    <xdr:to>
      <xdr:col>50</xdr:col>
      <xdr:colOff>114300</xdr:colOff>
      <xdr:row>37</xdr:row>
      <xdr:rowOff>133071</xdr:rowOff>
    </xdr:to>
    <xdr:cxnSp macro="">
      <xdr:nvCxnSpPr>
        <xdr:cNvPr id="290" name="直線コネクタ 289"/>
        <xdr:cNvCxnSpPr/>
      </xdr:nvCxnSpPr>
      <xdr:spPr>
        <a:xfrm flipV="1">
          <a:off x="8750300" y="646689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601</xdr:rowOff>
    </xdr:from>
    <xdr:ext cx="378565" cy="259045"/>
    <xdr:sp macro="" textlink="">
      <xdr:nvSpPr>
        <xdr:cNvPr id="292" name="テキスト ボックス 291"/>
        <xdr:cNvSpPr txBox="1"/>
      </xdr:nvSpPr>
      <xdr:spPr>
        <a:xfrm>
          <a:off x="945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133071</xdr:rowOff>
    </xdr:from>
    <xdr:to>
      <xdr:col>45</xdr:col>
      <xdr:colOff>177800</xdr:colOff>
      <xdr:row>37</xdr:row>
      <xdr:rowOff>146329</xdr:rowOff>
    </xdr:to>
    <xdr:cxnSp macro="">
      <xdr:nvCxnSpPr>
        <xdr:cNvPr id="293" name="直線コネクタ 292"/>
        <xdr:cNvCxnSpPr/>
      </xdr:nvCxnSpPr>
      <xdr:spPr>
        <a:xfrm flipV="1">
          <a:off x="7861300" y="6476721"/>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156278</xdr:rowOff>
    </xdr:from>
    <xdr:ext cx="378565" cy="259045"/>
    <xdr:sp macro="" textlink="">
      <xdr:nvSpPr>
        <xdr:cNvPr id="295" name="テキスト ボックス 294"/>
        <xdr:cNvSpPr txBox="1"/>
      </xdr:nvSpPr>
      <xdr:spPr>
        <a:xfrm>
          <a:off x="8561017" y="615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123241</xdr:rowOff>
    </xdr:from>
    <xdr:to>
      <xdr:col>41</xdr:col>
      <xdr:colOff>50800</xdr:colOff>
      <xdr:row>37</xdr:row>
      <xdr:rowOff>146329</xdr:rowOff>
    </xdr:to>
    <xdr:cxnSp macro="">
      <xdr:nvCxnSpPr>
        <xdr:cNvPr id="296" name="直線コネクタ 295"/>
        <xdr:cNvCxnSpPr/>
      </xdr:nvCxnSpPr>
      <xdr:spPr>
        <a:xfrm>
          <a:off x="6972300" y="6466891"/>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151249</xdr:rowOff>
    </xdr:from>
    <xdr:ext cx="469744" cy="259045"/>
    <xdr:sp macro="" textlink="">
      <xdr:nvSpPr>
        <xdr:cNvPr id="298" name="テキスト ボックス 297"/>
        <xdr:cNvSpPr txBox="1"/>
      </xdr:nvSpPr>
      <xdr:spPr>
        <a:xfrm>
          <a:off x="7626428"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105300</xdr:rowOff>
    </xdr:from>
    <xdr:ext cx="469744" cy="259045"/>
    <xdr:sp macro="" textlink="">
      <xdr:nvSpPr>
        <xdr:cNvPr id="300" name="テキスト ボックス 299"/>
        <xdr:cNvSpPr txBox="1"/>
      </xdr:nvSpPr>
      <xdr:spPr>
        <a:xfrm>
          <a:off x="6737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70383</xdr:rowOff>
    </xdr:from>
    <xdr:to>
      <xdr:col>55</xdr:col>
      <xdr:colOff>50800</xdr:colOff>
      <xdr:row>38</xdr:row>
      <xdr:rowOff>533</xdr:rowOff>
    </xdr:to>
    <xdr:sp macro="" textlink="">
      <xdr:nvSpPr>
        <xdr:cNvPr id="306" name="楕円 305"/>
        <xdr:cNvSpPr/>
      </xdr:nvSpPr>
      <xdr:spPr>
        <a:xfrm>
          <a:off x="10426700" y="641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48810</xdr:rowOff>
    </xdr:from>
    <xdr:ext cx="378565" cy="259045"/>
    <xdr:sp macro="" textlink="">
      <xdr:nvSpPr>
        <xdr:cNvPr id="307" name="労働費該当値テキスト"/>
        <xdr:cNvSpPr txBox="1"/>
      </xdr:nvSpPr>
      <xdr:spPr>
        <a:xfrm>
          <a:off x="10528300" y="6392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72441</xdr:rowOff>
    </xdr:from>
    <xdr:to>
      <xdr:col>50</xdr:col>
      <xdr:colOff>165100</xdr:colOff>
      <xdr:row>38</xdr:row>
      <xdr:rowOff>2591</xdr:rowOff>
    </xdr:to>
    <xdr:sp macro="" textlink="">
      <xdr:nvSpPr>
        <xdr:cNvPr id="308" name="楕円 307"/>
        <xdr:cNvSpPr/>
      </xdr:nvSpPr>
      <xdr:spPr>
        <a:xfrm>
          <a:off x="9588500" y="64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165168</xdr:rowOff>
    </xdr:from>
    <xdr:ext cx="378565" cy="259045"/>
    <xdr:sp macro="" textlink="">
      <xdr:nvSpPr>
        <xdr:cNvPr id="309" name="テキスト ボックス 308"/>
        <xdr:cNvSpPr txBox="1"/>
      </xdr:nvSpPr>
      <xdr:spPr>
        <a:xfrm>
          <a:off x="9450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82271</xdr:rowOff>
    </xdr:from>
    <xdr:to>
      <xdr:col>46</xdr:col>
      <xdr:colOff>38100</xdr:colOff>
      <xdr:row>38</xdr:row>
      <xdr:rowOff>12421</xdr:rowOff>
    </xdr:to>
    <xdr:sp macro="" textlink="">
      <xdr:nvSpPr>
        <xdr:cNvPr id="310" name="楕円 309"/>
        <xdr:cNvSpPr/>
      </xdr:nvSpPr>
      <xdr:spPr>
        <a:xfrm>
          <a:off x="8699500" y="64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3548</xdr:rowOff>
    </xdr:from>
    <xdr:ext cx="378565" cy="259045"/>
    <xdr:sp macro="" textlink="">
      <xdr:nvSpPr>
        <xdr:cNvPr id="311" name="テキスト ボックス 310"/>
        <xdr:cNvSpPr txBox="1"/>
      </xdr:nvSpPr>
      <xdr:spPr>
        <a:xfrm>
          <a:off x="8561017" y="651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95529</xdr:rowOff>
    </xdr:from>
    <xdr:to>
      <xdr:col>41</xdr:col>
      <xdr:colOff>101600</xdr:colOff>
      <xdr:row>38</xdr:row>
      <xdr:rowOff>25679</xdr:rowOff>
    </xdr:to>
    <xdr:sp macro="" textlink="">
      <xdr:nvSpPr>
        <xdr:cNvPr id="312" name="楕円 311"/>
        <xdr:cNvSpPr/>
      </xdr:nvSpPr>
      <xdr:spPr>
        <a:xfrm>
          <a:off x="7810500" y="64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16806</xdr:rowOff>
    </xdr:from>
    <xdr:ext cx="378565" cy="259045"/>
    <xdr:sp macro="" textlink="">
      <xdr:nvSpPr>
        <xdr:cNvPr id="313" name="テキスト ボックス 312"/>
        <xdr:cNvSpPr txBox="1"/>
      </xdr:nvSpPr>
      <xdr:spPr>
        <a:xfrm>
          <a:off x="7672017" y="6531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314" name="楕円 313"/>
        <xdr:cNvSpPr/>
      </xdr:nvSpPr>
      <xdr:spPr>
        <a:xfrm>
          <a:off x="6921500" y="64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165168</xdr:rowOff>
    </xdr:from>
    <xdr:ext cx="378565" cy="259045"/>
    <xdr:sp macro="" textlink="">
      <xdr:nvSpPr>
        <xdr:cNvPr id="315" name="テキスト ボックス 314"/>
        <xdr:cNvSpPr txBox="1"/>
      </xdr:nvSpPr>
      <xdr:spPr>
        <a:xfrm>
          <a:off x="6783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129032</xdr:rowOff>
    </xdr:from>
    <xdr:to>
      <xdr:col>55</xdr:col>
      <xdr:colOff>0</xdr:colOff>
      <xdr:row>57</xdr:row>
      <xdr:rowOff>49250</xdr:rowOff>
    </xdr:to>
    <xdr:cxnSp macro="">
      <xdr:nvCxnSpPr>
        <xdr:cNvPr id="344" name="直線コネクタ 343"/>
        <xdr:cNvCxnSpPr/>
      </xdr:nvCxnSpPr>
      <xdr:spPr>
        <a:xfrm>
          <a:off x="9639300" y="9730232"/>
          <a:ext cx="838200" cy="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146918</xdr:rowOff>
    </xdr:from>
    <xdr:ext cx="469744" cy="259045"/>
    <xdr:sp macro="" textlink="">
      <xdr:nvSpPr>
        <xdr:cNvPr id="345" name="農林水産業費平均値テキスト"/>
        <xdr:cNvSpPr txBox="1"/>
      </xdr:nvSpPr>
      <xdr:spPr>
        <a:xfrm>
          <a:off x="10528300" y="991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129032</xdr:rowOff>
    </xdr:from>
    <xdr:to>
      <xdr:col>50</xdr:col>
      <xdr:colOff>114300</xdr:colOff>
      <xdr:row>57</xdr:row>
      <xdr:rowOff>128765</xdr:rowOff>
    </xdr:to>
    <xdr:cxnSp macro="">
      <xdr:nvCxnSpPr>
        <xdr:cNvPr id="347" name="直線コネクタ 346"/>
        <xdr:cNvCxnSpPr/>
      </xdr:nvCxnSpPr>
      <xdr:spPr>
        <a:xfrm flipV="1">
          <a:off x="8750300" y="9730232"/>
          <a:ext cx="889000" cy="1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105770</xdr:rowOff>
    </xdr:from>
    <xdr:ext cx="469744" cy="259045"/>
    <xdr:sp macro="" textlink="">
      <xdr:nvSpPr>
        <xdr:cNvPr id="349" name="テキスト ボックス 348"/>
        <xdr:cNvSpPr txBox="1"/>
      </xdr:nvSpPr>
      <xdr:spPr>
        <a:xfrm>
          <a:off x="9404428" y="100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128765</xdr:rowOff>
    </xdr:from>
    <xdr:to>
      <xdr:col>45</xdr:col>
      <xdr:colOff>177800</xdr:colOff>
      <xdr:row>58</xdr:row>
      <xdr:rowOff>80683</xdr:rowOff>
    </xdr:to>
    <xdr:cxnSp macro="">
      <xdr:nvCxnSpPr>
        <xdr:cNvPr id="350" name="直線コネクタ 349"/>
        <xdr:cNvCxnSpPr/>
      </xdr:nvCxnSpPr>
      <xdr:spPr>
        <a:xfrm flipV="1">
          <a:off x="7861300" y="9901415"/>
          <a:ext cx="889000" cy="1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130192</xdr:rowOff>
    </xdr:from>
    <xdr:ext cx="469744" cy="259045"/>
    <xdr:sp macro="" textlink="">
      <xdr:nvSpPr>
        <xdr:cNvPr id="352" name="テキスト ボックス 351"/>
        <xdr:cNvSpPr txBox="1"/>
      </xdr:nvSpPr>
      <xdr:spPr>
        <a:xfrm>
          <a:off x="8515428"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80683</xdr:rowOff>
    </xdr:from>
    <xdr:to>
      <xdr:col>41</xdr:col>
      <xdr:colOff>50800</xdr:colOff>
      <xdr:row>58</xdr:row>
      <xdr:rowOff>97333</xdr:rowOff>
    </xdr:to>
    <xdr:cxnSp macro="">
      <xdr:nvCxnSpPr>
        <xdr:cNvPr id="353" name="直線コネクタ 352"/>
        <xdr:cNvCxnSpPr/>
      </xdr:nvCxnSpPr>
      <xdr:spPr>
        <a:xfrm flipV="1">
          <a:off x="6972300" y="10024783"/>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137304</xdr:rowOff>
    </xdr:from>
    <xdr:ext cx="469744" cy="259045"/>
    <xdr:sp macro="" textlink="">
      <xdr:nvSpPr>
        <xdr:cNvPr id="355" name="テキスト ボックス 354"/>
        <xdr:cNvSpPr txBox="1"/>
      </xdr:nvSpPr>
      <xdr:spPr>
        <a:xfrm>
          <a:off x="7626428"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1287</xdr:rowOff>
    </xdr:from>
    <xdr:ext cx="469744" cy="259045"/>
    <xdr:sp macro="" textlink="">
      <xdr:nvSpPr>
        <xdr:cNvPr id="357" name="テキスト ボックス 356"/>
        <xdr:cNvSpPr txBox="1"/>
      </xdr:nvSpPr>
      <xdr:spPr>
        <a:xfrm>
          <a:off x="6737428"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169900</xdr:rowOff>
    </xdr:from>
    <xdr:to>
      <xdr:col>55</xdr:col>
      <xdr:colOff>50800</xdr:colOff>
      <xdr:row>57</xdr:row>
      <xdr:rowOff>100050</xdr:rowOff>
    </xdr:to>
    <xdr:sp macro="" textlink="">
      <xdr:nvSpPr>
        <xdr:cNvPr id="363" name="楕円 362"/>
        <xdr:cNvSpPr/>
      </xdr:nvSpPr>
      <xdr:spPr>
        <a:xfrm>
          <a:off x="10426700" y="97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21327</xdr:rowOff>
    </xdr:from>
    <xdr:ext cx="469744" cy="259045"/>
    <xdr:sp macro="" textlink="">
      <xdr:nvSpPr>
        <xdr:cNvPr id="364" name="農林水産業費該当値テキスト"/>
        <xdr:cNvSpPr txBox="1"/>
      </xdr:nvSpPr>
      <xdr:spPr>
        <a:xfrm>
          <a:off x="10528300" y="96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78232</xdr:rowOff>
    </xdr:from>
    <xdr:to>
      <xdr:col>50</xdr:col>
      <xdr:colOff>165100</xdr:colOff>
      <xdr:row>57</xdr:row>
      <xdr:rowOff>8382</xdr:rowOff>
    </xdr:to>
    <xdr:sp macro="" textlink="">
      <xdr:nvSpPr>
        <xdr:cNvPr id="365" name="楕円 364"/>
        <xdr:cNvSpPr/>
      </xdr:nvSpPr>
      <xdr:spPr>
        <a:xfrm>
          <a:off x="9588500" y="967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24909</xdr:rowOff>
    </xdr:from>
    <xdr:ext cx="534377" cy="259045"/>
    <xdr:sp macro="" textlink="">
      <xdr:nvSpPr>
        <xdr:cNvPr id="366" name="テキスト ボックス 365"/>
        <xdr:cNvSpPr txBox="1"/>
      </xdr:nvSpPr>
      <xdr:spPr>
        <a:xfrm>
          <a:off x="9372111" y="94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77965</xdr:rowOff>
    </xdr:from>
    <xdr:to>
      <xdr:col>46</xdr:col>
      <xdr:colOff>38100</xdr:colOff>
      <xdr:row>58</xdr:row>
      <xdr:rowOff>8115</xdr:rowOff>
    </xdr:to>
    <xdr:sp macro="" textlink="">
      <xdr:nvSpPr>
        <xdr:cNvPr id="367" name="楕円 366"/>
        <xdr:cNvSpPr/>
      </xdr:nvSpPr>
      <xdr:spPr>
        <a:xfrm>
          <a:off x="8699500" y="985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24642</xdr:rowOff>
    </xdr:from>
    <xdr:ext cx="469744" cy="259045"/>
    <xdr:sp macro="" textlink="">
      <xdr:nvSpPr>
        <xdr:cNvPr id="368" name="テキスト ボックス 367"/>
        <xdr:cNvSpPr txBox="1"/>
      </xdr:nvSpPr>
      <xdr:spPr>
        <a:xfrm>
          <a:off x="8515428" y="962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29883</xdr:rowOff>
    </xdr:from>
    <xdr:to>
      <xdr:col>41</xdr:col>
      <xdr:colOff>101600</xdr:colOff>
      <xdr:row>58</xdr:row>
      <xdr:rowOff>131483</xdr:rowOff>
    </xdr:to>
    <xdr:sp macro="" textlink="">
      <xdr:nvSpPr>
        <xdr:cNvPr id="369" name="楕円 368"/>
        <xdr:cNvSpPr/>
      </xdr:nvSpPr>
      <xdr:spPr>
        <a:xfrm>
          <a:off x="7810500" y="997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122610</xdr:rowOff>
    </xdr:from>
    <xdr:ext cx="469744" cy="259045"/>
    <xdr:sp macro="" textlink="">
      <xdr:nvSpPr>
        <xdr:cNvPr id="370" name="テキスト ボックス 369"/>
        <xdr:cNvSpPr txBox="1"/>
      </xdr:nvSpPr>
      <xdr:spPr>
        <a:xfrm>
          <a:off x="7626428" y="1006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46533</xdr:rowOff>
    </xdr:from>
    <xdr:to>
      <xdr:col>36</xdr:col>
      <xdr:colOff>165100</xdr:colOff>
      <xdr:row>58</xdr:row>
      <xdr:rowOff>148133</xdr:rowOff>
    </xdr:to>
    <xdr:sp macro="" textlink="">
      <xdr:nvSpPr>
        <xdr:cNvPr id="371" name="楕円 370"/>
        <xdr:cNvSpPr/>
      </xdr:nvSpPr>
      <xdr:spPr>
        <a:xfrm>
          <a:off x="6921500" y="999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139260</xdr:rowOff>
    </xdr:from>
    <xdr:ext cx="469744" cy="259045"/>
    <xdr:sp macro="" textlink="">
      <xdr:nvSpPr>
        <xdr:cNvPr id="372" name="テキスト ボックス 371"/>
        <xdr:cNvSpPr txBox="1"/>
      </xdr:nvSpPr>
      <xdr:spPr>
        <a:xfrm>
          <a:off x="6737428" y="1008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153050</xdr:rowOff>
    </xdr:from>
    <xdr:to>
      <xdr:col>55</xdr:col>
      <xdr:colOff>0</xdr:colOff>
      <xdr:row>76</xdr:row>
      <xdr:rowOff>167681</xdr:rowOff>
    </xdr:to>
    <xdr:cxnSp macro="">
      <xdr:nvCxnSpPr>
        <xdr:cNvPr id="399" name="直線コネクタ 398"/>
        <xdr:cNvCxnSpPr/>
      </xdr:nvCxnSpPr>
      <xdr:spPr>
        <a:xfrm flipV="1">
          <a:off x="9639300" y="13183250"/>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64653</xdr:rowOff>
    </xdr:from>
    <xdr:ext cx="469744" cy="259045"/>
    <xdr:sp macro="" textlink="">
      <xdr:nvSpPr>
        <xdr:cNvPr id="400" name="商工費平均値テキスト"/>
        <xdr:cNvSpPr txBox="1"/>
      </xdr:nvSpPr>
      <xdr:spPr>
        <a:xfrm>
          <a:off x="10528300" y="1326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118669</xdr:rowOff>
    </xdr:from>
    <xdr:to>
      <xdr:col>50</xdr:col>
      <xdr:colOff>114300</xdr:colOff>
      <xdr:row>76</xdr:row>
      <xdr:rowOff>167681</xdr:rowOff>
    </xdr:to>
    <xdr:cxnSp macro="">
      <xdr:nvCxnSpPr>
        <xdr:cNvPr id="402" name="直線コネクタ 401"/>
        <xdr:cNvCxnSpPr/>
      </xdr:nvCxnSpPr>
      <xdr:spPr>
        <a:xfrm>
          <a:off x="8750300" y="13148869"/>
          <a:ext cx="8890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34729</xdr:rowOff>
    </xdr:from>
    <xdr:ext cx="469744" cy="259045"/>
    <xdr:sp macro="" textlink="">
      <xdr:nvSpPr>
        <xdr:cNvPr id="404" name="テキスト ボックス 403"/>
        <xdr:cNvSpPr txBox="1"/>
      </xdr:nvSpPr>
      <xdr:spPr>
        <a:xfrm>
          <a:off x="9404428" y="134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118669</xdr:rowOff>
    </xdr:from>
    <xdr:to>
      <xdr:col>45</xdr:col>
      <xdr:colOff>177800</xdr:colOff>
      <xdr:row>77</xdr:row>
      <xdr:rowOff>16097</xdr:rowOff>
    </xdr:to>
    <xdr:cxnSp macro="">
      <xdr:nvCxnSpPr>
        <xdr:cNvPr id="405" name="直線コネクタ 404"/>
        <xdr:cNvCxnSpPr/>
      </xdr:nvCxnSpPr>
      <xdr:spPr>
        <a:xfrm flipV="1">
          <a:off x="7861300" y="13148869"/>
          <a:ext cx="889000" cy="6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36101</xdr:rowOff>
    </xdr:from>
    <xdr:ext cx="469744" cy="259045"/>
    <xdr:sp macro="" textlink="">
      <xdr:nvSpPr>
        <xdr:cNvPr id="407" name="テキスト ボックス 406"/>
        <xdr:cNvSpPr txBox="1"/>
      </xdr:nvSpPr>
      <xdr:spPr>
        <a:xfrm>
          <a:off x="8515428"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139585</xdr:rowOff>
    </xdr:from>
    <xdr:to>
      <xdr:col>41</xdr:col>
      <xdr:colOff>50800</xdr:colOff>
      <xdr:row>77</xdr:row>
      <xdr:rowOff>16097</xdr:rowOff>
    </xdr:to>
    <xdr:cxnSp macro="">
      <xdr:nvCxnSpPr>
        <xdr:cNvPr id="408" name="直線コネクタ 407"/>
        <xdr:cNvCxnSpPr/>
      </xdr:nvCxnSpPr>
      <xdr:spPr>
        <a:xfrm>
          <a:off x="6972300" y="13169785"/>
          <a:ext cx="889000" cy="4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163293</xdr:rowOff>
    </xdr:from>
    <xdr:ext cx="469744" cy="259045"/>
    <xdr:sp macro="" textlink="">
      <xdr:nvSpPr>
        <xdr:cNvPr id="410" name="テキスト ボックス 409"/>
        <xdr:cNvSpPr txBox="1"/>
      </xdr:nvSpPr>
      <xdr:spPr>
        <a:xfrm>
          <a:off x="7626428" y="1336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156367</xdr:rowOff>
    </xdr:from>
    <xdr:ext cx="469744" cy="259045"/>
    <xdr:sp macro="" textlink="">
      <xdr:nvSpPr>
        <xdr:cNvPr id="412" name="テキスト ボックス 411"/>
        <xdr:cNvSpPr txBox="1"/>
      </xdr:nvSpPr>
      <xdr:spPr>
        <a:xfrm>
          <a:off x="6737428" y="133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102250</xdr:rowOff>
    </xdr:from>
    <xdr:to>
      <xdr:col>55</xdr:col>
      <xdr:colOff>50800</xdr:colOff>
      <xdr:row>77</xdr:row>
      <xdr:rowOff>32400</xdr:rowOff>
    </xdr:to>
    <xdr:sp macro="" textlink="">
      <xdr:nvSpPr>
        <xdr:cNvPr id="418" name="楕円 417"/>
        <xdr:cNvSpPr/>
      </xdr:nvSpPr>
      <xdr:spPr>
        <a:xfrm>
          <a:off x="10426700" y="131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125127</xdr:rowOff>
    </xdr:from>
    <xdr:ext cx="534377" cy="259045"/>
    <xdr:sp macro="" textlink="">
      <xdr:nvSpPr>
        <xdr:cNvPr id="419" name="商工費該当値テキスト"/>
        <xdr:cNvSpPr txBox="1"/>
      </xdr:nvSpPr>
      <xdr:spPr>
        <a:xfrm>
          <a:off x="10528300" y="1298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116881</xdr:rowOff>
    </xdr:from>
    <xdr:to>
      <xdr:col>50</xdr:col>
      <xdr:colOff>165100</xdr:colOff>
      <xdr:row>77</xdr:row>
      <xdr:rowOff>47031</xdr:rowOff>
    </xdr:to>
    <xdr:sp macro="" textlink="">
      <xdr:nvSpPr>
        <xdr:cNvPr id="420" name="楕円 419"/>
        <xdr:cNvSpPr/>
      </xdr:nvSpPr>
      <xdr:spPr>
        <a:xfrm>
          <a:off x="9588500" y="131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63557</xdr:rowOff>
    </xdr:from>
    <xdr:ext cx="534377" cy="259045"/>
    <xdr:sp macro="" textlink="">
      <xdr:nvSpPr>
        <xdr:cNvPr id="421" name="テキスト ボックス 420"/>
        <xdr:cNvSpPr txBox="1"/>
      </xdr:nvSpPr>
      <xdr:spPr>
        <a:xfrm>
          <a:off x="9372111" y="1292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67869</xdr:rowOff>
    </xdr:from>
    <xdr:to>
      <xdr:col>46</xdr:col>
      <xdr:colOff>38100</xdr:colOff>
      <xdr:row>76</xdr:row>
      <xdr:rowOff>169469</xdr:rowOff>
    </xdr:to>
    <xdr:sp macro="" textlink="">
      <xdr:nvSpPr>
        <xdr:cNvPr id="422" name="楕円 421"/>
        <xdr:cNvSpPr/>
      </xdr:nvSpPr>
      <xdr:spPr>
        <a:xfrm>
          <a:off x="8699500" y="130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14546</xdr:rowOff>
    </xdr:from>
    <xdr:ext cx="534377" cy="259045"/>
    <xdr:sp macro="" textlink="">
      <xdr:nvSpPr>
        <xdr:cNvPr id="423" name="テキスト ボックス 422"/>
        <xdr:cNvSpPr txBox="1"/>
      </xdr:nvSpPr>
      <xdr:spPr>
        <a:xfrm>
          <a:off x="8483111" y="128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136747</xdr:rowOff>
    </xdr:from>
    <xdr:to>
      <xdr:col>41</xdr:col>
      <xdr:colOff>101600</xdr:colOff>
      <xdr:row>77</xdr:row>
      <xdr:rowOff>66897</xdr:rowOff>
    </xdr:to>
    <xdr:sp macro="" textlink="">
      <xdr:nvSpPr>
        <xdr:cNvPr id="424" name="楕円 423"/>
        <xdr:cNvSpPr/>
      </xdr:nvSpPr>
      <xdr:spPr>
        <a:xfrm>
          <a:off x="7810500" y="131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83423</xdr:rowOff>
    </xdr:from>
    <xdr:ext cx="534377" cy="259045"/>
    <xdr:sp macro="" textlink="">
      <xdr:nvSpPr>
        <xdr:cNvPr id="425" name="テキスト ボックス 424"/>
        <xdr:cNvSpPr txBox="1"/>
      </xdr:nvSpPr>
      <xdr:spPr>
        <a:xfrm>
          <a:off x="7594111" y="1294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88785</xdr:rowOff>
    </xdr:from>
    <xdr:to>
      <xdr:col>36</xdr:col>
      <xdr:colOff>165100</xdr:colOff>
      <xdr:row>77</xdr:row>
      <xdr:rowOff>18935</xdr:rowOff>
    </xdr:to>
    <xdr:sp macro="" textlink="">
      <xdr:nvSpPr>
        <xdr:cNvPr id="426" name="楕円 425"/>
        <xdr:cNvSpPr/>
      </xdr:nvSpPr>
      <xdr:spPr>
        <a:xfrm>
          <a:off x="6921500" y="13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35463</xdr:rowOff>
    </xdr:from>
    <xdr:ext cx="534377" cy="259045"/>
    <xdr:sp macro="" textlink="">
      <xdr:nvSpPr>
        <xdr:cNvPr id="427" name="テキスト ボックス 426"/>
        <xdr:cNvSpPr txBox="1"/>
      </xdr:nvSpPr>
      <xdr:spPr>
        <a:xfrm>
          <a:off x="6705111" y="1289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155572</xdr:rowOff>
    </xdr:from>
    <xdr:to>
      <xdr:col>55</xdr:col>
      <xdr:colOff>0</xdr:colOff>
      <xdr:row>96</xdr:row>
      <xdr:rowOff>118179</xdr:rowOff>
    </xdr:to>
    <xdr:cxnSp macro="">
      <xdr:nvCxnSpPr>
        <xdr:cNvPr id="459" name="直線コネクタ 458"/>
        <xdr:cNvCxnSpPr/>
      </xdr:nvCxnSpPr>
      <xdr:spPr>
        <a:xfrm flipV="1">
          <a:off x="9639300" y="16443322"/>
          <a:ext cx="838200" cy="13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103658</xdr:rowOff>
    </xdr:from>
    <xdr:ext cx="534377" cy="259045"/>
    <xdr:sp macro="" textlink="">
      <xdr:nvSpPr>
        <xdr:cNvPr id="460" name="土木費平均値テキスト"/>
        <xdr:cNvSpPr txBox="1"/>
      </xdr:nvSpPr>
      <xdr:spPr>
        <a:xfrm>
          <a:off x="10528300" y="1673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63331</xdr:rowOff>
    </xdr:from>
    <xdr:to>
      <xdr:col>50</xdr:col>
      <xdr:colOff>114300</xdr:colOff>
      <xdr:row>96</xdr:row>
      <xdr:rowOff>118179</xdr:rowOff>
    </xdr:to>
    <xdr:cxnSp macro="">
      <xdr:nvCxnSpPr>
        <xdr:cNvPr id="462" name="直線コネクタ 461"/>
        <xdr:cNvCxnSpPr/>
      </xdr:nvCxnSpPr>
      <xdr:spPr>
        <a:xfrm>
          <a:off x="8750300" y="16522531"/>
          <a:ext cx="889000" cy="5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47603</xdr:rowOff>
    </xdr:from>
    <xdr:ext cx="534377" cy="259045"/>
    <xdr:sp macro="" textlink="">
      <xdr:nvSpPr>
        <xdr:cNvPr id="464" name="テキスト ボックス 463"/>
        <xdr:cNvSpPr txBox="1"/>
      </xdr:nvSpPr>
      <xdr:spPr>
        <a:xfrm>
          <a:off x="9372111" y="168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54857</xdr:rowOff>
    </xdr:from>
    <xdr:to>
      <xdr:col>45</xdr:col>
      <xdr:colOff>177800</xdr:colOff>
      <xdr:row>96</xdr:row>
      <xdr:rowOff>63331</xdr:rowOff>
    </xdr:to>
    <xdr:cxnSp macro="">
      <xdr:nvCxnSpPr>
        <xdr:cNvPr id="465" name="直線コネクタ 464"/>
        <xdr:cNvCxnSpPr/>
      </xdr:nvCxnSpPr>
      <xdr:spPr>
        <a:xfrm>
          <a:off x="7861300" y="16514057"/>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55571</xdr:rowOff>
    </xdr:from>
    <xdr:ext cx="534377" cy="259045"/>
    <xdr:sp macro="" textlink="">
      <xdr:nvSpPr>
        <xdr:cNvPr id="467" name="テキスト ボックス 466"/>
        <xdr:cNvSpPr txBox="1"/>
      </xdr:nvSpPr>
      <xdr:spPr>
        <a:xfrm>
          <a:off x="8483111" y="1685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171035</xdr:rowOff>
    </xdr:from>
    <xdr:to>
      <xdr:col>41</xdr:col>
      <xdr:colOff>50800</xdr:colOff>
      <xdr:row>96</xdr:row>
      <xdr:rowOff>54857</xdr:rowOff>
    </xdr:to>
    <xdr:cxnSp macro="">
      <xdr:nvCxnSpPr>
        <xdr:cNvPr id="468" name="直線コネクタ 467"/>
        <xdr:cNvCxnSpPr/>
      </xdr:nvCxnSpPr>
      <xdr:spPr>
        <a:xfrm>
          <a:off x="6972300" y="16458785"/>
          <a:ext cx="889000" cy="5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144349</xdr:rowOff>
    </xdr:from>
    <xdr:ext cx="534377" cy="259045"/>
    <xdr:sp macro="" textlink="">
      <xdr:nvSpPr>
        <xdr:cNvPr id="470" name="テキスト ボックス 469"/>
        <xdr:cNvSpPr txBox="1"/>
      </xdr:nvSpPr>
      <xdr:spPr>
        <a:xfrm>
          <a:off x="7594111" y="1677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108949</xdr:rowOff>
    </xdr:from>
    <xdr:ext cx="534377" cy="259045"/>
    <xdr:sp macro="" textlink="">
      <xdr:nvSpPr>
        <xdr:cNvPr id="472" name="テキスト ボックス 471"/>
        <xdr:cNvSpPr txBox="1"/>
      </xdr:nvSpPr>
      <xdr:spPr>
        <a:xfrm>
          <a:off x="6705111" y="167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104772</xdr:rowOff>
    </xdr:from>
    <xdr:to>
      <xdr:col>55</xdr:col>
      <xdr:colOff>50800</xdr:colOff>
      <xdr:row>96</xdr:row>
      <xdr:rowOff>34922</xdr:rowOff>
    </xdr:to>
    <xdr:sp macro="" textlink="">
      <xdr:nvSpPr>
        <xdr:cNvPr id="478" name="楕円 477"/>
        <xdr:cNvSpPr/>
      </xdr:nvSpPr>
      <xdr:spPr>
        <a:xfrm>
          <a:off x="10426700" y="1639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127649</xdr:rowOff>
    </xdr:from>
    <xdr:ext cx="534377" cy="259045"/>
    <xdr:sp macro="" textlink="">
      <xdr:nvSpPr>
        <xdr:cNvPr id="479" name="土木費該当値テキスト"/>
        <xdr:cNvSpPr txBox="1"/>
      </xdr:nvSpPr>
      <xdr:spPr>
        <a:xfrm>
          <a:off x="10528300" y="1624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67379</xdr:rowOff>
    </xdr:from>
    <xdr:to>
      <xdr:col>50</xdr:col>
      <xdr:colOff>165100</xdr:colOff>
      <xdr:row>96</xdr:row>
      <xdr:rowOff>168979</xdr:rowOff>
    </xdr:to>
    <xdr:sp macro="" textlink="">
      <xdr:nvSpPr>
        <xdr:cNvPr id="480" name="楕円 479"/>
        <xdr:cNvSpPr/>
      </xdr:nvSpPr>
      <xdr:spPr>
        <a:xfrm>
          <a:off x="9588500" y="165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14056</xdr:rowOff>
    </xdr:from>
    <xdr:ext cx="534377" cy="259045"/>
    <xdr:sp macro="" textlink="">
      <xdr:nvSpPr>
        <xdr:cNvPr id="481" name="テキスト ボックス 480"/>
        <xdr:cNvSpPr txBox="1"/>
      </xdr:nvSpPr>
      <xdr:spPr>
        <a:xfrm>
          <a:off x="9372111" y="163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12531</xdr:rowOff>
    </xdr:from>
    <xdr:to>
      <xdr:col>46</xdr:col>
      <xdr:colOff>38100</xdr:colOff>
      <xdr:row>96</xdr:row>
      <xdr:rowOff>114131</xdr:rowOff>
    </xdr:to>
    <xdr:sp macro="" textlink="">
      <xdr:nvSpPr>
        <xdr:cNvPr id="482" name="楕円 481"/>
        <xdr:cNvSpPr/>
      </xdr:nvSpPr>
      <xdr:spPr>
        <a:xfrm>
          <a:off x="8699500" y="1647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130658</xdr:rowOff>
    </xdr:from>
    <xdr:ext cx="534377" cy="259045"/>
    <xdr:sp macro="" textlink="">
      <xdr:nvSpPr>
        <xdr:cNvPr id="483" name="テキスト ボックス 482"/>
        <xdr:cNvSpPr txBox="1"/>
      </xdr:nvSpPr>
      <xdr:spPr>
        <a:xfrm>
          <a:off x="8483111" y="1624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4057</xdr:rowOff>
    </xdr:from>
    <xdr:to>
      <xdr:col>41</xdr:col>
      <xdr:colOff>101600</xdr:colOff>
      <xdr:row>96</xdr:row>
      <xdr:rowOff>105657</xdr:rowOff>
    </xdr:to>
    <xdr:sp macro="" textlink="">
      <xdr:nvSpPr>
        <xdr:cNvPr id="484" name="楕円 483"/>
        <xdr:cNvSpPr/>
      </xdr:nvSpPr>
      <xdr:spPr>
        <a:xfrm>
          <a:off x="7810500" y="1646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122184</xdr:rowOff>
    </xdr:from>
    <xdr:ext cx="534377" cy="259045"/>
    <xdr:sp macro="" textlink="">
      <xdr:nvSpPr>
        <xdr:cNvPr id="485" name="テキスト ボックス 484"/>
        <xdr:cNvSpPr txBox="1"/>
      </xdr:nvSpPr>
      <xdr:spPr>
        <a:xfrm>
          <a:off x="7594111" y="1623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120235</xdr:rowOff>
    </xdr:from>
    <xdr:to>
      <xdr:col>36</xdr:col>
      <xdr:colOff>165100</xdr:colOff>
      <xdr:row>96</xdr:row>
      <xdr:rowOff>50385</xdr:rowOff>
    </xdr:to>
    <xdr:sp macro="" textlink="">
      <xdr:nvSpPr>
        <xdr:cNvPr id="486" name="楕円 485"/>
        <xdr:cNvSpPr/>
      </xdr:nvSpPr>
      <xdr:spPr>
        <a:xfrm>
          <a:off x="6921500" y="1640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66912</xdr:rowOff>
    </xdr:from>
    <xdr:ext cx="534377" cy="259045"/>
    <xdr:sp macro="" textlink="">
      <xdr:nvSpPr>
        <xdr:cNvPr id="487" name="テキスト ボックス 486"/>
        <xdr:cNvSpPr txBox="1"/>
      </xdr:nvSpPr>
      <xdr:spPr>
        <a:xfrm>
          <a:off x="6705111" y="1618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21437</xdr:rowOff>
    </xdr:from>
    <xdr:to>
      <xdr:col>85</xdr:col>
      <xdr:colOff>127000</xdr:colOff>
      <xdr:row>37</xdr:row>
      <xdr:rowOff>24714</xdr:rowOff>
    </xdr:to>
    <xdr:cxnSp macro="">
      <xdr:nvCxnSpPr>
        <xdr:cNvPr id="517" name="直線コネクタ 516"/>
        <xdr:cNvCxnSpPr/>
      </xdr:nvCxnSpPr>
      <xdr:spPr>
        <a:xfrm flipV="1">
          <a:off x="15481300" y="6365087"/>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47388</xdr:rowOff>
    </xdr:from>
    <xdr:ext cx="534377" cy="259045"/>
    <xdr:sp macro="" textlink="">
      <xdr:nvSpPr>
        <xdr:cNvPr id="518" name="消防費平均値テキスト"/>
        <xdr:cNvSpPr txBox="1"/>
      </xdr:nvSpPr>
      <xdr:spPr>
        <a:xfrm>
          <a:off x="16370300" y="5876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164693</xdr:rowOff>
    </xdr:from>
    <xdr:to>
      <xdr:col>81</xdr:col>
      <xdr:colOff>50800</xdr:colOff>
      <xdr:row>37</xdr:row>
      <xdr:rowOff>24714</xdr:rowOff>
    </xdr:to>
    <xdr:cxnSp macro="">
      <xdr:nvCxnSpPr>
        <xdr:cNvPr id="520" name="直線コネクタ 519"/>
        <xdr:cNvCxnSpPr/>
      </xdr:nvCxnSpPr>
      <xdr:spPr>
        <a:xfrm>
          <a:off x="14592300" y="6336893"/>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146905</xdr:rowOff>
    </xdr:from>
    <xdr:ext cx="534377" cy="259045"/>
    <xdr:sp macro="" textlink="">
      <xdr:nvSpPr>
        <xdr:cNvPr id="522" name="テキスト ボックス 521"/>
        <xdr:cNvSpPr txBox="1"/>
      </xdr:nvSpPr>
      <xdr:spPr>
        <a:xfrm>
          <a:off x="15214111" y="58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164693</xdr:rowOff>
    </xdr:from>
    <xdr:to>
      <xdr:col>76</xdr:col>
      <xdr:colOff>114300</xdr:colOff>
      <xdr:row>37</xdr:row>
      <xdr:rowOff>37516</xdr:rowOff>
    </xdr:to>
    <xdr:cxnSp macro="">
      <xdr:nvCxnSpPr>
        <xdr:cNvPr id="523" name="直線コネクタ 522"/>
        <xdr:cNvCxnSpPr/>
      </xdr:nvCxnSpPr>
      <xdr:spPr>
        <a:xfrm flipV="1">
          <a:off x="13703300" y="6336893"/>
          <a:ext cx="8890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7688</xdr:rowOff>
    </xdr:from>
    <xdr:ext cx="534377" cy="259045"/>
    <xdr:sp macro="" textlink="">
      <xdr:nvSpPr>
        <xdr:cNvPr id="525" name="テキスト ボックス 524"/>
        <xdr:cNvSpPr txBox="1"/>
      </xdr:nvSpPr>
      <xdr:spPr>
        <a:xfrm>
          <a:off x="14325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35992</xdr:rowOff>
    </xdr:from>
    <xdr:to>
      <xdr:col>71</xdr:col>
      <xdr:colOff>177800</xdr:colOff>
      <xdr:row>37</xdr:row>
      <xdr:rowOff>37516</xdr:rowOff>
    </xdr:to>
    <xdr:cxnSp macro="">
      <xdr:nvCxnSpPr>
        <xdr:cNvPr id="526" name="直線コネクタ 525"/>
        <xdr:cNvCxnSpPr/>
      </xdr:nvCxnSpPr>
      <xdr:spPr>
        <a:xfrm>
          <a:off x="12814300" y="637964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27" name="フローチャート: 判断 526"/>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57904</xdr:rowOff>
    </xdr:from>
    <xdr:ext cx="534377" cy="259045"/>
    <xdr:sp macro="" textlink="">
      <xdr:nvSpPr>
        <xdr:cNvPr id="528" name="テキスト ボックス 527"/>
        <xdr:cNvSpPr txBox="1"/>
      </xdr:nvSpPr>
      <xdr:spPr>
        <a:xfrm>
          <a:off x="13436111" y="57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29" name="フローチャート: 判断 528"/>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102709</xdr:rowOff>
    </xdr:from>
    <xdr:ext cx="534377" cy="259045"/>
    <xdr:sp macro="" textlink="">
      <xdr:nvSpPr>
        <xdr:cNvPr id="530" name="テキスト ボックス 529"/>
        <xdr:cNvSpPr txBox="1"/>
      </xdr:nvSpPr>
      <xdr:spPr>
        <a:xfrm>
          <a:off x="12547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142087</xdr:rowOff>
    </xdr:from>
    <xdr:to>
      <xdr:col>85</xdr:col>
      <xdr:colOff>177800</xdr:colOff>
      <xdr:row>37</xdr:row>
      <xdr:rowOff>72237</xdr:rowOff>
    </xdr:to>
    <xdr:sp macro="" textlink="">
      <xdr:nvSpPr>
        <xdr:cNvPr id="536" name="楕円 535"/>
        <xdr:cNvSpPr/>
      </xdr:nvSpPr>
      <xdr:spPr>
        <a:xfrm>
          <a:off x="16268700" y="63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57014</xdr:rowOff>
    </xdr:from>
    <xdr:ext cx="469744" cy="259045"/>
    <xdr:sp macro="" textlink="">
      <xdr:nvSpPr>
        <xdr:cNvPr id="537" name="消防費該当値テキスト"/>
        <xdr:cNvSpPr txBox="1"/>
      </xdr:nvSpPr>
      <xdr:spPr>
        <a:xfrm>
          <a:off x="16370300" y="622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145364</xdr:rowOff>
    </xdr:from>
    <xdr:to>
      <xdr:col>81</xdr:col>
      <xdr:colOff>101600</xdr:colOff>
      <xdr:row>37</xdr:row>
      <xdr:rowOff>75514</xdr:rowOff>
    </xdr:to>
    <xdr:sp macro="" textlink="">
      <xdr:nvSpPr>
        <xdr:cNvPr id="538" name="楕円 537"/>
        <xdr:cNvSpPr/>
      </xdr:nvSpPr>
      <xdr:spPr>
        <a:xfrm>
          <a:off x="15430500" y="63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66641</xdr:rowOff>
    </xdr:from>
    <xdr:ext cx="469744" cy="259045"/>
    <xdr:sp macro="" textlink="">
      <xdr:nvSpPr>
        <xdr:cNvPr id="539" name="テキスト ボックス 538"/>
        <xdr:cNvSpPr txBox="1"/>
      </xdr:nvSpPr>
      <xdr:spPr>
        <a:xfrm>
          <a:off x="15246428" y="641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113893</xdr:rowOff>
    </xdr:from>
    <xdr:to>
      <xdr:col>76</xdr:col>
      <xdr:colOff>165100</xdr:colOff>
      <xdr:row>37</xdr:row>
      <xdr:rowOff>44043</xdr:rowOff>
    </xdr:to>
    <xdr:sp macro="" textlink="">
      <xdr:nvSpPr>
        <xdr:cNvPr id="540" name="楕円 539"/>
        <xdr:cNvSpPr/>
      </xdr:nvSpPr>
      <xdr:spPr>
        <a:xfrm>
          <a:off x="14541500" y="62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35170</xdr:rowOff>
    </xdr:from>
    <xdr:ext cx="534377" cy="259045"/>
    <xdr:sp macro="" textlink="">
      <xdr:nvSpPr>
        <xdr:cNvPr id="541" name="テキスト ボックス 540"/>
        <xdr:cNvSpPr txBox="1"/>
      </xdr:nvSpPr>
      <xdr:spPr>
        <a:xfrm>
          <a:off x="14325111" y="63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158166</xdr:rowOff>
    </xdr:from>
    <xdr:to>
      <xdr:col>72</xdr:col>
      <xdr:colOff>38100</xdr:colOff>
      <xdr:row>37</xdr:row>
      <xdr:rowOff>88316</xdr:rowOff>
    </xdr:to>
    <xdr:sp macro="" textlink="">
      <xdr:nvSpPr>
        <xdr:cNvPr id="542" name="楕円 541"/>
        <xdr:cNvSpPr/>
      </xdr:nvSpPr>
      <xdr:spPr>
        <a:xfrm>
          <a:off x="13652500" y="63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79443</xdr:rowOff>
    </xdr:from>
    <xdr:ext cx="469744" cy="259045"/>
    <xdr:sp macro="" textlink="">
      <xdr:nvSpPr>
        <xdr:cNvPr id="543" name="テキスト ボックス 542"/>
        <xdr:cNvSpPr txBox="1"/>
      </xdr:nvSpPr>
      <xdr:spPr>
        <a:xfrm>
          <a:off x="13468428" y="64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156642</xdr:rowOff>
    </xdr:from>
    <xdr:to>
      <xdr:col>67</xdr:col>
      <xdr:colOff>101600</xdr:colOff>
      <xdr:row>37</xdr:row>
      <xdr:rowOff>86792</xdr:rowOff>
    </xdr:to>
    <xdr:sp macro="" textlink="">
      <xdr:nvSpPr>
        <xdr:cNvPr id="544" name="楕円 543"/>
        <xdr:cNvSpPr/>
      </xdr:nvSpPr>
      <xdr:spPr>
        <a:xfrm>
          <a:off x="12763500" y="63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77919</xdr:rowOff>
    </xdr:from>
    <xdr:ext cx="469744" cy="259045"/>
    <xdr:sp macro="" textlink="">
      <xdr:nvSpPr>
        <xdr:cNvPr id="545" name="テキスト ボックス 544"/>
        <xdr:cNvSpPr txBox="1"/>
      </xdr:nvSpPr>
      <xdr:spPr>
        <a:xfrm>
          <a:off x="12579428" y="642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41973</xdr:rowOff>
    </xdr:from>
    <xdr:to>
      <xdr:col>85</xdr:col>
      <xdr:colOff>127000</xdr:colOff>
      <xdr:row>57</xdr:row>
      <xdr:rowOff>56467</xdr:rowOff>
    </xdr:to>
    <xdr:cxnSp macro="">
      <xdr:nvCxnSpPr>
        <xdr:cNvPr id="573" name="直線コネクタ 572"/>
        <xdr:cNvCxnSpPr/>
      </xdr:nvCxnSpPr>
      <xdr:spPr>
        <a:xfrm>
          <a:off x="15481300" y="9471723"/>
          <a:ext cx="838200" cy="35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159372</xdr:rowOff>
    </xdr:from>
    <xdr:ext cx="534377" cy="259045"/>
    <xdr:sp macro="" textlink="">
      <xdr:nvSpPr>
        <xdr:cNvPr id="574" name="教育費平均値テキスト"/>
        <xdr:cNvSpPr txBox="1"/>
      </xdr:nvSpPr>
      <xdr:spPr>
        <a:xfrm>
          <a:off x="16370300" y="941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82984</xdr:rowOff>
    </xdr:from>
    <xdr:to>
      <xdr:col>81</xdr:col>
      <xdr:colOff>50800</xdr:colOff>
      <xdr:row>55</xdr:row>
      <xdr:rowOff>41973</xdr:rowOff>
    </xdr:to>
    <xdr:cxnSp macro="">
      <xdr:nvCxnSpPr>
        <xdr:cNvPr id="576" name="直線コネクタ 575"/>
        <xdr:cNvCxnSpPr/>
      </xdr:nvCxnSpPr>
      <xdr:spPr>
        <a:xfrm>
          <a:off x="14592300" y="9341284"/>
          <a:ext cx="889000" cy="13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97022</xdr:rowOff>
    </xdr:from>
    <xdr:ext cx="534377" cy="259045"/>
    <xdr:sp macro="" textlink="">
      <xdr:nvSpPr>
        <xdr:cNvPr id="578" name="テキスト ボックス 577"/>
        <xdr:cNvSpPr txBox="1"/>
      </xdr:nvSpPr>
      <xdr:spPr>
        <a:xfrm>
          <a:off x="15214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82984</xdr:rowOff>
    </xdr:from>
    <xdr:to>
      <xdr:col>76</xdr:col>
      <xdr:colOff>114300</xdr:colOff>
      <xdr:row>54</xdr:row>
      <xdr:rowOff>136545</xdr:rowOff>
    </xdr:to>
    <xdr:cxnSp macro="">
      <xdr:nvCxnSpPr>
        <xdr:cNvPr id="579" name="直線コネクタ 578"/>
        <xdr:cNvCxnSpPr/>
      </xdr:nvCxnSpPr>
      <xdr:spPr>
        <a:xfrm flipV="1">
          <a:off x="13703300" y="9341284"/>
          <a:ext cx="889000" cy="5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20967</xdr:rowOff>
    </xdr:from>
    <xdr:ext cx="534377" cy="259045"/>
    <xdr:sp macro="" textlink="">
      <xdr:nvSpPr>
        <xdr:cNvPr id="581" name="テキスト ボックス 580"/>
        <xdr:cNvSpPr txBox="1"/>
      </xdr:nvSpPr>
      <xdr:spPr>
        <a:xfrm>
          <a:off x="14325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136545</xdr:rowOff>
    </xdr:from>
    <xdr:to>
      <xdr:col>71</xdr:col>
      <xdr:colOff>177800</xdr:colOff>
      <xdr:row>56</xdr:row>
      <xdr:rowOff>171338</xdr:rowOff>
    </xdr:to>
    <xdr:cxnSp macro="">
      <xdr:nvCxnSpPr>
        <xdr:cNvPr id="582" name="直線コネクタ 581"/>
        <xdr:cNvCxnSpPr/>
      </xdr:nvCxnSpPr>
      <xdr:spPr>
        <a:xfrm flipV="1">
          <a:off x="12814300" y="9394845"/>
          <a:ext cx="889000" cy="37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3" name="フローチャート: 判断 582"/>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114968</xdr:rowOff>
    </xdr:from>
    <xdr:ext cx="534377" cy="259045"/>
    <xdr:sp macro="" textlink="">
      <xdr:nvSpPr>
        <xdr:cNvPr id="584" name="テキスト ボックス 583"/>
        <xdr:cNvSpPr txBox="1"/>
      </xdr:nvSpPr>
      <xdr:spPr>
        <a:xfrm>
          <a:off x="13436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5" name="フローチャート: 判断 584"/>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15826</xdr:rowOff>
    </xdr:from>
    <xdr:ext cx="534377" cy="259045"/>
    <xdr:sp macro="" textlink="">
      <xdr:nvSpPr>
        <xdr:cNvPr id="586" name="テキスト ボックス 585"/>
        <xdr:cNvSpPr txBox="1"/>
      </xdr:nvSpPr>
      <xdr:spPr>
        <a:xfrm>
          <a:off x="12547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5667</xdr:rowOff>
    </xdr:from>
    <xdr:to>
      <xdr:col>85</xdr:col>
      <xdr:colOff>177800</xdr:colOff>
      <xdr:row>57</xdr:row>
      <xdr:rowOff>107267</xdr:rowOff>
    </xdr:to>
    <xdr:sp macro="" textlink="">
      <xdr:nvSpPr>
        <xdr:cNvPr id="592" name="楕円 591"/>
        <xdr:cNvSpPr/>
      </xdr:nvSpPr>
      <xdr:spPr>
        <a:xfrm>
          <a:off x="16268700" y="97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155544</xdr:rowOff>
    </xdr:from>
    <xdr:ext cx="534377" cy="259045"/>
    <xdr:sp macro="" textlink="">
      <xdr:nvSpPr>
        <xdr:cNvPr id="593" name="教育費該当値テキスト"/>
        <xdr:cNvSpPr txBox="1"/>
      </xdr:nvSpPr>
      <xdr:spPr>
        <a:xfrm>
          <a:off x="16370300" y="975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162623</xdr:rowOff>
    </xdr:from>
    <xdr:to>
      <xdr:col>81</xdr:col>
      <xdr:colOff>101600</xdr:colOff>
      <xdr:row>55</xdr:row>
      <xdr:rowOff>92773</xdr:rowOff>
    </xdr:to>
    <xdr:sp macro="" textlink="">
      <xdr:nvSpPr>
        <xdr:cNvPr id="594" name="楕円 593"/>
        <xdr:cNvSpPr/>
      </xdr:nvSpPr>
      <xdr:spPr>
        <a:xfrm>
          <a:off x="15430500" y="94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109300</xdr:rowOff>
    </xdr:from>
    <xdr:ext cx="534377" cy="259045"/>
    <xdr:sp macro="" textlink="">
      <xdr:nvSpPr>
        <xdr:cNvPr id="595" name="テキスト ボックス 594"/>
        <xdr:cNvSpPr txBox="1"/>
      </xdr:nvSpPr>
      <xdr:spPr>
        <a:xfrm>
          <a:off x="15214111" y="919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32184</xdr:rowOff>
    </xdr:from>
    <xdr:to>
      <xdr:col>76</xdr:col>
      <xdr:colOff>165100</xdr:colOff>
      <xdr:row>54</xdr:row>
      <xdr:rowOff>133784</xdr:rowOff>
    </xdr:to>
    <xdr:sp macro="" textlink="">
      <xdr:nvSpPr>
        <xdr:cNvPr id="596" name="楕円 595"/>
        <xdr:cNvSpPr/>
      </xdr:nvSpPr>
      <xdr:spPr>
        <a:xfrm>
          <a:off x="14541500" y="929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150311</xdr:rowOff>
    </xdr:from>
    <xdr:ext cx="534377" cy="259045"/>
    <xdr:sp macro="" textlink="">
      <xdr:nvSpPr>
        <xdr:cNvPr id="597" name="テキスト ボックス 596"/>
        <xdr:cNvSpPr txBox="1"/>
      </xdr:nvSpPr>
      <xdr:spPr>
        <a:xfrm>
          <a:off x="14325111" y="906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85745</xdr:rowOff>
    </xdr:from>
    <xdr:to>
      <xdr:col>72</xdr:col>
      <xdr:colOff>38100</xdr:colOff>
      <xdr:row>55</xdr:row>
      <xdr:rowOff>15895</xdr:rowOff>
    </xdr:to>
    <xdr:sp macro="" textlink="">
      <xdr:nvSpPr>
        <xdr:cNvPr id="598" name="楕円 597"/>
        <xdr:cNvSpPr/>
      </xdr:nvSpPr>
      <xdr:spPr>
        <a:xfrm>
          <a:off x="13652500" y="93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32422</xdr:rowOff>
    </xdr:from>
    <xdr:ext cx="534377" cy="259045"/>
    <xdr:sp macro="" textlink="">
      <xdr:nvSpPr>
        <xdr:cNvPr id="599" name="テキスト ボックス 598"/>
        <xdr:cNvSpPr txBox="1"/>
      </xdr:nvSpPr>
      <xdr:spPr>
        <a:xfrm>
          <a:off x="13436111" y="911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120538</xdr:rowOff>
    </xdr:from>
    <xdr:to>
      <xdr:col>67</xdr:col>
      <xdr:colOff>101600</xdr:colOff>
      <xdr:row>57</xdr:row>
      <xdr:rowOff>50688</xdr:rowOff>
    </xdr:to>
    <xdr:sp macro="" textlink="">
      <xdr:nvSpPr>
        <xdr:cNvPr id="600" name="楕円 599"/>
        <xdr:cNvSpPr/>
      </xdr:nvSpPr>
      <xdr:spPr>
        <a:xfrm>
          <a:off x="12763500" y="972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41815</xdr:rowOff>
    </xdr:from>
    <xdr:ext cx="534377" cy="259045"/>
    <xdr:sp macro="" textlink="">
      <xdr:nvSpPr>
        <xdr:cNvPr id="601" name="テキスト ボックス 600"/>
        <xdr:cNvSpPr txBox="1"/>
      </xdr:nvSpPr>
      <xdr:spPr>
        <a:xfrm>
          <a:off x="12547111" y="981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3" name="災害復旧費平均値テキスト"/>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0" name="テキスト ボックス 639"/>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1" name="直線コネクタ 64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2" name="フローチャート: 判断 641"/>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113301</xdr:rowOff>
    </xdr:from>
    <xdr:ext cx="378565" cy="259045"/>
    <xdr:sp macro="" textlink="">
      <xdr:nvSpPr>
        <xdr:cNvPr id="643" name="テキスト ボックス 642"/>
        <xdr:cNvSpPr txBox="1"/>
      </xdr:nvSpPr>
      <xdr:spPr>
        <a:xfrm>
          <a:off x="13514017" y="1314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4" name="フローチャート: 判断 643"/>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107097</xdr:rowOff>
    </xdr:from>
    <xdr:ext cx="378565" cy="259045"/>
    <xdr:sp macro="" textlink="">
      <xdr:nvSpPr>
        <xdr:cNvPr id="645" name="テキスト ボックス 644"/>
        <xdr:cNvSpPr txBox="1"/>
      </xdr:nvSpPr>
      <xdr:spPr>
        <a:xfrm>
          <a:off x="12625017" y="1313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32144</xdr:rowOff>
    </xdr:from>
    <xdr:to>
      <xdr:col>85</xdr:col>
      <xdr:colOff>127000</xdr:colOff>
      <xdr:row>95</xdr:row>
      <xdr:rowOff>99600</xdr:rowOff>
    </xdr:to>
    <xdr:cxnSp macro="">
      <xdr:nvCxnSpPr>
        <xdr:cNvPr id="689" name="直線コネクタ 688"/>
        <xdr:cNvCxnSpPr/>
      </xdr:nvCxnSpPr>
      <xdr:spPr>
        <a:xfrm>
          <a:off x="15481300" y="16319894"/>
          <a:ext cx="838200" cy="6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64247</xdr:rowOff>
    </xdr:from>
    <xdr:ext cx="534377" cy="259045"/>
    <xdr:sp macro="" textlink="">
      <xdr:nvSpPr>
        <xdr:cNvPr id="690" name="公債費平均値テキスト"/>
        <xdr:cNvSpPr txBox="1"/>
      </xdr:nvSpPr>
      <xdr:spPr>
        <a:xfrm>
          <a:off x="16370300" y="1618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32144</xdr:rowOff>
    </xdr:from>
    <xdr:to>
      <xdr:col>81</xdr:col>
      <xdr:colOff>50800</xdr:colOff>
      <xdr:row>95</xdr:row>
      <xdr:rowOff>53194</xdr:rowOff>
    </xdr:to>
    <xdr:cxnSp macro="">
      <xdr:nvCxnSpPr>
        <xdr:cNvPr id="692" name="直線コネクタ 691"/>
        <xdr:cNvCxnSpPr/>
      </xdr:nvCxnSpPr>
      <xdr:spPr>
        <a:xfrm flipV="1">
          <a:off x="14592300" y="16319894"/>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108571</xdr:rowOff>
    </xdr:from>
    <xdr:ext cx="534377" cy="259045"/>
    <xdr:sp macro="" textlink="">
      <xdr:nvSpPr>
        <xdr:cNvPr id="694" name="テキスト ボックス 693"/>
        <xdr:cNvSpPr txBox="1"/>
      </xdr:nvSpPr>
      <xdr:spPr>
        <a:xfrm>
          <a:off x="15214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162350</xdr:rowOff>
    </xdr:from>
    <xdr:to>
      <xdr:col>76</xdr:col>
      <xdr:colOff>114300</xdr:colOff>
      <xdr:row>95</xdr:row>
      <xdr:rowOff>53194</xdr:rowOff>
    </xdr:to>
    <xdr:cxnSp macro="">
      <xdr:nvCxnSpPr>
        <xdr:cNvPr id="695" name="直線コネクタ 694"/>
        <xdr:cNvCxnSpPr/>
      </xdr:nvCxnSpPr>
      <xdr:spPr>
        <a:xfrm>
          <a:off x="13703300" y="16278650"/>
          <a:ext cx="8890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6" name="フローチャート: 判断 695"/>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154385</xdr:rowOff>
    </xdr:from>
    <xdr:ext cx="534377" cy="259045"/>
    <xdr:sp macro="" textlink="">
      <xdr:nvSpPr>
        <xdr:cNvPr id="697" name="テキスト ボックス 696"/>
        <xdr:cNvSpPr txBox="1"/>
      </xdr:nvSpPr>
      <xdr:spPr>
        <a:xfrm>
          <a:off x="14325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148140</xdr:rowOff>
    </xdr:from>
    <xdr:to>
      <xdr:col>71</xdr:col>
      <xdr:colOff>177800</xdr:colOff>
      <xdr:row>94</xdr:row>
      <xdr:rowOff>162350</xdr:rowOff>
    </xdr:to>
    <xdr:cxnSp macro="">
      <xdr:nvCxnSpPr>
        <xdr:cNvPr id="698" name="直線コネクタ 697"/>
        <xdr:cNvCxnSpPr/>
      </xdr:nvCxnSpPr>
      <xdr:spPr>
        <a:xfrm>
          <a:off x="12814300" y="16264440"/>
          <a:ext cx="889000" cy="1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9" name="フローチャート: 判断 698"/>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37895</xdr:rowOff>
    </xdr:from>
    <xdr:ext cx="534377" cy="259045"/>
    <xdr:sp macro="" textlink="">
      <xdr:nvSpPr>
        <xdr:cNvPr id="700" name="テキスト ボックス 699"/>
        <xdr:cNvSpPr txBox="1"/>
      </xdr:nvSpPr>
      <xdr:spPr>
        <a:xfrm>
          <a:off x="13436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701" name="フローチャート: 判断 700"/>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27512</xdr:rowOff>
    </xdr:from>
    <xdr:ext cx="534377" cy="259045"/>
    <xdr:sp macro="" textlink="">
      <xdr:nvSpPr>
        <xdr:cNvPr id="702" name="テキスト ボックス 701"/>
        <xdr:cNvSpPr txBox="1"/>
      </xdr:nvSpPr>
      <xdr:spPr>
        <a:xfrm>
          <a:off x="12547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48800</xdr:rowOff>
    </xdr:from>
    <xdr:to>
      <xdr:col>85</xdr:col>
      <xdr:colOff>177800</xdr:colOff>
      <xdr:row>95</xdr:row>
      <xdr:rowOff>150400</xdr:rowOff>
    </xdr:to>
    <xdr:sp macro="" textlink="">
      <xdr:nvSpPr>
        <xdr:cNvPr id="708" name="楕円 707"/>
        <xdr:cNvSpPr/>
      </xdr:nvSpPr>
      <xdr:spPr>
        <a:xfrm>
          <a:off x="16268700" y="163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27227</xdr:rowOff>
    </xdr:from>
    <xdr:ext cx="534377" cy="259045"/>
    <xdr:sp macro="" textlink="">
      <xdr:nvSpPr>
        <xdr:cNvPr id="709" name="公債費該当値テキスト"/>
        <xdr:cNvSpPr txBox="1"/>
      </xdr:nvSpPr>
      <xdr:spPr>
        <a:xfrm>
          <a:off x="16370300" y="1631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152794</xdr:rowOff>
    </xdr:from>
    <xdr:to>
      <xdr:col>81</xdr:col>
      <xdr:colOff>101600</xdr:colOff>
      <xdr:row>95</xdr:row>
      <xdr:rowOff>82944</xdr:rowOff>
    </xdr:to>
    <xdr:sp macro="" textlink="">
      <xdr:nvSpPr>
        <xdr:cNvPr id="710" name="楕円 709"/>
        <xdr:cNvSpPr/>
      </xdr:nvSpPr>
      <xdr:spPr>
        <a:xfrm>
          <a:off x="15430500" y="1626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99471</xdr:rowOff>
    </xdr:from>
    <xdr:ext cx="534377" cy="259045"/>
    <xdr:sp macro="" textlink="">
      <xdr:nvSpPr>
        <xdr:cNvPr id="711" name="テキスト ボックス 710"/>
        <xdr:cNvSpPr txBox="1"/>
      </xdr:nvSpPr>
      <xdr:spPr>
        <a:xfrm>
          <a:off x="15214111" y="1604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2394</xdr:rowOff>
    </xdr:from>
    <xdr:to>
      <xdr:col>76</xdr:col>
      <xdr:colOff>165100</xdr:colOff>
      <xdr:row>95</xdr:row>
      <xdr:rowOff>103994</xdr:rowOff>
    </xdr:to>
    <xdr:sp macro="" textlink="">
      <xdr:nvSpPr>
        <xdr:cNvPr id="712" name="楕円 711"/>
        <xdr:cNvSpPr/>
      </xdr:nvSpPr>
      <xdr:spPr>
        <a:xfrm>
          <a:off x="14541500" y="162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120521</xdr:rowOff>
    </xdr:from>
    <xdr:ext cx="534377" cy="259045"/>
    <xdr:sp macro="" textlink="">
      <xdr:nvSpPr>
        <xdr:cNvPr id="713" name="テキスト ボックス 712"/>
        <xdr:cNvSpPr txBox="1"/>
      </xdr:nvSpPr>
      <xdr:spPr>
        <a:xfrm>
          <a:off x="14325111" y="1606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111550</xdr:rowOff>
    </xdr:from>
    <xdr:to>
      <xdr:col>72</xdr:col>
      <xdr:colOff>38100</xdr:colOff>
      <xdr:row>95</xdr:row>
      <xdr:rowOff>41700</xdr:rowOff>
    </xdr:to>
    <xdr:sp macro="" textlink="">
      <xdr:nvSpPr>
        <xdr:cNvPr id="714" name="楕円 713"/>
        <xdr:cNvSpPr/>
      </xdr:nvSpPr>
      <xdr:spPr>
        <a:xfrm>
          <a:off x="13652500" y="162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58227</xdr:rowOff>
    </xdr:from>
    <xdr:ext cx="534377" cy="259045"/>
    <xdr:sp macro="" textlink="">
      <xdr:nvSpPr>
        <xdr:cNvPr id="715" name="テキスト ボックス 714"/>
        <xdr:cNvSpPr txBox="1"/>
      </xdr:nvSpPr>
      <xdr:spPr>
        <a:xfrm>
          <a:off x="13436111" y="1600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97340</xdr:rowOff>
    </xdr:from>
    <xdr:to>
      <xdr:col>67</xdr:col>
      <xdr:colOff>101600</xdr:colOff>
      <xdr:row>95</xdr:row>
      <xdr:rowOff>27490</xdr:rowOff>
    </xdr:to>
    <xdr:sp macro="" textlink="">
      <xdr:nvSpPr>
        <xdr:cNvPr id="716" name="楕円 715"/>
        <xdr:cNvSpPr/>
      </xdr:nvSpPr>
      <xdr:spPr>
        <a:xfrm>
          <a:off x="12763500" y="162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44017</xdr:rowOff>
    </xdr:from>
    <xdr:ext cx="534377" cy="259045"/>
    <xdr:sp macro="" textlink="">
      <xdr:nvSpPr>
        <xdr:cNvPr id="717" name="テキスト ボックス 716"/>
        <xdr:cNvSpPr txBox="1"/>
      </xdr:nvSpPr>
      <xdr:spPr>
        <a:xfrm>
          <a:off x="12547111" y="1598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5" name="フローチャート: 判断 754"/>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6" name="テキスト ボックス 755"/>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8" name="フローチャート: 判断 757"/>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9" name="テキスト ボックス 758"/>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0" name="フローチャート: 判断 759"/>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61" name="テキスト ボックス 760"/>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商工費については、制度融資の預託額が大きいため、類似団体平均よりも高い数値となっている。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pPr algn="l"/>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pPr algn="l"/>
          <a:r>
            <a:rPr kumimoji="1" lang="ja-JP" altLang="en-US" sz="1300">
              <a:latin typeface="ＭＳ Ｐゴシック" panose="020B0600070205080204" pitchFamily="50" charset="-128"/>
              <a:ea typeface="ＭＳ Ｐゴシック" panose="020B0600070205080204" pitchFamily="50" charset="-128"/>
            </a:rPr>
            <a:t>　土木費については、除排雪経費が大きいため、類似団体平均よりも高い数値となっている。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pPr algn="l"/>
          <a:endParaRPr kumimoji="1" lang="en-US" altLang="ja-JP" sz="1300">
            <a:latin typeface="ＭＳ Ｐゴシック" panose="020B0600070205080204" pitchFamily="50" charset="-128"/>
            <a:ea typeface="ＭＳ Ｐゴシック" panose="020B0600070205080204" pitchFamily="50" charset="-128"/>
          </a:endParaRPr>
        </a:p>
        <a:p>
          <a:pPr algn="l"/>
          <a:r>
            <a:rPr kumimoji="1" lang="ja-JP" altLang="en-US" sz="1300">
              <a:latin typeface="ＭＳ Ｐゴシック" panose="020B0600070205080204" pitchFamily="50" charset="-128"/>
              <a:ea typeface="ＭＳ Ｐゴシック" panose="020B0600070205080204" pitchFamily="50" charset="-128"/>
            </a:rPr>
            <a:t>　教育費については、小中学校の耐震改築、建替等のため類似団体平均よりも高い数値で推移していたが、それらの大型事業終了により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年度は数値が減少している。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事務事業の見直しや公債費の抑制等により、財政調整基金を確保してきたが、中心市街地の活性化事業や学校改築等の大型事業の実施に加え、地方交付税をはじめとした一般財源が減少したため、平成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年度実質単年度収支は赤字となった。平成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年度は市税等の増加により実質収支は改善したが、実質単年度収支は赤字のため、引き続き個別事業を見直し経費の削減を図るとともに、公債費負担の平準化等に留意し、財政の健全性を維持する。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29</a:t>
          </a:r>
          <a:r>
            <a:rPr kumimoji="1" lang="ja-JP" altLang="en-US" sz="1400" baseline="0">
              <a:latin typeface="ＭＳ ゴシック" pitchFamily="49" charset="-128"/>
              <a:ea typeface="ＭＳ ゴシック" pitchFamily="49" charset="-128"/>
            </a:rPr>
            <a:t>年度は病院事業会計が赤字となったが、他の会計が黒字であるため、連結実質赤字比率は「なし」となっている。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今後とも平成</a:t>
          </a:r>
          <a:r>
            <a:rPr kumimoji="1" lang="en-US" altLang="ja-JP" sz="1400" baseline="0">
              <a:latin typeface="ＭＳ ゴシック" pitchFamily="49" charset="-128"/>
              <a:ea typeface="ＭＳ ゴシック" pitchFamily="49" charset="-128"/>
            </a:rPr>
            <a:t>29</a:t>
          </a:r>
          <a:r>
            <a:rPr kumimoji="1" lang="ja-JP" altLang="en-US" sz="1400" baseline="0">
              <a:latin typeface="ＭＳ ゴシック" pitchFamily="49" charset="-128"/>
              <a:ea typeface="ＭＳ ゴシック" pitchFamily="49" charset="-128"/>
            </a:rPr>
            <a:t>年</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月策定の新公立病院改革プランに基づき、病院事業会計の経営改善に努める。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一般会計と公営企業会計の元利償還金が主であるが、基準財政需要額に算入されない起債の抑制に留意している。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また、償還計画において、後年次に先送りすることのないよう、償還期間や据置期間の短縮に取り組み、今後も適切な数値が維持できるよう努める。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今後、中心市街地の活性化事業や学校改築等の事業の完了に伴い起債額が減少する見込みとなっており、引き続き計画的な事業実施と適切な償還計画により、健全な財政運営に努める。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北海道江別市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中心市街地の活性化事業や学校施設の耐震化・改築等の計画済大型事業の実施に加え、扶助費等の経常経費が増加傾向にあり、基金残高は減少傾向にある。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基金残高が減少傾向にある現状を踏まえ、歳入確保の取組とあわせ、事業の見直しや予算編成時における管理可能経費の削減目標の設定など歳出削減に引き続き取り組み、基金残高の確保に努める。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・庁舎整備基金：庁舎整備に必要な経費の確保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・廃棄物処理施設整備基金：廃棄物処理施設の施設及び設備の整備及び維持補修に必要な経費の確保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・ふるさとふれあい推進基金：地域の活性化及び地域づくりの推進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・矢澤教育基金：学術研究、教育に関する国際交流、芸術文化の振興その他教育の振興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・教育基金：教育施設整備その他の事業の推進、教育行政の充実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・廃棄物処理施設整備基金：廃棄物処理施設整備のため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・教育基金：デジタル教科書の整備等のため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寄附者の意向に合わせて各基金へ積み立て、残高の確保に努めつつ事業に活用する。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・寄附金や運用益等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・中心市街地の活性化事業等のため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基金残高が減少傾向にあるため、歳入確保・歳出削減に引き続き取り組み残高の確保に努め、大型事業や災害対応などの事業費の年度間調整に備える。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・土地売払収入等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決算剰余金等を積み立て、公債費の年度間調整に活用する。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118,999
118,467
187.38
44,776,206
44,131,052
614,792
24,395,434
38,636,980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昨年度と比較して</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ポイント低下したが、類似団体を大きく上回っている。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主に道路や橋りょうの財務書類上の耐用年数が実際の使用年数よりも低めに設定されていることにより高い水準となっているが、個別施設計画策定によって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配置</a:t>
          </a:r>
          <a:r>
            <a:rPr kumimoji="1" lang="ja-JP" altLang="en-US" sz="1100">
              <a:latin typeface="ＭＳ Ｐゴシック" panose="020B0600070205080204" pitchFamily="50" charset="-128"/>
              <a:ea typeface="ＭＳ Ｐゴシック" panose="020B0600070205080204" pitchFamily="50" charset="-128"/>
            </a:rPr>
            <a:t>適正化を図り、老朽化した公共施設等の集約化・複合化や除却を推進する。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2" name="直線コネクタ 61"/>
        <xdr:cNvCxnSpPr/>
      </xdr:nvCxnSpPr>
      <xdr:spPr>
        <a:xfrm flipV="1">
          <a:off x="4760595" y="4570095"/>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3" name="有形固定資産減価償却率最小値テキスト"/>
        <xdr:cNvSpPr txBox="1"/>
      </xdr:nvSpPr>
      <xdr:spPr>
        <a:xfrm>
          <a:off x="4813300"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4" name="直線コネクタ 63"/>
        <xdr:cNvCxnSpPr/>
      </xdr:nvCxnSpPr>
      <xdr:spPr>
        <a:xfrm>
          <a:off x="4673600" y="59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5" name="有形固定資産減価償却率最大値テキスト"/>
        <xdr:cNvSpPr txBox="1"/>
      </xdr:nvSpPr>
      <xdr:spPr>
        <a:xfrm>
          <a:off x="4813300" y="434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6" name="直線コネクタ 65"/>
        <xdr:cNvCxnSpPr/>
      </xdr:nvCxnSpPr>
      <xdr:spPr>
        <a:xfrm>
          <a:off x="4673600" y="457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72280</xdr:rowOff>
    </xdr:from>
    <xdr:ext cx="405111" cy="259045"/>
    <xdr:sp macro="" textlink="">
      <xdr:nvSpPr>
        <xdr:cNvPr id="67" name="有形固定資産減価償却率平均値テキスト"/>
        <xdr:cNvSpPr txBox="1"/>
      </xdr:nvSpPr>
      <xdr:spPr>
        <a:xfrm>
          <a:off x="4813300" y="5387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68" name="フローチャート: 判断 67"/>
        <xdr:cNvSpPr/>
      </xdr:nvSpPr>
      <xdr:spPr>
        <a:xfrm>
          <a:off x="4711700" y="540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69" name="フローチャート: 判断 68"/>
        <xdr:cNvSpPr/>
      </xdr:nvSpPr>
      <xdr:spPr>
        <a:xfrm>
          <a:off x="4000500" y="5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0" name="フローチャート: 判断 69"/>
        <xdr:cNvSpPr/>
      </xdr:nvSpPr>
      <xdr:spPr>
        <a:xfrm>
          <a:off x="3238500" y="559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61595</xdr:rowOff>
    </xdr:from>
    <xdr:to>
      <xdr:col>23</xdr:col>
      <xdr:colOff>136525</xdr:colOff>
      <xdr:row>26</xdr:row>
      <xdr:rowOff>163195</xdr:rowOff>
    </xdr:to>
    <xdr:sp macro="" textlink="">
      <xdr:nvSpPr>
        <xdr:cNvPr id="76" name="楕円 75"/>
        <xdr:cNvSpPr/>
      </xdr:nvSpPr>
      <xdr:spPr>
        <a:xfrm>
          <a:off x="4711700" y="45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14622</xdr:rowOff>
    </xdr:from>
    <xdr:ext cx="405111" cy="259045"/>
    <xdr:sp macro="" textlink="">
      <xdr:nvSpPr>
        <xdr:cNvPr id="77" name="有形固定資産減価償却率該当値テキスト"/>
        <xdr:cNvSpPr txBox="1"/>
      </xdr:nvSpPr>
      <xdr:spPr>
        <a:xfrm>
          <a:off x="4813300" y="447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35687</xdr:rowOff>
    </xdr:from>
    <xdr:to>
      <xdr:col>19</xdr:col>
      <xdr:colOff>187325</xdr:colOff>
      <xdr:row>26</xdr:row>
      <xdr:rowOff>137287</xdr:rowOff>
    </xdr:to>
    <xdr:sp macro="" textlink="">
      <xdr:nvSpPr>
        <xdr:cNvPr id="78" name="楕円 77"/>
        <xdr:cNvSpPr/>
      </xdr:nvSpPr>
      <xdr:spPr>
        <a:xfrm>
          <a:off x="4000500" y="44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86487</xdr:rowOff>
    </xdr:from>
    <xdr:to>
      <xdr:col>23</xdr:col>
      <xdr:colOff>85725</xdr:colOff>
      <xdr:row>26</xdr:row>
      <xdr:rowOff>112395</xdr:rowOff>
    </xdr:to>
    <xdr:cxnSp macro="">
      <xdr:nvCxnSpPr>
        <xdr:cNvPr id="79" name="直線コネクタ 78"/>
        <xdr:cNvCxnSpPr/>
      </xdr:nvCxnSpPr>
      <xdr:spPr>
        <a:xfrm>
          <a:off x="4051300" y="4544187"/>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28084</xdr:rowOff>
    </xdr:from>
    <xdr:ext cx="405111" cy="259045"/>
    <xdr:sp macro="" textlink="">
      <xdr:nvSpPr>
        <xdr:cNvPr id="80" name="n_1aveValue有形固定資産減価償却率"/>
        <xdr:cNvSpPr txBox="1"/>
      </xdr:nvSpPr>
      <xdr:spPr>
        <a:xfrm>
          <a:off x="3836044" y="5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50436</xdr:rowOff>
    </xdr:from>
    <xdr:ext cx="405111" cy="259045"/>
    <xdr:sp macro="" textlink="">
      <xdr:nvSpPr>
        <xdr:cNvPr id="81" name="n_2aveValue有形固定資産減価償却率"/>
        <xdr:cNvSpPr txBox="1"/>
      </xdr:nvSpPr>
      <xdr:spPr>
        <a:xfrm>
          <a:off x="3086744" y="536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153814</xdr:rowOff>
    </xdr:from>
    <xdr:ext cx="405111" cy="259045"/>
    <xdr:sp macro="" textlink="">
      <xdr:nvSpPr>
        <xdr:cNvPr id="82" name="n_1mainValue有形固定資産減価償却率"/>
        <xdr:cNvSpPr txBox="1"/>
      </xdr:nvSpPr>
      <xdr:spPr>
        <a:xfrm>
          <a:off x="3836044" y="426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学校改築等の事業費増加により、平成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年度以降市債残高は増加しているが、債務負担に基づく支出予定額の減少や、類似団体と比較して職員数が少なく人件費が低い水準にあるため、債務償還可能年数は類似団体と同水準にある。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市債残高は平成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年度をピークに減少傾向で推移する見込みであるが、引き続き適切な償還計画のもとで数値の維持に努める。</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3" name="テキスト ボックス 102"/>
        <xdr:cNvSpPr txBox="1"/>
      </xdr:nvSpPr>
      <xdr:spPr>
        <a:xfrm>
          <a:off x="10880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5" name="テキスト ボックス 104"/>
        <xdr:cNvSpPr txBox="1"/>
      </xdr:nvSpPr>
      <xdr:spPr>
        <a:xfrm>
          <a:off x="10880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11" name="直線コネクタ 110"/>
        <xdr:cNvCxnSpPr/>
      </xdr:nvCxnSpPr>
      <xdr:spPr>
        <a:xfrm flipV="1">
          <a:off x="14793595" y="4714028"/>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14" name="債務償還可能年数最大値テキスト"/>
        <xdr:cNvSpPr txBox="1"/>
      </xdr:nvSpPr>
      <xdr:spPr>
        <a:xfrm>
          <a:off x="14846300" y="4489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15" name="直線コネクタ 114"/>
        <xdr:cNvCxnSpPr/>
      </xdr:nvCxnSpPr>
      <xdr:spPr>
        <a:xfrm>
          <a:off x="14706600" y="471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27322</xdr:rowOff>
    </xdr:from>
    <xdr:ext cx="340478" cy="259045"/>
    <xdr:sp macro="" textlink="">
      <xdr:nvSpPr>
        <xdr:cNvPr id="116" name="債務償還可能年数平均値テキスト"/>
        <xdr:cNvSpPr txBox="1"/>
      </xdr:nvSpPr>
      <xdr:spPr>
        <a:xfrm>
          <a:off x="14846300" y="534227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17" name="フローチャート: 判断 116"/>
        <xdr:cNvSpPr/>
      </xdr:nvSpPr>
      <xdr:spPr>
        <a:xfrm>
          <a:off x="14744700" y="549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23" name="楕円 122"/>
        <xdr:cNvSpPr/>
      </xdr:nvSpPr>
      <xdr:spPr>
        <a:xfrm>
          <a:off x="14744700" y="54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154322</xdr:rowOff>
    </xdr:from>
    <xdr:ext cx="340478" cy="259045"/>
    <xdr:sp macro="" textlink="">
      <xdr:nvSpPr>
        <xdr:cNvPr id="124" name="債務償還可能年数該当値テキスト"/>
        <xdr:cNvSpPr txBox="1"/>
      </xdr:nvSpPr>
      <xdr:spPr>
        <a:xfrm>
          <a:off x="14846300" y="54692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118,999
118,467
187.38
44,776,206
44,131,052
614,792
24,395,434
38,636,980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道路】&#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151130</xdr:rowOff>
    </xdr:from>
    <xdr:to>
      <xdr:col>24</xdr:col>
      <xdr:colOff>114300</xdr:colOff>
      <xdr:row>34</xdr:row>
      <xdr:rowOff>81280</xdr:rowOff>
    </xdr:to>
    <xdr:sp macro="" textlink="">
      <xdr:nvSpPr>
        <xdr:cNvPr id="68" name="楕円 67"/>
        <xdr:cNvSpPr/>
      </xdr:nvSpPr>
      <xdr:spPr>
        <a:xfrm>
          <a:off x="4584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104157</xdr:rowOff>
    </xdr:from>
    <xdr:ext cx="405111" cy="259045"/>
    <xdr:sp macro="" textlink="">
      <xdr:nvSpPr>
        <xdr:cNvPr id="69" name="【道路】&#10;有形固定資産減価償却率該当値テキスト"/>
        <xdr:cNvSpPr txBox="1"/>
      </xdr:nvSpPr>
      <xdr:spPr>
        <a:xfrm>
          <a:off x="4673600" y="576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125984</xdr:rowOff>
    </xdr:from>
    <xdr:to>
      <xdr:col>20</xdr:col>
      <xdr:colOff>38100</xdr:colOff>
      <xdr:row>34</xdr:row>
      <xdr:rowOff>56134</xdr:rowOff>
    </xdr:to>
    <xdr:sp macro="" textlink="">
      <xdr:nvSpPr>
        <xdr:cNvPr id="70" name="楕円 69"/>
        <xdr:cNvSpPr/>
      </xdr:nvSpPr>
      <xdr:spPr>
        <a:xfrm>
          <a:off x="3746500" y="5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5334</xdr:rowOff>
    </xdr:from>
    <xdr:to>
      <xdr:col>24</xdr:col>
      <xdr:colOff>63500</xdr:colOff>
      <xdr:row>34</xdr:row>
      <xdr:rowOff>30480</xdr:rowOff>
    </xdr:to>
    <xdr:cxnSp macro="">
      <xdr:nvCxnSpPr>
        <xdr:cNvPr id="71" name="直線コネクタ 70"/>
        <xdr:cNvCxnSpPr/>
      </xdr:nvCxnSpPr>
      <xdr:spPr>
        <a:xfrm>
          <a:off x="3797300" y="583463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31259</xdr:rowOff>
    </xdr:from>
    <xdr:ext cx="405111" cy="259045"/>
    <xdr:sp macro="" textlink="">
      <xdr:nvSpPr>
        <xdr:cNvPr id="72" name="n_1aveValue【道路】&#10;有形固定資産減価償却率"/>
        <xdr:cNvSpPr txBox="1"/>
      </xdr:nvSpPr>
      <xdr:spPr>
        <a:xfrm>
          <a:off x="3582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36085</xdr:rowOff>
    </xdr:from>
    <xdr:ext cx="405111" cy="259045"/>
    <xdr:sp macro="" textlink="">
      <xdr:nvSpPr>
        <xdr:cNvPr id="73" name="n_2aveValue【道路】&#10;有形固定資産減価償却率"/>
        <xdr:cNvSpPr txBox="1"/>
      </xdr:nvSpPr>
      <xdr:spPr>
        <a:xfrm>
          <a:off x="2705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72661</xdr:rowOff>
    </xdr:from>
    <xdr:ext cx="405111" cy="259045"/>
    <xdr:sp macro="" textlink="">
      <xdr:nvSpPr>
        <xdr:cNvPr id="74" name="n_1mainValue【道路】&#10;有形固定資産減価償却率"/>
        <xdr:cNvSpPr txBox="1"/>
      </xdr:nvSpPr>
      <xdr:spPr>
        <a:xfrm>
          <a:off x="3582044" y="555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0" name="テキスト ボックス 8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2" name="テキスト ボックス 9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6" name="直線コネクタ 95"/>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97" name="【道路】&#10;一人当たり延長最小値テキスト"/>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98" name="直線コネクタ 97"/>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99" name="【道路】&#10;一人当たり延長最大値テキスト"/>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0" name="直線コネクタ 99"/>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19555</xdr:rowOff>
    </xdr:from>
    <xdr:ext cx="469744" cy="259045"/>
    <xdr:sp macro="" textlink="">
      <xdr:nvSpPr>
        <xdr:cNvPr id="101" name="【道路】&#10;一人当たり延長平均値テキスト"/>
        <xdr:cNvSpPr txBox="1"/>
      </xdr:nvSpPr>
      <xdr:spPr>
        <a:xfrm>
          <a:off x="10515600" y="6534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2" name="フローチャート: 判断 101"/>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3" name="フローチャート: 判断 102"/>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4" name="フローチャート: 判断 103"/>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9123</xdr:rowOff>
    </xdr:from>
    <xdr:to>
      <xdr:col>55</xdr:col>
      <xdr:colOff>50800</xdr:colOff>
      <xdr:row>38</xdr:row>
      <xdr:rowOff>110723</xdr:rowOff>
    </xdr:to>
    <xdr:sp macro="" textlink="">
      <xdr:nvSpPr>
        <xdr:cNvPr id="110" name="楕円 109"/>
        <xdr:cNvSpPr/>
      </xdr:nvSpPr>
      <xdr:spPr>
        <a:xfrm>
          <a:off x="10426700" y="652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32001</xdr:rowOff>
    </xdr:from>
    <xdr:ext cx="469744" cy="259045"/>
    <xdr:sp macro="" textlink="">
      <xdr:nvSpPr>
        <xdr:cNvPr id="111" name="【道路】&#10;一人当たり延長該当値テキスト"/>
        <xdr:cNvSpPr txBox="1"/>
      </xdr:nvSpPr>
      <xdr:spPr>
        <a:xfrm>
          <a:off x="10515600" y="637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9672</xdr:rowOff>
    </xdr:from>
    <xdr:to>
      <xdr:col>50</xdr:col>
      <xdr:colOff>165100</xdr:colOff>
      <xdr:row>38</xdr:row>
      <xdr:rowOff>111272</xdr:rowOff>
    </xdr:to>
    <xdr:sp macro="" textlink="">
      <xdr:nvSpPr>
        <xdr:cNvPr id="112" name="楕円 111"/>
        <xdr:cNvSpPr/>
      </xdr:nvSpPr>
      <xdr:spPr>
        <a:xfrm>
          <a:off x="9588500" y="65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59923</xdr:rowOff>
    </xdr:from>
    <xdr:to>
      <xdr:col>55</xdr:col>
      <xdr:colOff>0</xdr:colOff>
      <xdr:row>38</xdr:row>
      <xdr:rowOff>60472</xdr:rowOff>
    </xdr:to>
    <xdr:cxnSp macro="">
      <xdr:nvCxnSpPr>
        <xdr:cNvPr id="113" name="直線コネクタ 112"/>
        <xdr:cNvCxnSpPr/>
      </xdr:nvCxnSpPr>
      <xdr:spPr>
        <a:xfrm flipV="1">
          <a:off x="9639300" y="6575023"/>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11051</xdr:rowOff>
    </xdr:from>
    <xdr:ext cx="469744" cy="259045"/>
    <xdr:sp macro="" textlink="">
      <xdr:nvSpPr>
        <xdr:cNvPr id="114" name="n_1aveValue【道路】&#10;一人当たり延長"/>
        <xdr:cNvSpPr txBox="1"/>
      </xdr:nvSpPr>
      <xdr:spPr>
        <a:xfrm>
          <a:off x="9391727" y="669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154226</xdr:rowOff>
    </xdr:from>
    <xdr:ext cx="469744" cy="259045"/>
    <xdr:sp macro="" textlink="">
      <xdr:nvSpPr>
        <xdr:cNvPr id="115" name="n_2aveValue【道路】&#10;一人当たり延長"/>
        <xdr:cNvSpPr txBox="1"/>
      </xdr:nvSpPr>
      <xdr:spPr>
        <a:xfrm>
          <a:off x="8515427" y="63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127799</xdr:rowOff>
    </xdr:from>
    <xdr:ext cx="469744" cy="259045"/>
    <xdr:sp macro="" textlink="">
      <xdr:nvSpPr>
        <xdr:cNvPr id="116" name="n_1mainValue【道路】&#10;一人当たり延長"/>
        <xdr:cNvSpPr txBox="1"/>
      </xdr:nvSpPr>
      <xdr:spPr>
        <a:xfrm>
          <a:off x="9391727" y="629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42" name="直線コネクタ 141"/>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3"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44" name="直線コネクタ 143"/>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45" name="【橋りょう・トンネル】&#10;有形固定資産減価償却率最大値テキスト"/>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46" name="直線コネクタ 145"/>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147" name="【橋りょう・トンネル】&#10;有形固定資産減価償却率平均値テキスト"/>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48" name="フローチャート: 判断 147"/>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49" name="フローチャート: 判断 148"/>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50" name="フローチャート: 判断 149"/>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43906</xdr:rowOff>
    </xdr:from>
    <xdr:to>
      <xdr:col>24</xdr:col>
      <xdr:colOff>114300</xdr:colOff>
      <xdr:row>59</xdr:row>
      <xdr:rowOff>145506</xdr:rowOff>
    </xdr:to>
    <xdr:sp macro="" textlink="">
      <xdr:nvSpPr>
        <xdr:cNvPr id="156" name="楕円 155"/>
        <xdr:cNvSpPr/>
      </xdr:nvSpPr>
      <xdr:spPr>
        <a:xfrm>
          <a:off x="45847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22333</xdr:rowOff>
    </xdr:from>
    <xdr:ext cx="405111" cy="259045"/>
    <xdr:sp macro="" textlink="">
      <xdr:nvSpPr>
        <xdr:cNvPr id="157" name="【橋りょう・トンネル】&#10;有形固定資産減価償却率該当値テキスト"/>
        <xdr:cNvSpPr txBox="1"/>
      </xdr:nvSpPr>
      <xdr:spPr>
        <a:xfrm>
          <a:off x="4673600" y="1013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68399</xdr:rowOff>
    </xdr:from>
    <xdr:to>
      <xdr:col>20</xdr:col>
      <xdr:colOff>38100</xdr:colOff>
      <xdr:row>59</xdr:row>
      <xdr:rowOff>169999</xdr:rowOff>
    </xdr:to>
    <xdr:sp macro="" textlink="">
      <xdr:nvSpPr>
        <xdr:cNvPr id="158" name="楕円 157"/>
        <xdr:cNvSpPr/>
      </xdr:nvSpPr>
      <xdr:spPr>
        <a:xfrm>
          <a:off x="3746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94706</xdr:rowOff>
    </xdr:from>
    <xdr:to>
      <xdr:col>24</xdr:col>
      <xdr:colOff>63500</xdr:colOff>
      <xdr:row>59</xdr:row>
      <xdr:rowOff>119199</xdr:rowOff>
    </xdr:to>
    <xdr:cxnSp macro="">
      <xdr:nvCxnSpPr>
        <xdr:cNvPr id="159" name="直線コネクタ 158"/>
        <xdr:cNvCxnSpPr/>
      </xdr:nvCxnSpPr>
      <xdr:spPr>
        <a:xfrm flipV="1">
          <a:off x="3797300" y="1021025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68960</xdr:rowOff>
    </xdr:from>
    <xdr:ext cx="405111" cy="259045"/>
    <xdr:sp macro="" textlink="">
      <xdr:nvSpPr>
        <xdr:cNvPr id="160" name="n_1aveValue【橋りょう・トンネル】&#10;有形固定資産減価償却率"/>
        <xdr:cNvSpPr txBox="1"/>
      </xdr:nvSpPr>
      <xdr:spPr>
        <a:xfrm>
          <a:off x="3582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61" name="n_2aveValue【橋りょう・トンネル】&#10;有形固定資産減価償却率"/>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161126</xdr:rowOff>
    </xdr:from>
    <xdr:ext cx="405111" cy="259045"/>
    <xdr:sp macro="" textlink="">
      <xdr:nvSpPr>
        <xdr:cNvPr id="162" name="n_1mainValue【橋りょう・トンネル】&#10;有形固定資産減価償却率"/>
        <xdr:cNvSpPr txBox="1"/>
      </xdr:nvSpPr>
      <xdr:spPr>
        <a:xfrm>
          <a:off x="3582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6" name="テキスト ボックス 17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86" name="直線コネクタ 185"/>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87"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88" name="直線コネクタ 187"/>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89" name="【橋りょう・トンネル】&#10;一人当たり有形固定資産（償却資産）額最大値テキスト"/>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90" name="直線コネクタ 189"/>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87525</xdr:rowOff>
    </xdr:from>
    <xdr:ext cx="599010" cy="259045"/>
    <xdr:sp macro="" textlink="">
      <xdr:nvSpPr>
        <xdr:cNvPr id="191" name="【橋りょう・トンネル】&#10;一人当たり有形固定資産（償却資産）額平均値テキスト"/>
        <xdr:cNvSpPr txBox="1"/>
      </xdr:nvSpPr>
      <xdr:spPr>
        <a:xfrm>
          <a:off x="10515600" y="10545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192" name="フローチャート: 判断 191"/>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193" name="フローチャート: 判断 192"/>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194" name="フローチャート: 判断 193"/>
        <xdr:cNvSpPr/>
      </xdr:nvSpPr>
      <xdr:spPr>
        <a:xfrm>
          <a:off x="8699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106160</xdr:rowOff>
    </xdr:from>
    <xdr:to>
      <xdr:col>55</xdr:col>
      <xdr:colOff>50800</xdr:colOff>
      <xdr:row>62</xdr:row>
      <xdr:rowOff>36310</xdr:rowOff>
    </xdr:to>
    <xdr:sp macro="" textlink="">
      <xdr:nvSpPr>
        <xdr:cNvPr id="200" name="楕円 199"/>
        <xdr:cNvSpPr/>
      </xdr:nvSpPr>
      <xdr:spPr>
        <a:xfrm>
          <a:off x="10426700" y="105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129037</xdr:rowOff>
    </xdr:from>
    <xdr:ext cx="599010" cy="259045"/>
    <xdr:sp macro="" textlink="">
      <xdr:nvSpPr>
        <xdr:cNvPr id="201" name="【橋りょう・トンネル】&#10;一人当たり有形固定資産（償却資産）額該当値テキスト"/>
        <xdr:cNvSpPr txBox="1"/>
      </xdr:nvSpPr>
      <xdr:spPr>
        <a:xfrm>
          <a:off x="10515600" y="1041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108004</xdr:rowOff>
    </xdr:from>
    <xdr:to>
      <xdr:col>50</xdr:col>
      <xdr:colOff>165100</xdr:colOff>
      <xdr:row>62</xdr:row>
      <xdr:rowOff>38154</xdr:rowOff>
    </xdr:to>
    <xdr:sp macro="" textlink="">
      <xdr:nvSpPr>
        <xdr:cNvPr id="202" name="楕円 201"/>
        <xdr:cNvSpPr/>
      </xdr:nvSpPr>
      <xdr:spPr>
        <a:xfrm>
          <a:off x="9588500" y="105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156960</xdr:rowOff>
    </xdr:from>
    <xdr:to>
      <xdr:col>55</xdr:col>
      <xdr:colOff>0</xdr:colOff>
      <xdr:row>61</xdr:row>
      <xdr:rowOff>158804</xdr:rowOff>
    </xdr:to>
    <xdr:cxnSp macro="">
      <xdr:nvCxnSpPr>
        <xdr:cNvPr id="203" name="直線コネクタ 202"/>
        <xdr:cNvCxnSpPr/>
      </xdr:nvCxnSpPr>
      <xdr:spPr>
        <a:xfrm flipV="1">
          <a:off x="9639300" y="10615410"/>
          <a:ext cx="8382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97130</xdr:rowOff>
    </xdr:from>
    <xdr:ext cx="534377" cy="259045"/>
    <xdr:sp macro="" textlink="">
      <xdr:nvSpPr>
        <xdr:cNvPr id="204" name="n_1aveValue【橋りょう・トンネル】&#10;一人当たり有形固定資産（償却資産）額"/>
        <xdr:cNvSpPr txBox="1"/>
      </xdr:nvSpPr>
      <xdr:spPr>
        <a:xfrm>
          <a:off x="93594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161594</xdr:rowOff>
    </xdr:from>
    <xdr:ext cx="534377" cy="259045"/>
    <xdr:sp macro="" textlink="">
      <xdr:nvSpPr>
        <xdr:cNvPr id="205" name="n_2aveValue【橋りょう・トンネル】&#10;一人当たり有形固定資産（償却資産）額"/>
        <xdr:cNvSpPr txBox="1"/>
      </xdr:nvSpPr>
      <xdr:spPr>
        <a:xfrm>
          <a:off x="8483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54681</xdr:rowOff>
    </xdr:from>
    <xdr:ext cx="599010" cy="259045"/>
    <xdr:sp macro="" textlink="">
      <xdr:nvSpPr>
        <xdr:cNvPr id="206" name="n_1mainValue【橋りょう・トンネル】&#10;一人当たり有形固定資産（償却資産）額"/>
        <xdr:cNvSpPr txBox="1"/>
      </xdr:nvSpPr>
      <xdr:spPr>
        <a:xfrm>
          <a:off x="9327095" y="1034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31" name="直線コネクタ 230"/>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32"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33" name="直線コネクタ 232"/>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34" name="【公営住宅】&#10;有形固定資産減価償却率最大値テキスト"/>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35" name="直線コネクタ 234"/>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69232</xdr:rowOff>
    </xdr:from>
    <xdr:ext cx="405111" cy="259045"/>
    <xdr:sp macro="" textlink="">
      <xdr:nvSpPr>
        <xdr:cNvPr id="236" name="【公営住宅】&#10;有形固定資産減価償却率平均値テキスト"/>
        <xdr:cNvSpPr txBox="1"/>
      </xdr:nvSpPr>
      <xdr:spPr>
        <a:xfrm>
          <a:off x="4673600" y="1378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37" name="フローチャート: 判断 236"/>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38" name="フローチャート: 判断 237"/>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39" name="フローチャート: 判断 238"/>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118745</xdr:rowOff>
    </xdr:from>
    <xdr:to>
      <xdr:col>24</xdr:col>
      <xdr:colOff>114300</xdr:colOff>
      <xdr:row>82</xdr:row>
      <xdr:rowOff>48895</xdr:rowOff>
    </xdr:to>
    <xdr:sp macro="" textlink="">
      <xdr:nvSpPr>
        <xdr:cNvPr id="245" name="楕円 244"/>
        <xdr:cNvSpPr/>
      </xdr:nvSpPr>
      <xdr:spPr>
        <a:xfrm>
          <a:off x="4584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97172</xdr:rowOff>
    </xdr:from>
    <xdr:ext cx="405111" cy="259045"/>
    <xdr:sp macro="" textlink="">
      <xdr:nvSpPr>
        <xdr:cNvPr id="246" name="【公営住宅】&#10;有形固定資産減価償却率該当値テキスト"/>
        <xdr:cNvSpPr txBox="1"/>
      </xdr:nvSpPr>
      <xdr:spPr>
        <a:xfrm>
          <a:off x="4673600"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53975</xdr:rowOff>
    </xdr:from>
    <xdr:to>
      <xdr:col>20</xdr:col>
      <xdr:colOff>38100</xdr:colOff>
      <xdr:row>81</xdr:row>
      <xdr:rowOff>155575</xdr:rowOff>
    </xdr:to>
    <xdr:sp macro="" textlink="">
      <xdr:nvSpPr>
        <xdr:cNvPr id="247" name="楕円 246"/>
        <xdr:cNvSpPr/>
      </xdr:nvSpPr>
      <xdr:spPr>
        <a:xfrm>
          <a:off x="3746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104775</xdr:rowOff>
    </xdr:from>
    <xdr:to>
      <xdr:col>24</xdr:col>
      <xdr:colOff>63500</xdr:colOff>
      <xdr:row>81</xdr:row>
      <xdr:rowOff>169545</xdr:rowOff>
    </xdr:to>
    <xdr:cxnSp macro="">
      <xdr:nvCxnSpPr>
        <xdr:cNvPr id="248" name="直線コネクタ 247"/>
        <xdr:cNvCxnSpPr/>
      </xdr:nvCxnSpPr>
      <xdr:spPr>
        <a:xfrm>
          <a:off x="3797300" y="1399222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49"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50" name="n_2aveValue【公営住宅】&#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652</xdr:rowOff>
    </xdr:from>
    <xdr:ext cx="405111" cy="259045"/>
    <xdr:sp macro="" textlink="">
      <xdr:nvSpPr>
        <xdr:cNvPr id="251" name="n_1mainValue【公営住宅】&#10;有形固定資産減価償却率"/>
        <xdr:cNvSpPr txBox="1"/>
      </xdr:nvSpPr>
      <xdr:spPr>
        <a:xfrm>
          <a:off x="35820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2" name="直線コネクタ 26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3" name="テキスト ボックス 26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6" name="直線コネクタ 26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67" name="テキスト ボックス 26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71" name="直線コネクタ 270"/>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72" name="【公営住宅】&#10;一人当たり面積最小値テキスト"/>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73" name="直線コネクタ 272"/>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74" name="【公営住宅】&#10;一人当たり面積最大値テキスト"/>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75" name="直線コネクタ 274"/>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98886</xdr:rowOff>
    </xdr:from>
    <xdr:ext cx="469744" cy="259045"/>
    <xdr:sp macro="" textlink="">
      <xdr:nvSpPr>
        <xdr:cNvPr id="276" name="【公営住宅】&#10;一人当たり面積平均値テキスト"/>
        <xdr:cNvSpPr txBox="1"/>
      </xdr:nvSpPr>
      <xdr:spPr>
        <a:xfrm>
          <a:off x="10515600" y="14329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77" name="フローチャート: 判断 276"/>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78" name="フローチャート: 判断 277"/>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79" name="フローチャート: 判断 278"/>
        <xdr:cNvSpPr/>
      </xdr:nvSpPr>
      <xdr:spPr>
        <a:xfrm>
          <a:off x="8699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85598</xdr:rowOff>
    </xdr:from>
    <xdr:to>
      <xdr:col>55</xdr:col>
      <xdr:colOff>50800</xdr:colOff>
      <xdr:row>83</xdr:row>
      <xdr:rowOff>15748</xdr:rowOff>
    </xdr:to>
    <xdr:sp macro="" textlink="">
      <xdr:nvSpPr>
        <xdr:cNvPr id="285" name="楕円 284"/>
        <xdr:cNvSpPr/>
      </xdr:nvSpPr>
      <xdr:spPr>
        <a:xfrm>
          <a:off x="104267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108475</xdr:rowOff>
    </xdr:from>
    <xdr:ext cx="469744" cy="259045"/>
    <xdr:sp macro="" textlink="">
      <xdr:nvSpPr>
        <xdr:cNvPr id="286" name="【公営住宅】&#10;一人当たり面積該当値テキスト"/>
        <xdr:cNvSpPr txBox="1"/>
      </xdr:nvSpPr>
      <xdr:spPr>
        <a:xfrm>
          <a:off x="10515600" y="1399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94171</xdr:rowOff>
    </xdr:from>
    <xdr:to>
      <xdr:col>50</xdr:col>
      <xdr:colOff>165100</xdr:colOff>
      <xdr:row>83</xdr:row>
      <xdr:rowOff>24321</xdr:rowOff>
    </xdr:to>
    <xdr:sp macro="" textlink="">
      <xdr:nvSpPr>
        <xdr:cNvPr id="287" name="楕円 286"/>
        <xdr:cNvSpPr/>
      </xdr:nvSpPr>
      <xdr:spPr>
        <a:xfrm>
          <a:off x="9588500" y="1415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136398</xdr:rowOff>
    </xdr:from>
    <xdr:to>
      <xdr:col>55</xdr:col>
      <xdr:colOff>0</xdr:colOff>
      <xdr:row>82</xdr:row>
      <xdr:rowOff>144971</xdr:rowOff>
    </xdr:to>
    <xdr:cxnSp macro="">
      <xdr:nvCxnSpPr>
        <xdr:cNvPr id="288" name="直線コネクタ 287"/>
        <xdr:cNvCxnSpPr/>
      </xdr:nvCxnSpPr>
      <xdr:spPr>
        <a:xfrm flipV="1">
          <a:off x="9639300" y="14195298"/>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65167</xdr:rowOff>
    </xdr:from>
    <xdr:ext cx="469744" cy="259045"/>
    <xdr:sp macro="" textlink="">
      <xdr:nvSpPr>
        <xdr:cNvPr id="289" name="n_1aveValue【公営住宅】&#10;一人当たり面積"/>
        <xdr:cNvSpPr txBox="1"/>
      </xdr:nvSpPr>
      <xdr:spPr>
        <a:xfrm>
          <a:off x="93917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110571</xdr:rowOff>
    </xdr:from>
    <xdr:ext cx="469744" cy="259045"/>
    <xdr:sp macro="" textlink="">
      <xdr:nvSpPr>
        <xdr:cNvPr id="290" name="n_2aveValue【公営住宅】&#10;一人当たり面積"/>
        <xdr:cNvSpPr txBox="1"/>
      </xdr:nvSpPr>
      <xdr:spPr>
        <a:xfrm>
          <a:off x="8515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40848</xdr:rowOff>
    </xdr:from>
    <xdr:ext cx="469744" cy="259045"/>
    <xdr:sp macro="" textlink="">
      <xdr:nvSpPr>
        <xdr:cNvPr id="291" name="n_1mainValue【公営住宅】&#10;一人当たり面積"/>
        <xdr:cNvSpPr txBox="1"/>
      </xdr:nvSpPr>
      <xdr:spPr>
        <a:xfrm>
          <a:off x="9391727" y="1392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0" name="テキスト ボックス 31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2" name="テキスト ボックス 32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4" name="テキスト ボックス 3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6" name="テキスト ボックス 32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8" name="テキスト ボックス 32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332" name="直線コネクタ 331"/>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333" name="【認定こども園・幼稚園・保育所】&#10;有形固定資産減価償却率最小値テキスト"/>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334" name="直線コネクタ 333"/>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335" name="【認定こども園・幼稚園・保育所】&#10;有形固定資産減価償却率最大値テキスト"/>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336" name="直線コネクタ 335"/>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337" name="【認定こども園・幼稚園・保育所】&#10;有形固定資産減価償却率平均値テキスト"/>
        <xdr:cNvSpPr txBox="1"/>
      </xdr:nvSpPr>
      <xdr:spPr>
        <a:xfrm>
          <a:off x="163576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38" name="フローチャート: 判断 337"/>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339" name="フローチャート: 判断 338"/>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340" name="フローチャート: 判断 339"/>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6350</xdr:rowOff>
    </xdr:from>
    <xdr:to>
      <xdr:col>85</xdr:col>
      <xdr:colOff>177800</xdr:colOff>
      <xdr:row>42</xdr:row>
      <xdr:rowOff>107950</xdr:rowOff>
    </xdr:to>
    <xdr:sp macro="" textlink="">
      <xdr:nvSpPr>
        <xdr:cNvPr id="346" name="楕円 345"/>
        <xdr:cNvSpPr/>
      </xdr:nvSpPr>
      <xdr:spPr>
        <a:xfrm>
          <a:off x="16268700" y="72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92727</xdr:rowOff>
    </xdr:from>
    <xdr:ext cx="405111" cy="259045"/>
    <xdr:sp macro="" textlink="">
      <xdr:nvSpPr>
        <xdr:cNvPr id="347" name="【認定こども園・幼稚園・保育所】&#10;有形固定資産減価償却率該当値テキスト"/>
        <xdr:cNvSpPr txBox="1"/>
      </xdr:nvSpPr>
      <xdr:spPr>
        <a:xfrm>
          <a:off x="16357600" y="712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95885</xdr:rowOff>
    </xdr:from>
    <xdr:to>
      <xdr:col>81</xdr:col>
      <xdr:colOff>101600</xdr:colOff>
      <xdr:row>42</xdr:row>
      <xdr:rowOff>26035</xdr:rowOff>
    </xdr:to>
    <xdr:sp macro="" textlink="">
      <xdr:nvSpPr>
        <xdr:cNvPr id="348" name="楕円 347"/>
        <xdr:cNvSpPr/>
      </xdr:nvSpPr>
      <xdr:spPr>
        <a:xfrm>
          <a:off x="15430500" y="71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146685</xdr:rowOff>
    </xdr:from>
    <xdr:to>
      <xdr:col>85</xdr:col>
      <xdr:colOff>127000</xdr:colOff>
      <xdr:row>42</xdr:row>
      <xdr:rowOff>57150</xdr:rowOff>
    </xdr:to>
    <xdr:cxnSp macro="">
      <xdr:nvCxnSpPr>
        <xdr:cNvPr id="349" name="直線コネクタ 348"/>
        <xdr:cNvCxnSpPr/>
      </xdr:nvCxnSpPr>
      <xdr:spPr>
        <a:xfrm>
          <a:off x="15481300" y="717613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105427</xdr:rowOff>
    </xdr:from>
    <xdr:ext cx="405111" cy="259045"/>
    <xdr:sp macro="" textlink="">
      <xdr:nvSpPr>
        <xdr:cNvPr id="350" name="n_1aveValue【認定こども園・幼稚園・保育所】&#10;有形固定資産減価償却率"/>
        <xdr:cNvSpPr txBox="1"/>
      </xdr:nvSpPr>
      <xdr:spPr>
        <a:xfrm>
          <a:off x="15266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351" name="n_2aveValue【認定こども園・幼稚園・保育所】&#10;有形固定資産減価償却率"/>
        <xdr:cNvSpPr txBox="1"/>
      </xdr:nvSpPr>
      <xdr:spPr>
        <a:xfrm>
          <a:off x="14389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17162</xdr:rowOff>
    </xdr:from>
    <xdr:ext cx="405111" cy="259045"/>
    <xdr:sp macro="" textlink="">
      <xdr:nvSpPr>
        <xdr:cNvPr id="352" name="n_1mainValue【認定こども園・幼稚園・保育所】&#10;有形固定資産減価償却率"/>
        <xdr:cNvSpPr txBox="1"/>
      </xdr:nvSpPr>
      <xdr:spPr>
        <a:xfrm>
          <a:off x="15266044"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374" name="直線コネクタ 373"/>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6" name="直線コネクタ 3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377" name="【認定こども園・幼稚園・保育所】&#10;一人当たり面積最大値テキスト"/>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378" name="直線コネクタ 377"/>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379" name="【認定こども園・幼稚園・保育所】&#10;一人当たり面積平均値テキスト"/>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380" name="フローチャート: 判断 379"/>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381" name="フローチャート: 判断 380"/>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382" name="フローチャート: 判断 381"/>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80264</xdr:rowOff>
    </xdr:from>
    <xdr:to>
      <xdr:col>116</xdr:col>
      <xdr:colOff>114300</xdr:colOff>
      <xdr:row>41</xdr:row>
      <xdr:rowOff>10414</xdr:rowOff>
    </xdr:to>
    <xdr:sp macro="" textlink="">
      <xdr:nvSpPr>
        <xdr:cNvPr id="388" name="楕円 387"/>
        <xdr:cNvSpPr/>
      </xdr:nvSpPr>
      <xdr:spPr>
        <a:xfrm>
          <a:off x="221107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58691</xdr:rowOff>
    </xdr:from>
    <xdr:ext cx="469744" cy="259045"/>
    <xdr:sp macro="" textlink="">
      <xdr:nvSpPr>
        <xdr:cNvPr id="389" name="【認定こども園・幼稚園・保育所】&#10;一人当たり面積該当値テキスト"/>
        <xdr:cNvSpPr txBox="1"/>
      </xdr:nvSpPr>
      <xdr:spPr>
        <a:xfrm>
          <a:off x="22199600"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66548</xdr:rowOff>
    </xdr:from>
    <xdr:to>
      <xdr:col>112</xdr:col>
      <xdr:colOff>38100</xdr:colOff>
      <xdr:row>40</xdr:row>
      <xdr:rowOff>168148</xdr:rowOff>
    </xdr:to>
    <xdr:sp macro="" textlink="">
      <xdr:nvSpPr>
        <xdr:cNvPr id="390" name="楕円 389"/>
        <xdr:cNvSpPr/>
      </xdr:nvSpPr>
      <xdr:spPr>
        <a:xfrm>
          <a:off x="21272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117348</xdr:rowOff>
    </xdr:from>
    <xdr:to>
      <xdr:col>116</xdr:col>
      <xdr:colOff>63500</xdr:colOff>
      <xdr:row>40</xdr:row>
      <xdr:rowOff>131064</xdr:rowOff>
    </xdr:to>
    <xdr:cxnSp macro="">
      <xdr:nvCxnSpPr>
        <xdr:cNvPr id="391" name="直線コネクタ 390"/>
        <xdr:cNvCxnSpPr/>
      </xdr:nvCxnSpPr>
      <xdr:spPr>
        <a:xfrm>
          <a:off x="21323300" y="69753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79519</xdr:rowOff>
    </xdr:from>
    <xdr:ext cx="469744" cy="259045"/>
    <xdr:sp macro="" textlink="">
      <xdr:nvSpPr>
        <xdr:cNvPr id="392" name="n_1aveValue【認定こども園・幼稚園・保育所】&#10;一人当たり面積"/>
        <xdr:cNvSpPr txBox="1"/>
      </xdr:nvSpPr>
      <xdr:spPr>
        <a:xfrm>
          <a:off x="210757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393" name="n_2aveValue【認定こども園・幼稚園・保育所】&#10;一人当たり面積"/>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159275</xdr:rowOff>
    </xdr:from>
    <xdr:ext cx="469744" cy="259045"/>
    <xdr:sp macro="" textlink="">
      <xdr:nvSpPr>
        <xdr:cNvPr id="394" name="n_1mainValue【認定こども園・幼稚園・保育所】&#10;一人当たり面積"/>
        <xdr:cNvSpPr txBox="1"/>
      </xdr:nvSpPr>
      <xdr:spPr>
        <a:xfrm>
          <a:off x="21075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7" name="テキスト ボックス 41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419" name="直線コネクタ 418"/>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20"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21" name="直線コネクタ 420"/>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22"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23" name="直線コネクタ 422"/>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97807</xdr:rowOff>
    </xdr:from>
    <xdr:ext cx="405111" cy="259045"/>
    <xdr:sp macro="" textlink="">
      <xdr:nvSpPr>
        <xdr:cNvPr id="424" name="【学校施設】&#10;有形固定資産減価償却率平均値テキスト"/>
        <xdr:cNvSpPr txBox="1"/>
      </xdr:nvSpPr>
      <xdr:spPr>
        <a:xfrm>
          <a:off x="16357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25" name="フローチャート: 判断 424"/>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26" name="フローチャート: 判断 425"/>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27" name="フローチャート: 判断 426"/>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17780</xdr:rowOff>
    </xdr:from>
    <xdr:to>
      <xdr:col>85</xdr:col>
      <xdr:colOff>177800</xdr:colOff>
      <xdr:row>63</xdr:row>
      <xdr:rowOff>119380</xdr:rowOff>
    </xdr:to>
    <xdr:sp macro="" textlink="">
      <xdr:nvSpPr>
        <xdr:cNvPr id="433" name="楕円 432"/>
        <xdr:cNvSpPr/>
      </xdr:nvSpPr>
      <xdr:spPr>
        <a:xfrm>
          <a:off x="16268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104157</xdr:rowOff>
    </xdr:from>
    <xdr:ext cx="405111" cy="259045"/>
    <xdr:sp macro="" textlink="">
      <xdr:nvSpPr>
        <xdr:cNvPr id="434" name="【学校施設】&#10;有形固定資産減価償却率該当値テキスト"/>
        <xdr:cNvSpPr txBox="1"/>
      </xdr:nvSpPr>
      <xdr:spPr>
        <a:xfrm>
          <a:off x="16357600" y="1073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82550</xdr:rowOff>
    </xdr:from>
    <xdr:to>
      <xdr:col>81</xdr:col>
      <xdr:colOff>101600</xdr:colOff>
      <xdr:row>64</xdr:row>
      <xdr:rowOff>12700</xdr:rowOff>
    </xdr:to>
    <xdr:sp macro="" textlink="">
      <xdr:nvSpPr>
        <xdr:cNvPr id="435" name="楕円 434"/>
        <xdr:cNvSpPr/>
      </xdr:nvSpPr>
      <xdr:spPr>
        <a:xfrm>
          <a:off x="15430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68580</xdr:rowOff>
    </xdr:from>
    <xdr:to>
      <xdr:col>85</xdr:col>
      <xdr:colOff>127000</xdr:colOff>
      <xdr:row>63</xdr:row>
      <xdr:rowOff>133350</xdr:rowOff>
    </xdr:to>
    <xdr:cxnSp macro="">
      <xdr:nvCxnSpPr>
        <xdr:cNvPr id="436" name="直線コネクタ 435"/>
        <xdr:cNvCxnSpPr/>
      </xdr:nvCxnSpPr>
      <xdr:spPr>
        <a:xfrm flipV="1">
          <a:off x="15481300" y="108699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29227</xdr:rowOff>
    </xdr:from>
    <xdr:ext cx="405111" cy="259045"/>
    <xdr:sp macro="" textlink="">
      <xdr:nvSpPr>
        <xdr:cNvPr id="437" name="n_1aveValue【学校施設】&#10;有形固定資産減価償却率"/>
        <xdr:cNvSpPr txBox="1"/>
      </xdr:nvSpPr>
      <xdr:spPr>
        <a:xfrm>
          <a:off x="15266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438" name="n_2aveValue【学校施設】&#10;有形固定資産減価償却率"/>
        <xdr:cNvSpPr txBox="1"/>
      </xdr:nvSpPr>
      <xdr:spPr>
        <a:xfrm>
          <a:off x="14389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3827</xdr:rowOff>
    </xdr:from>
    <xdr:ext cx="405111" cy="259045"/>
    <xdr:sp macro="" textlink="">
      <xdr:nvSpPr>
        <xdr:cNvPr id="439" name="n_1mainValue【学校施設】&#10;有形固定資産減価償却率"/>
        <xdr:cNvSpPr txBox="1"/>
      </xdr:nvSpPr>
      <xdr:spPr>
        <a:xfrm>
          <a:off x="15266044"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1" name="直線コネクタ 45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2" name="テキスト ボックス 45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3" name="直線コネクタ 45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4" name="テキスト ボックス 45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5" name="直線コネクタ 45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6" name="テキスト ボックス 45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7" name="直線コネクタ 45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8" name="テキスト ボックス 45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9" name="直線コネクタ 45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0" name="テキスト ボックス 45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1" name="直線コネクタ 46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2" name="テキスト ボックス 46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466" name="直線コネクタ 465"/>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467" name="【学校施設】&#10;一人当たり面積最小値テキスト"/>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468" name="直線コネクタ 467"/>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69" name="【学校施設】&#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70" name="直線コネクタ 469"/>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10177</xdr:rowOff>
    </xdr:from>
    <xdr:ext cx="469744" cy="259045"/>
    <xdr:sp macro="" textlink="">
      <xdr:nvSpPr>
        <xdr:cNvPr id="471" name="【学校施設】&#10;一人当たり面積平均値テキスト"/>
        <xdr:cNvSpPr txBox="1"/>
      </xdr:nvSpPr>
      <xdr:spPr>
        <a:xfrm>
          <a:off x="22199600" y="1012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472" name="フローチャート: 判断 471"/>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473" name="フローチャート: 判断 472"/>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474" name="フローチャート: 判断 473"/>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92891</xdr:rowOff>
    </xdr:from>
    <xdr:to>
      <xdr:col>116</xdr:col>
      <xdr:colOff>114300</xdr:colOff>
      <xdr:row>61</xdr:row>
      <xdr:rowOff>23041</xdr:rowOff>
    </xdr:to>
    <xdr:sp macro="" textlink="">
      <xdr:nvSpPr>
        <xdr:cNvPr id="480" name="楕円 479"/>
        <xdr:cNvSpPr/>
      </xdr:nvSpPr>
      <xdr:spPr>
        <a:xfrm>
          <a:off x="221107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71318</xdr:rowOff>
    </xdr:from>
    <xdr:ext cx="469744" cy="259045"/>
    <xdr:sp macro="" textlink="">
      <xdr:nvSpPr>
        <xdr:cNvPr id="481" name="【学校施設】&#10;一人当たり面積該当値テキスト"/>
        <xdr:cNvSpPr txBox="1"/>
      </xdr:nvSpPr>
      <xdr:spPr>
        <a:xfrm>
          <a:off x="22199600" y="1035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117928</xdr:rowOff>
    </xdr:from>
    <xdr:to>
      <xdr:col>112</xdr:col>
      <xdr:colOff>38100</xdr:colOff>
      <xdr:row>61</xdr:row>
      <xdr:rowOff>48078</xdr:rowOff>
    </xdr:to>
    <xdr:sp macro="" textlink="">
      <xdr:nvSpPr>
        <xdr:cNvPr id="482" name="楕円 481"/>
        <xdr:cNvSpPr/>
      </xdr:nvSpPr>
      <xdr:spPr>
        <a:xfrm>
          <a:off x="21272500" y="104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143691</xdr:rowOff>
    </xdr:from>
    <xdr:to>
      <xdr:col>116</xdr:col>
      <xdr:colOff>63500</xdr:colOff>
      <xdr:row>60</xdr:row>
      <xdr:rowOff>168728</xdr:rowOff>
    </xdr:to>
    <xdr:cxnSp macro="">
      <xdr:nvCxnSpPr>
        <xdr:cNvPr id="483" name="直線コネクタ 482"/>
        <xdr:cNvCxnSpPr/>
      </xdr:nvCxnSpPr>
      <xdr:spPr>
        <a:xfrm flipV="1">
          <a:off x="21323300" y="10430691"/>
          <a:ext cx="8382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484" name="n_1ave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136996</xdr:rowOff>
    </xdr:from>
    <xdr:ext cx="469744" cy="259045"/>
    <xdr:sp macro="" textlink="">
      <xdr:nvSpPr>
        <xdr:cNvPr id="485" name="n_2aveValue【学校施設】&#10;一人当たり面積"/>
        <xdr:cNvSpPr txBox="1"/>
      </xdr:nvSpPr>
      <xdr:spPr>
        <a:xfrm>
          <a:off x="20199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39205</xdr:rowOff>
    </xdr:from>
    <xdr:ext cx="469744" cy="259045"/>
    <xdr:sp macro="" textlink="">
      <xdr:nvSpPr>
        <xdr:cNvPr id="486" name="n_1mainValue【学校施設】&#10;一人当たり面積"/>
        <xdr:cNvSpPr txBox="1"/>
      </xdr:nvSpPr>
      <xdr:spPr>
        <a:xfrm>
          <a:off x="21075727" y="104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5" name="テキスト ボックス 4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6" name="直線コネクタ 4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7" name="テキスト ボックス 49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8" name="直線コネクタ 49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9" name="テキスト ボックス 49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0" name="直線コネクタ 49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1" name="テキスト ボックス 50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2" name="直線コネクタ 50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3" name="テキスト ボックス 50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4" name="直線コネクタ 50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5" name="テキスト ボックス 50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6" name="直線コネクタ 50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7" name="テキスト ボックス 50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9" name="テキスト ボックス 5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511" name="直線コネクタ 510"/>
        <xdr:cNvCxnSpPr/>
      </xdr:nvCxnSpPr>
      <xdr:spPr>
        <a:xfrm flipV="1">
          <a:off x="16318864"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512" name="【児童館】&#10;有形固定資産減価償却率最小値テキスト"/>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513" name="直線コネクタ 512"/>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5" name="直線コネクタ 51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516" name="【児童館】&#10;有形固定資産減価償却率平均値テキスト"/>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17" name="フローチャート: 判断 516"/>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18" name="フローチャート: 判断 517"/>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103505</xdr:rowOff>
    </xdr:from>
    <xdr:to>
      <xdr:col>76</xdr:col>
      <xdr:colOff>165100</xdr:colOff>
      <xdr:row>84</xdr:row>
      <xdr:rowOff>33655</xdr:rowOff>
    </xdr:to>
    <xdr:sp macro="" textlink="">
      <xdr:nvSpPr>
        <xdr:cNvPr id="519" name="フローチャート: 判断 518"/>
        <xdr:cNvSpPr/>
      </xdr:nvSpPr>
      <xdr:spPr>
        <a:xfrm>
          <a:off x="14541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0" name="テキスト ボックス 5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1" name="テキスト ボックス 5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2" name="テキスト ボックス 5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3" name="テキスト ボックス 5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4" name="テキスト ボックス 5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162561</xdr:rowOff>
    </xdr:from>
    <xdr:to>
      <xdr:col>85</xdr:col>
      <xdr:colOff>177800</xdr:colOff>
      <xdr:row>81</xdr:row>
      <xdr:rowOff>92711</xdr:rowOff>
    </xdr:to>
    <xdr:sp macro="" textlink="">
      <xdr:nvSpPr>
        <xdr:cNvPr id="525" name="楕円 524"/>
        <xdr:cNvSpPr/>
      </xdr:nvSpPr>
      <xdr:spPr>
        <a:xfrm>
          <a:off x="162687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13988</xdr:rowOff>
    </xdr:from>
    <xdr:ext cx="405111" cy="259045"/>
    <xdr:sp macro="" textlink="">
      <xdr:nvSpPr>
        <xdr:cNvPr id="526" name="【児童館】&#10;有形固定資産減価償却率該当値テキスト"/>
        <xdr:cNvSpPr txBox="1"/>
      </xdr:nvSpPr>
      <xdr:spPr>
        <a:xfrm>
          <a:off x="16357600"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40639</xdr:rowOff>
    </xdr:from>
    <xdr:to>
      <xdr:col>81</xdr:col>
      <xdr:colOff>101600</xdr:colOff>
      <xdr:row>81</xdr:row>
      <xdr:rowOff>142239</xdr:rowOff>
    </xdr:to>
    <xdr:sp macro="" textlink="">
      <xdr:nvSpPr>
        <xdr:cNvPr id="527" name="楕円 526"/>
        <xdr:cNvSpPr/>
      </xdr:nvSpPr>
      <xdr:spPr>
        <a:xfrm>
          <a:off x="15430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41911</xdr:rowOff>
    </xdr:from>
    <xdr:to>
      <xdr:col>85</xdr:col>
      <xdr:colOff>127000</xdr:colOff>
      <xdr:row>81</xdr:row>
      <xdr:rowOff>91439</xdr:rowOff>
    </xdr:to>
    <xdr:cxnSp macro="">
      <xdr:nvCxnSpPr>
        <xdr:cNvPr id="528" name="直線コネクタ 527"/>
        <xdr:cNvCxnSpPr/>
      </xdr:nvCxnSpPr>
      <xdr:spPr>
        <a:xfrm flipV="1">
          <a:off x="15481300" y="139293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529" name="n_1aveValue【児童館】&#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50182</xdr:rowOff>
    </xdr:from>
    <xdr:ext cx="405111" cy="259045"/>
    <xdr:sp macro="" textlink="">
      <xdr:nvSpPr>
        <xdr:cNvPr id="530" name="n_2aveValue【児童館】&#10;有形固定資産減価償却率"/>
        <xdr:cNvSpPr txBox="1"/>
      </xdr:nvSpPr>
      <xdr:spPr>
        <a:xfrm>
          <a:off x="14389744" y="1410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158766</xdr:rowOff>
    </xdr:from>
    <xdr:ext cx="405111" cy="259045"/>
    <xdr:sp macro="" textlink="">
      <xdr:nvSpPr>
        <xdr:cNvPr id="531" name="n_1mainValue【児童館】&#10;有形固定資産減価償却率"/>
        <xdr:cNvSpPr txBox="1"/>
      </xdr:nvSpPr>
      <xdr:spPr>
        <a:xfrm>
          <a:off x="15266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0" name="テキスト ボックス 5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1" name="直線コネクタ 5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2" name="直線コネクタ 54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3" name="テキスト ボックス 54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4" name="直線コネクタ 54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5" name="テキスト ボックス 54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6" name="直線コネクタ 5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7" name="テキスト ボックス 5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8" name="直線コネクタ 54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9" name="テキスト ボックス 54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0" name="直線コネクタ 54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1" name="テキスト ボックス 55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2" name="直線コネクタ 5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3" name="テキスト ボックス 5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85</xdr:row>
      <xdr:rowOff>133350</xdr:rowOff>
    </xdr:to>
    <xdr:cxnSp macro="">
      <xdr:nvCxnSpPr>
        <xdr:cNvPr id="555" name="直線コネクタ 554"/>
        <xdr:cNvCxnSpPr/>
      </xdr:nvCxnSpPr>
      <xdr:spPr>
        <a:xfrm flipV="1">
          <a:off x="22160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56"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57" name="直線コネクタ 556"/>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558"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59" name="直線コネクタ 558"/>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560"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61" name="フローチャート: 判断 560"/>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62" name="フローチャート: 判断 56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563" name="フローチャート: 判断 562"/>
        <xdr:cNvSpPr/>
      </xdr:nvSpPr>
      <xdr:spPr>
        <a:xfrm>
          <a:off x="2038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4" name="テキスト ボックス 5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5" name="テキスト ボックス 5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6" name="テキスト ボックス 5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7" name="テキスト ボックス 5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8" name="テキスト ボックス 5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101600</xdr:rowOff>
    </xdr:from>
    <xdr:to>
      <xdr:col>116</xdr:col>
      <xdr:colOff>114300</xdr:colOff>
      <xdr:row>79</xdr:row>
      <xdr:rowOff>31750</xdr:rowOff>
    </xdr:to>
    <xdr:sp macro="" textlink="">
      <xdr:nvSpPr>
        <xdr:cNvPr id="569" name="楕円 568"/>
        <xdr:cNvSpPr/>
      </xdr:nvSpPr>
      <xdr:spPr>
        <a:xfrm>
          <a:off x="22110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124477</xdr:rowOff>
    </xdr:from>
    <xdr:ext cx="469744" cy="259045"/>
    <xdr:sp macro="" textlink="">
      <xdr:nvSpPr>
        <xdr:cNvPr id="570" name="【児童館】&#10;一人当たり面積該当値テキスト"/>
        <xdr:cNvSpPr txBox="1"/>
      </xdr:nvSpPr>
      <xdr:spPr>
        <a:xfrm>
          <a:off x="221996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101600</xdr:rowOff>
    </xdr:from>
    <xdr:to>
      <xdr:col>112</xdr:col>
      <xdr:colOff>38100</xdr:colOff>
      <xdr:row>79</xdr:row>
      <xdr:rowOff>31750</xdr:rowOff>
    </xdr:to>
    <xdr:sp macro="" textlink="">
      <xdr:nvSpPr>
        <xdr:cNvPr id="571" name="楕円 570"/>
        <xdr:cNvSpPr/>
      </xdr:nvSpPr>
      <xdr:spPr>
        <a:xfrm>
          <a:off x="2127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152400</xdr:rowOff>
    </xdr:from>
    <xdr:to>
      <xdr:col>116</xdr:col>
      <xdr:colOff>63500</xdr:colOff>
      <xdr:row>78</xdr:row>
      <xdr:rowOff>152400</xdr:rowOff>
    </xdr:to>
    <xdr:cxnSp macro="">
      <xdr:nvCxnSpPr>
        <xdr:cNvPr id="572" name="直線コネクタ 571"/>
        <xdr:cNvCxnSpPr/>
      </xdr:nvCxnSpPr>
      <xdr:spPr>
        <a:xfrm>
          <a:off x="21323300" y="1352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573"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574" name="n_2aveValue【児童館】&#10;一人当たり面積"/>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48277</xdr:rowOff>
    </xdr:from>
    <xdr:ext cx="469744" cy="259045"/>
    <xdr:sp macro="" textlink="">
      <xdr:nvSpPr>
        <xdr:cNvPr id="575" name="n_1mainValue【児童館】&#10;一人当たり面積"/>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6" name="正方形/長方形 5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7" name="正方形/長方形 5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8" name="正方形/長方形 5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9" name="正方形/長方形 5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0" name="正方形/長方形 5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1" name="正方形/長方形 5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2" name="正方形/長方形 5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3" name="正方形/長方形 5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4" name="テキスト ボックス 5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5" name="直線コネクタ 5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6" name="テキスト ボックス 58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587" name="直線コネクタ 586"/>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588" name="テキスト ボックス 587"/>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589" name="直線コネクタ 588"/>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590" name="テキスト ボックス 589"/>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591" name="直線コネクタ 590"/>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592" name="テキスト ボックス 591"/>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3" name="直線コネクタ 59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4" name="テキスト ボックス 59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595" name="直線コネクタ 594"/>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596" name="テキスト ボックス 595"/>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597" name="直線コネクタ 596"/>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598" name="テキスト ボックス 597"/>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599" name="直線コネクタ 598"/>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600" name="テキスト ボックス 599"/>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1" name="直線コネクタ 6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2" name="テキスト ボックス 6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604" name="直線コネクタ 603"/>
        <xdr:cNvCxnSpPr/>
      </xdr:nvCxnSpPr>
      <xdr:spPr>
        <a:xfrm flipV="1">
          <a:off x="16318864" y="171954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605" name="【公民館】&#10;有形固定資産減価償却率最小値テキスト"/>
        <xdr:cNvSpPr txBox="1"/>
      </xdr:nvSpPr>
      <xdr:spPr>
        <a:xfrm>
          <a:off x="16357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606" name="直線コネクタ 605"/>
        <xdr:cNvCxnSpPr/>
      </xdr:nvCxnSpPr>
      <xdr:spPr>
        <a:xfrm>
          <a:off x="16230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607" name="【公民館】&#10;有形固定資産減価償却率最大値テキスト"/>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608" name="直線コネクタ 607"/>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45420</xdr:rowOff>
    </xdr:from>
    <xdr:ext cx="405111" cy="259045"/>
    <xdr:sp macro="" textlink="">
      <xdr:nvSpPr>
        <xdr:cNvPr id="609" name="【公民館】&#10;有形固定資産減価償却率平均値テキスト"/>
        <xdr:cNvSpPr txBox="1"/>
      </xdr:nvSpPr>
      <xdr:spPr>
        <a:xfrm>
          <a:off x="16357600" y="17876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610" name="フローチャート: 判断 609"/>
        <xdr:cNvSpPr/>
      </xdr:nvSpPr>
      <xdr:spPr>
        <a:xfrm>
          <a:off x="162687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611" name="フローチャート: 判断 610"/>
        <xdr:cNvSpPr/>
      </xdr:nvSpPr>
      <xdr:spPr>
        <a:xfrm>
          <a:off x="15430500" y="1800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12" name="フローチャート: 判断 611"/>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3" name="テキスト ボックス 6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4" name="テキスト ボックス 6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5" name="テキスト ボックス 6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6" name="テキスト ボックス 6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7" name="テキスト ボックス 6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171132</xdr:rowOff>
    </xdr:from>
    <xdr:to>
      <xdr:col>85</xdr:col>
      <xdr:colOff>177800</xdr:colOff>
      <xdr:row>106</xdr:row>
      <xdr:rowOff>101282</xdr:rowOff>
    </xdr:to>
    <xdr:sp macro="" textlink="">
      <xdr:nvSpPr>
        <xdr:cNvPr id="618" name="楕円 617"/>
        <xdr:cNvSpPr/>
      </xdr:nvSpPr>
      <xdr:spPr>
        <a:xfrm>
          <a:off x="16268700" y="1817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149559</xdr:rowOff>
    </xdr:from>
    <xdr:ext cx="405111" cy="259045"/>
    <xdr:sp macro="" textlink="">
      <xdr:nvSpPr>
        <xdr:cNvPr id="619" name="【公民館】&#10;有形固定資産減価償却率該当値テキスト"/>
        <xdr:cNvSpPr txBox="1"/>
      </xdr:nvSpPr>
      <xdr:spPr>
        <a:xfrm>
          <a:off x="16357600" y="18151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53975</xdr:rowOff>
    </xdr:from>
    <xdr:to>
      <xdr:col>81</xdr:col>
      <xdr:colOff>101600</xdr:colOff>
      <xdr:row>106</xdr:row>
      <xdr:rowOff>155575</xdr:rowOff>
    </xdr:to>
    <xdr:sp macro="" textlink="">
      <xdr:nvSpPr>
        <xdr:cNvPr id="620" name="楕円 619"/>
        <xdr:cNvSpPr/>
      </xdr:nvSpPr>
      <xdr:spPr>
        <a:xfrm>
          <a:off x="15430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50482</xdr:rowOff>
    </xdr:from>
    <xdr:to>
      <xdr:col>85</xdr:col>
      <xdr:colOff>127000</xdr:colOff>
      <xdr:row>106</xdr:row>
      <xdr:rowOff>104775</xdr:rowOff>
    </xdr:to>
    <xdr:cxnSp macro="">
      <xdr:nvCxnSpPr>
        <xdr:cNvPr id="621" name="直線コネクタ 620"/>
        <xdr:cNvCxnSpPr/>
      </xdr:nvCxnSpPr>
      <xdr:spPr>
        <a:xfrm flipV="1">
          <a:off x="15481300" y="18224182"/>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117809</xdr:rowOff>
    </xdr:from>
    <xdr:ext cx="405111" cy="259045"/>
    <xdr:sp macro="" textlink="">
      <xdr:nvSpPr>
        <xdr:cNvPr id="622" name="n_1aveValue【公民館】&#10;有形固定資産減価償却率"/>
        <xdr:cNvSpPr txBox="1"/>
      </xdr:nvSpPr>
      <xdr:spPr>
        <a:xfrm>
          <a:off x="15266044" y="1777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623" name="n_2aveValue【公民館】&#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146702</xdr:rowOff>
    </xdr:from>
    <xdr:ext cx="405111" cy="259045"/>
    <xdr:sp macro="" textlink="">
      <xdr:nvSpPr>
        <xdr:cNvPr id="624" name="n_1mainValue【公民館】&#10;有形固定資産減価償却率"/>
        <xdr:cNvSpPr txBox="1"/>
      </xdr:nvSpPr>
      <xdr:spPr>
        <a:xfrm>
          <a:off x="15266044" y="183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3" name="テキスト ボックス 6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4" name="直線コネクタ 6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5" name="直線コネクタ 63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6" name="テキスト ボックス 63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7" name="直線コネクタ 63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8" name="テキスト ボックス 63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9" name="直線コネクタ 63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0" name="テキスト ボックス 63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1" name="直線コネクタ 64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2" name="テキスト ボックス 64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3" name="直線コネクタ 64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4" name="テキスト ボックス 64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648" name="直線コネクタ 647"/>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49"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50" name="直線コネクタ 649"/>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651"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652" name="直線コネクタ 651"/>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653"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54" name="フローチャート: 判断 653"/>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55" name="フローチャート: 判断 654"/>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56" name="フローチャート: 判断 655"/>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662" name="楕円 661"/>
        <xdr:cNvSpPr/>
      </xdr:nvSpPr>
      <xdr:spPr>
        <a:xfrm>
          <a:off x="22110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170197</xdr:rowOff>
    </xdr:from>
    <xdr:ext cx="469744" cy="259045"/>
    <xdr:sp macro="" textlink="">
      <xdr:nvSpPr>
        <xdr:cNvPr id="663" name="【公民館】&#10;一人当たり面積該当値テキスト"/>
        <xdr:cNvSpPr txBox="1"/>
      </xdr:nvSpPr>
      <xdr:spPr>
        <a:xfrm>
          <a:off x="22199600"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154939</xdr:rowOff>
    </xdr:from>
    <xdr:to>
      <xdr:col>112</xdr:col>
      <xdr:colOff>38100</xdr:colOff>
      <xdr:row>105</xdr:row>
      <xdr:rowOff>85089</xdr:rowOff>
    </xdr:to>
    <xdr:sp macro="" textlink="">
      <xdr:nvSpPr>
        <xdr:cNvPr id="664" name="楕円 663"/>
        <xdr:cNvSpPr/>
      </xdr:nvSpPr>
      <xdr:spPr>
        <a:xfrm>
          <a:off x="21272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26670</xdr:rowOff>
    </xdr:from>
    <xdr:to>
      <xdr:col>116</xdr:col>
      <xdr:colOff>63500</xdr:colOff>
      <xdr:row>105</xdr:row>
      <xdr:rowOff>34289</xdr:rowOff>
    </xdr:to>
    <xdr:cxnSp macro="">
      <xdr:nvCxnSpPr>
        <xdr:cNvPr id="665" name="直線コネクタ 664"/>
        <xdr:cNvCxnSpPr/>
      </xdr:nvCxnSpPr>
      <xdr:spPr>
        <a:xfrm flipV="1">
          <a:off x="21323300" y="180289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666" name="n_1ave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667"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101616</xdr:rowOff>
    </xdr:from>
    <xdr:ext cx="469744" cy="259045"/>
    <xdr:sp macro="" textlink="">
      <xdr:nvSpPr>
        <xdr:cNvPr id="668" name="n_1mainValue【公民館】&#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9" name="正方形/長方形 6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0" name="正方形/長方形 6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1" name="テキスト ボックス 6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類似団体と比較して特に有形固定資産減価償却率が高くなっている施設は、道路、児童館であり、特に低くなっている施設は、学校施設、公民館、保育所である。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p>
        <a:p>
          <a:r>
            <a:rPr kumimoji="1" lang="ja-JP" altLang="en-US" sz="1300">
              <a:latin typeface="ＭＳ Ｐゴシック" panose="020B0600070205080204" pitchFamily="50" charset="-128"/>
              <a:ea typeface="ＭＳ Ｐゴシック" panose="020B0600070205080204" pitchFamily="50" charset="-128"/>
            </a:rPr>
            <a:t>　児童館については、児童数が増加していた時代に整備されたものが多く、老朽化した施設が多い。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少子化による児童数の減少が見込まれる一方で、女性の社会進出による放課後に児童が過ごせる場所の確保も求められることから、今後の児童館のあり方について検討する必要がある。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学校施設については、統合校の建設や耐震化されていなかった学校の建替え等より、有形固定資産減価償却率は低い水準となっている。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しかしながら多くの学校は昭和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年代にかけて建設されたものが多いため、令和元年度策定予定の長寿命化計画に基づいて計画的な修繕を行う等、維持管理にかかる経費の増加に留意しつつ、教育環境の整備に取り組んでいく。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118,999
118,467
187.38
44,776,206
44,131,052
614,792
24,395,434
38,636,980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xdr:cNvSpPr txBox="1"/>
      </xdr:nvSpPr>
      <xdr:spPr>
        <a:xfrm>
          <a:off x="4673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4173</xdr:rowOff>
    </xdr:from>
    <xdr:to>
      <xdr:col>15</xdr:col>
      <xdr:colOff>101600</xdr:colOff>
      <xdr:row>38</xdr:row>
      <xdr:rowOff>105773</xdr:rowOff>
    </xdr:to>
    <xdr:sp macro="" textlink="">
      <xdr:nvSpPr>
        <xdr:cNvPr id="65" name="フローチャート: 判断 64"/>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71" name="楕円 70"/>
        <xdr:cNvSpPr/>
      </xdr:nvSpPr>
      <xdr:spPr>
        <a:xfrm>
          <a:off x="45847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31949</xdr:rowOff>
    </xdr:from>
    <xdr:ext cx="405111" cy="259045"/>
    <xdr:sp macro="" textlink="">
      <xdr:nvSpPr>
        <xdr:cNvPr id="72" name="【図書館】&#10;有形固定資産減価償却率該当値テキスト"/>
        <xdr:cNvSpPr txBox="1"/>
      </xdr:nvSpPr>
      <xdr:spPr>
        <a:xfrm>
          <a:off x="4673600" y="620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41728</xdr:rowOff>
    </xdr:from>
    <xdr:to>
      <xdr:col>20</xdr:col>
      <xdr:colOff>38100</xdr:colOff>
      <xdr:row>37</xdr:row>
      <xdr:rowOff>143328</xdr:rowOff>
    </xdr:to>
    <xdr:sp macro="" textlink="">
      <xdr:nvSpPr>
        <xdr:cNvPr id="73" name="楕円 72"/>
        <xdr:cNvSpPr/>
      </xdr:nvSpPr>
      <xdr:spPr>
        <a:xfrm>
          <a:off x="3746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59872</xdr:rowOff>
    </xdr:from>
    <xdr:to>
      <xdr:col>24</xdr:col>
      <xdr:colOff>63500</xdr:colOff>
      <xdr:row>37</xdr:row>
      <xdr:rowOff>92528</xdr:rowOff>
    </xdr:to>
    <xdr:cxnSp macro="">
      <xdr:nvCxnSpPr>
        <xdr:cNvPr id="74" name="直線コネクタ 73"/>
        <xdr:cNvCxnSpPr/>
      </xdr:nvCxnSpPr>
      <xdr:spPr>
        <a:xfrm flipV="1">
          <a:off x="3797300" y="640352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85470</xdr:rowOff>
    </xdr:from>
    <xdr:ext cx="405111" cy="259045"/>
    <xdr:sp macro="" textlink="">
      <xdr:nvSpPr>
        <xdr:cNvPr id="75" name="n_1aveValue【図書館】&#10;有形固定資産減価償却率"/>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122300</xdr:rowOff>
    </xdr:from>
    <xdr:ext cx="405111" cy="259045"/>
    <xdr:sp macro="" textlink="">
      <xdr:nvSpPr>
        <xdr:cNvPr id="76" name="n_2aveValue【図書館】&#10;有形固定資産減価償却率"/>
        <xdr:cNvSpPr txBox="1"/>
      </xdr:nvSpPr>
      <xdr:spPr>
        <a:xfrm>
          <a:off x="2705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159855</xdr:rowOff>
    </xdr:from>
    <xdr:ext cx="405111" cy="259045"/>
    <xdr:sp macro="" textlink="">
      <xdr:nvSpPr>
        <xdr:cNvPr id="77" name="n_1mainValue【図書館】&#10;有形固定資産減価償却率"/>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3" name="直線コネクタ 102"/>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4"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5" name="直線コネクタ 104"/>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6"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7" name="直線コネクタ 106"/>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165299</xdr:rowOff>
    </xdr:from>
    <xdr:ext cx="469744" cy="259045"/>
    <xdr:sp macro="" textlink="">
      <xdr:nvSpPr>
        <xdr:cNvPr id="108" name="【図書館】&#10;一人当たり面積平均値テキスト"/>
        <xdr:cNvSpPr txBox="1"/>
      </xdr:nvSpPr>
      <xdr:spPr>
        <a:xfrm>
          <a:off x="10515600" y="6680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09" name="フローチャート: 判断 108"/>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0" name="フローチャート: 判断 109"/>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11" name="フローチャート: 判断 110"/>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123372</xdr:rowOff>
    </xdr:from>
    <xdr:to>
      <xdr:col>55</xdr:col>
      <xdr:colOff>50800</xdr:colOff>
      <xdr:row>41</xdr:row>
      <xdr:rowOff>53522</xdr:rowOff>
    </xdr:to>
    <xdr:sp macro="" textlink="">
      <xdr:nvSpPr>
        <xdr:cNvPr id="117" name="楕円 116"/>
        <xdr:cNvSpPr/>
      </xdr:nvSpPr>
      <xdr:spPr>
        <a:xfrm>
          <a:off x="104267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101799</xdr:rowOff>
    </xdr:from>
    <xdr:ext cx="469744" cy="259045"/>
    <xdr:sp macro="" textlink="">
      <xdr:nvSpPr>
        <xdr:cNvPr id="118" name="【図書館】&#10;一人当たり面積該当値テキスト"/>
        <xdr:cNvSpPr txBox="1"/>
      </xdr:nvSpPr>
      <xdr:spPr>
        <a:xfrm>
          <a:off x="10515600"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123372</xdr:rowOff>
    </xdr:from>
    <xdr:to>
      <xdr:col>50</xdr:col>
      <xdr:colOff>165100</xdr:colOff>
      <xdr:row>41</xdr:row>
      <xdr:rowOff>53522</xdr:rowOff>
    </xdr:to>
    <xdr:sp macro="" textlink="">
      <xdr:nvSpPr>
        <xdr:cNvPr id="119" name="楕円 118"/>
        <xdr:cNvSpPr/>
      </xdr:nvSpPr>
      <xdr:spPr>
        <a:xfrm>
          <a:off x="9588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2722</xdr:rowOff>
    </xdr:from>
    <xdr:to>
      <xdr:col>55</xdr:col>
      <xdr:colOff>0</xdr:colOff>
      <xdr:row>41</xdr:row>
      <xdr:rowOff>2722</xdr:rowOff>
    </xdr:to>
    <xdr:cxnSp macro="">
      <xdr:nvCxnSpPr>
        <xdr:cNvPr id="120" name="直線コネクタ 119"/>
        <xdr:cNvCxnSpPr/>
      </xdr:nvCxnSpPr>
      <xdr:spPr>
        <a:xfrm>
          <a:off x="9639300" y="7032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21"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165299</xdr:rowOff>
    </xdr:from>
    <xdr:ext cx="469744" cy="259045"/>
    <xdr:sp macro="" textlink="">
      <xdr:nvSpPr>
        <xdr:cNvPr id="122" name="n_2aveValue【図書館】&#10;一人当たり面積"/>
        <xdr:cNvSpPr txBox="1"/>
      </xdr:nvSpPr>
      <xdr:spPr>
        <a:xfrm>
          <a:off x="8515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44649</xdr:rowOff>
    </xdr:from>
    <xdr:ext cx="469744" cy="259045"/>
    <xdr:sp macro="" textlink="">
      <xdr:nvSpPr>
        <xdr:cNvPr id="123" name="n_1mainValue【図書館】&#10;一人当たり面積"/>
        <xdr:cNvSpPr txBox="1"/>
      </xdr:nvSpPr>
      <xdr:spPr>
        <a:xfrm>
          <a:off x="93917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49" name="直線コネクタ 148"/>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0"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1" name="直線コネクタ 150"/>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2"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3" name="直線コネクタ 152"/>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4"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5" name="フローチャート: 判断 154"/>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56" name="フローチャート: 判断 155"/>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125549</xdr:rowOff>
    </xdr:from>
    <xdr:to>
      <xdr:col>15</xdr:col>
      <xdr:colOff>101600</xdr:colOff>
      <xdr:row>60</xdr:row>
      <xdr:rowOff>55699</xdr:rowOff>
    </xdr:to>
    <xdr:sp macro="" textlink="">
      <xdr:nvSpPr>
        <xdr:cNvPr id="157" name="フローチャート: 判断 156"/>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4717</xdr:rowOff>
    </xdr:from>
    <xdr:to>
      <xdr:col>24</xdr:col>
      <xdr:colOff>114300</xdr:colOff>
      <xdr:row>58</xdr:row>
      <xdr:rowOff>106317</xdr:rowOff>
    </xdr:to>
    <xdr:sp macro="" textlink="">
      <xdr:nvSpPr>
        <xdr:cNvPr id="163" name="楕円 162"/>
        <xdr:cNvSpPr/>
      </xdr:nvSpPr>
      <xdr:spPr>
        <a:xfrm>
          <a:off x="45847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27594</xdr:rowOff>
    </xdr:from>
    <xdr:ext cx="405111" cy="259045"/>
    <xdr:sp macro="" textlink="">
      <xdr:nvSpPr>
        <xdr:cNvPr id="164" name="【体育館・プール】&#10;有形固定資産減価償却率該当値テキスト"/>
        <xdr:cNvSpPr txBox="1"/>
      </xdr:nvSpPr>
      <xdr:spPr>
        <a:xfrm>
          <a:off x="4673600"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164737</xdr:rowOff>
    </xdr:from>
    <xdr:to>
      <xdr:col>20</xdr:col>
      <xdr:colOff>38100</xdr:colOff>
      <xdr:row>58</xdr:row>
      <xdr:rowOff>94887</xdr:rowOff>
    </xdr:to>
    <xdr:sp macro="" textlink="">
      <xdr:nvSpPr>
        <xdr:cNvPr id="165" name="楕円 164"/>
        <xdr:cNvSpPr/>
      </xdr:nvSpPr>
      <xdr:spPr>
        <a:xfrm>
          <a:off x="37465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44087</xdr:rowOff>
    </xdr:from>
    <xdr:to>
      <xdr:col>24</xdr:col>
      <xdr:colOff>63500</xdr:colOff>
      <xdr:row>58</xdr:row>
      <xdr:rowOff>55517</xdr:rowOff>
    </xdr:to>
    <xdr:cxnSp macro="">
      <xdr:nvCxnSpPr>
        <xdr:cNvPr id="166" name="直線コネクタ 165"/>
        <xdr:cNvCxnSpPr/>
      </xdr:nvCxnSpPr>
      <xdr:spPr>
        <a:xfrm>
          <a:off x="3797300" y="998818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95811</xdr:rowOff>
    </xdr:from>
    <xdr:ext cx="405111" cy="259045"/>
    <xdr:sp macro="" textlink="">
      <xdr:nvSpPr>
        <xdr:cNvPr id="167" name="n_1aveValue【体育館・プール】&#10;有形固定資産減価償却率"/>
        <xdr:cNvSpPr txBox="1"/>
      </xdr:nvSpPr>
      <xdr:spPr>
        <a:xfrm>
          <a:off x="3582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72226</xdr:rowOff>
    </xdr:from>
    <xdr:ext cx="405111" cy="259045"/>
    <xdr:sp macro="" textlink="">
      <xdr:nvSpPr>
        <xdr:cNvPr id="168" name="n_2aveValue【体育館・プール】&#10;有形固定資産減価償却率"/>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111414</xdr:rowOff>
    </xdr:from>
    <xdr:ext cx="405111" cy="259045"/>
    <xdr:sp macro="" textlink="">
      <xdr:nvSpPr>
        <xdr:cNvPr id="169" name="n_1mainValue【体育館・プール】&#10;有形固定資産減価償却率"/>
        <xdr:cNvSpPr txBox="1"/>
      </xdr:nvSpPr>
      <xdr:spPr>
        <a:xfrm>
          <a:off x="3582044" y="97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0" name="直線コネクタ 17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1" name="テキスト ボックス 18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2" name="直線コネクタ 18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3" name="テキスト ボックス 18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4" name="直線コネクタ 18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5" name="テキスト ボックス 18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6" name="直線コネクタ 18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7" name="テキスト ボックス 18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191" name="直線コネクタ 190"/>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92"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93" name="直線コネクタ 192"/>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194" name="【体育館・プール】&#10;一人当たり面積最大値テキスト"/>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195" name="直線コネクタ 194"/>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101363</xdr:rowOff>
    </xdr:from>
    <xdr:ext cx="469744" cy="259045"/>
    <xdr:sp macro="" textlink="">
      <xdr:nvSpPr>
        <xdr:cNvPr id="196" name="【体育館・プール】&#10;一人当たり面積平均値テキスト"/>
        <xdr:cNvSpPr txBox="1"/>
      </xdr:nvSpPr>
      <xdr:spPr>
        <a:xfrm>
          <a:off x="10515600" y="1038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197" name="フローチャート: 判断 196"/>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98" name="フローチャート: 判断 197"/>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104648</xdr:rowOff>
    </xdr:from>
    <xdr:to>
      <xdr:col>46</xdr:col>
      <xdr:colOff>38100</xdr:colOff>
      <xdr:row>61</xdr:row>
      <xdr:rowOff>34798</xdr:rowOff>
    </xdr:to>
    <xdr:sp macro="" textlink="">
      <xdr:nvSpPr>
        <xdr:cNvPr id="199" name="フローチャート: 判断 198"/>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49784</xdr:rowOff>
    </xdr:from>
    <xdr:to>
      <xdr:col>55</xdr:col>
      <xdr:colOff>50800</xdr:colOff>
      <xdr:row>60</xdr:row>
      <xdr:rowOff>151384</xdr:rowOff>
    </xdr:to>
    <xdr:sp macro="" textlink="">
      <xdr:nvSpPr>
        <xdr:cNvPr id="205" name="楕円 204"/>
        <xdr:cNvSpPr/>
      </xdr:nvSpPr>
      <xdr:spPr>
        <a:xfrm>
          <a:off x="104267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72661</xdr:rowOff>
    </xdr:from>
    <xdr:ext cx="469744" cy="259045"/>
    <xdr:sp macro="" textlink="">
      <xdr:nvSpPr>
        <xdr:cNvPr id="206" name="【体育館・プール】&#10;一人当たり面積該当値テキスト"/>
        <xdr:cNvSpPr txBox="1"/>
      </xdr:nvSpPr>
      <xdr:spPr>
        <a:xfrm>
          <a:off x="10515600" y="1018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54356</xdr:rowOff>
    </xdr:from>
    <xdr:to>
      <xdr:col>50</xdr:col>
      <xdr:colOff>165100</xdr:colOff>
      <xdr:row>60</xdr:row>
      <xdr:rowOff>155956</xdr:rowOff>
    </xdr:to>
    <xdr:sp macro="" textlink="">
      <xdr:nvSpPr>
        <xdr:cNvPr id="207" name="楕円 206"/>
        <xdr:cNvSpPr/>
      </xdr:nvSpPr>
      <xdr:spPr>
        <a:xfrm>
          <a:off x="9588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100584</xdr:rowOff>
    </xdr:from>
    <xdr:to>
      <xdr:col>55</xdr:col>
      <xdr:colOff>0</xdr:colOff>
      <xdr:row>60</xdr:row>
      <xdr:rowOff>105156</xdr:rowOff>
    </xdr:to>
    <xdr:cxnSp macro="">
      <xdr:nvCxnSpPr>
        <xdr:cNvPr id="208" name="直線コネクタ 207"/>
        <xdr:cNvCxnSpPr/>
      </xdr:nvCxnSpPr>
      <xdr:spPr>
        <a:xfrm flipV="1">
          <a:off x="9639300" y="103875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209" name="n_1aveValue【体育館・プール】&#10;一人当たり面積"/>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51325</xdr:rowOff>
    </xdr:from>
    <xdr:ext cx="469744" cy="259045"/>
    <xdr:sp macro="" textlink="">
      <xdr:nvSpPr>
        <xdr:cNvPr id="210" name="n_2aveValue【体育館・プール】&#10;一人当たり面積"/>
        <xdr:cNvSpPr txBox="1"/>
      </xdr:nvSpPr>
      <xdr:spPr>
        <a:xfrm>
          <a:off x="8515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1033</xdr:rowOff>
    </xdr:from>
    <xdr:ext cx="469744" cy="259045"/>
    <xdr:sp macro="" textlink="">
      <xdr:nvSpPr>
        <xdr:cNvPr id="211" name="n_1mainValue【体育館・プール】&#10;一人当たり面積"/>
        <xdr:cNvSpPr txBox="1"/>
      </xdr:nvSpPr>
      <xdr:spPr>
        <a:xfrm>
          <a:off x="939172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4" name="テキスト ボックス 22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6" name="テキスト ボックス 22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8" name="テキスト ボックス 22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0" name="テキスト ボックス 22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2" name="テキスト ボックス 23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4" name="テキスト ボックス 23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38" name="直線コネクタ 237"/>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39" name="【福祉施設】&#10;有形固定資産減価償却率最小値テキスト"/>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40" name="直線コネクタ 239"/>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41" name="【福祉施設】&#10;有形固定資産減価償却率最大値テキスト"/>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42" name="直線コネクタ 241"/>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52632</xdr:rowOff>
    </xdr:from>
    <xdr:ext cx="405111" cy="259045"/>
    <xdr:sp macro="" textlink="">
      <xdr:nvSpPr>
        <xdr:cNvPr id="243" name="【福祉施設】&#10;有形固定資産減価償却率平均値テキスト"/>
        <xdr:cNvSpPr txBox="1"/>
      </xdr:nvSpPr>
      <xdr:spPr>
        <a:xfrm>
          <a:off x="4673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44" name="フローチャート: 判断 243"/>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45" name="フローチャート: 判断 244"/>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46" name="フローチャート: 判断 245"/>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52" name="楕円 251"/>
        <xdr:cNvSpPr/>
      </xdr:nvSpPr>
      <xdr:spPr>
        <a:xfrm>
          <a:off x="45847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86558</xdr:rowOff>
    </xdr:from>
    <xdr:ext cx="405111" cy="259045"/>
    <xdr:sp macro="" textlink="">
      <xdr:nvSpPr>
        <xdr:cNvPr id="253" name="【福祉施設】&#10;有形固定資産減価償却率該当値テキスト"/>
        <xdr:cNvSpPr txBox="1"/>
      </xdr:nvSpPr>
      <xdr:spPr>
        <a:xfrm>
          <a:off x="4673600"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144055</xdr:rowOff>
    </xdr:from>
    <xdr:to>
      <xdr:col>20</xdr:col>
      <xdr:colOff>38100</xdr:colOff>
      <xdr:row>83</xdr:row>
      <xdr:rowOff>74205</xdr:rowOff>
    </xdr:to>
    <xdr:sp macro="" textlink="">
      <xdr:nvSpPr>
        <xdr:cNvPr id="254" name="楕円 253"/>
        <xdr:cNvSpPr/>
      </xdr:nvSpPr>
      <xdr:spPr>
        <a:xfrm>
          <a:off x="3746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158931</xdr:rowOff>
    </xdr:from>
    <xdr:to>
      <xdr:col>24</xdr:col>
      <xdr:colOff>63500</xdr:colOff>
      <xdr:row>83</xdr:row>
      <xdr:rowOff>23405</xdr:rowOff>
    </xdr:to>
    <xdr:cxnSp macro="">
      <xdr:nvCxnSpPr>
        <xdr:cNvPr id="255" name="直線コネクタ 254"/>
        <xdr:cNvCxnSpPr/>
      </xdr:nvCxnSpPr>
      <xdr:spPr>
        <a:xfrm flipV="1">
          <a:off x="3797300" y="142178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256" name="n_1aveValue【福祉施設】&#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113591</xdr:rowOff>
    </xdr:from>
    <xdr:ext cx="405111" cy="259045"/>
    <xdr:sp macro="" textlink="">
      <xdr:nvSpPr>
        <xdr:cNvPr id="257" name="n_2aveValue【福祉施設】&#10;有形固定資産減価償却率"/>
        <xdr:cNvSpPr txBox="1"/>
      </xdr:nvSpPr>
      <xdr:spPr>
        <a:xfrm>
          <a:off x="2705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65332</xdr:rowOff>
    </xdr:from>
    <xdr:ext cx="405111" cy="259045"/>
    <xdr:sp macro="" textlink="">
      <xdr:nvSpPr>
        <xdr:cNvPr id="258" name="n_1mainValue【福祉施設】&#10;有形固定資産減価償却率"/>
        <xdr:cNvSpPr txBox="1"/>
      </xdr:nvSpPr>
      <xdr:spPr>
        <a:xfrm>
          <a:off x="35820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84" name="直線コネクタ 283"/>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285" name="【福祉施設】&#10;一人当たり面積最小値テキスト"/>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286" name="直線コネクタ 285"/>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287" name="【福祉施設】&#10;一人当たり面積最大値テキスト"/>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288" name="直線コネクタ 287"/>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116313</xdr:rowOff>
    </xdr:from>
    <xdr:ext cx="469744" cy="259045"/>
    <xdr:sp macro="" textlink="">
      <xdr:nvSpPr>
        <xdr:cNvPr id="289" name="【福祉施設】&#10;一人当たり面積平均値テキスト"/>
        <xdr:cNvSpPr txBox="1"/>
      </xdr:nvSpPr>
      <xdr:spPr>
        <a:xfrm>
          <a:off x="10515600" y="1383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290" name="フローチャート: 判断 289"/>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291" name="フローチャート: 判断 290"/>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77107</xdr:rowOff>
    </xdr:from>
    <xdr:to>
      <xdr:col>46</xdr:col>
      <xdr:colOff>38100</xdr:colOff>
      <xdr:row>82</xdr:row>
      <xdr:rowOff>7257</xdr:rowOff>
    </xdr:to>
    <xdr:sp macro="" textlink="">
      <xdr:nvSpPr>
        <xdr:cNvPr id="292" name="フローチャート: 判断 291"/>
        <xdr:cNvSpPr/>
      </xdr:nvSpPr>
      <xdr:spPr>
        <a:xfrm>
          <a:off x="8699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117929</xdr:rowOff>
    </xdr:from>
    <xdr:to>
      <xdr:col>55</xdr:col>
      <xdr:colOff>50800</xdr:colOff>
      <xdr:row>83</xdr:row>
      <xdr:rowOff>48079</xdr:rowOff>
    </xdr:to>
    <xdr:sp macro="" textlink="">
      <xdr:nvSpPr>
        <xdr:cNvPr id="298" name="楕円 297"/>
        <xdr:cNvSpPr/>
      </xdr:nvSpPr>
      <xdr:spPr>
        <a:xfrm>
          <a:off x="10426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96356</xdr:rowOff>
    </xdr:from>
    <xdr:ext cx="469744" cy="259045"/>
    <xdr:sp macro="" textlink="">
      <xdr:nvSpPr>
        <xdr:cNvPr id="299" name="【福祉施設】&#10;一人当たり面積該当値テキスト"/>
        <xdr:cNvSpPr txBox="1"/>
      </xdr:nvSpPr>
      <xdr:spPr>
        <a:xfrm>
          <a:off x="10515600" y="1415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117929</xdr:rowOff>
    </xdr:from>
    <xdr:to>
      <xdr:col>50</xdr:col>
      <xdr:colOff>165100</xdr:colOff>
      <xdr:row>83</xdr:row>
      <xdr:rowOff>48079</xdr:rowOff>
    </xdr:to>
    <xdr:sp macro="" textlink="">
      <xdr:nvSpPr>
        <xdr:cNvPr id="300" name="楕円 299"/>
        <xdr:cNvSpPr/>
      </xdr:nvSpPr>
      <xdr:spPr>
        <a:xfrm>
          <a:off x="9588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168729</xdr:rowOff>
    </xdr:from>
    <xdr:to>
      <xdr:col>55</xdr:col>
      <xdr:colOff>0</xdr:colOff>
      <xdr:row>82</xdr:row>
      <xdr:rowOff>168729</xdr:rowOff>
    </xdr:to>
    <xdr:cxnSp macro="">
      <xdr:nvCxnSpPr>
        <xdr:cNvPr id="301" name="直線コネクタ 300"/>
        <xdr:cNvCxnSpPr/>
      </xdr:nvCxnSpPr>
      <xdr:spPr>
        <a:xfrm>
          <a:off x="9639300" y="142276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56441</xdr:rowOff>
    </xdr:from>
    <xdr:ext cx="469744" cy="259045"/>
    <xdr:sp macro="" textlink="">
      <xdr:nvSpPr>
        <xdr:cNvPr id="302" name="n_1aveValue【福祉施設】&#10;一人当たり面積"/>
        <xdr:cNvSpPr txBox="1"/>
      </xdr:nvSpPr>
      <xdr:spPr>
        <a:xfrm>
          <a:off x="93917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23784</xdr:rowOff>
    </xdr:from>
    <xdr:ext cx="469744" cy="259045"/>
    <xdr:sp macro="" textlink="">
      <xdr:nvSpPr>
        <xdr:cNvPr id="303" name="n_2aveValue【福祉施設】&#10;一人当たり面積"/>
        <xdr:cNvSpPr txBox="1"/>
      </xdr:nvSpPr>
      <xdr:spPr>
        <a:xfrm>
          <a:off x="85154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39206</xdr:rowOff>
    </xdr:from>
    <xdr:ext cx="469744" cy="259045"/>
    <xdr:sp macro="" textlink="">
      <xdr:nvSpPr>
        <xdr:cNvPr id="304" name="n_1mainValue【福祉施設】&#10;一人当たり面積"/>
        <xdr:cNvSpPr txBox="1"/>
      </xdr:nvSpPr>
      <xdr:spPr>
        <a:xfrm>
          <a:off x="93917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5" name="テキスト ボックス 31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6" name="直線コネクタ 31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7" name="テキスト ボックス 31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8" name="直線コネクタ 31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9" name="テキスト ボックス 31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0" name="直線コネクタ 31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1" name="テキスト ボックス 32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2" name="直線コネクタ 32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3" name="テキスト ボックス 32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5" name="テキスト ボックス 32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27" name="直線コネクタ 326"/>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28" name="【市民会館】&#10;有形固定資産減価償却率最小値テキスト"/>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29" name="直線コネクタ 328"/>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30" name="【市民会館】&#10;有形固定資産減価償却率最大値テキスト"/>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31" name="直線コネクタ 330"/>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129557</xdr:rowOff>
    </xdr:from>
    <xdr:ext cx="405111" cy="259045"/>
    <xdr:sp macro="" textlink="">
      <xdr:nvSpPr>
        <xdr:cNvPr id="332" name="【市民会館】&#10;有形固定資産減価償却率平均値テキスト"/>
        <xdr:cNvSpPr txBox="1"/>
      </xdr:nvSpPr>
      <xdr:spPr>
        <a:xfrm>
          <a:off x="4673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33" name="フローチャート: 判断 332"/>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34" name="フローチャート: 判断 333"/>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77978</xdr:rowOff>
    </xdr:from>
    <xdr:to>
      <xdr:col>15</xdr:col>
      <xdr:colOff>101600</xdr:colOff>
      <xdr:row>105</xdr:row>
      <xdr:rowOff>8128</xdr:rowOff>
    </xdr:to>
    <xdr:sp macro="" textlink="">
      <xdr:nvSpPr>
        <xdr:cNvPr id="335" name="フローチャート: 判断 334"/>
        <xdr:cNvSpPr/>
      </xdr:nvSpPr>
      <xdr:spPr>
        <a:xfrm>
          <a:off x="2857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6" name="テキスト ボックス 33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7" name="テキスト ボックス 33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8" name="テキスト ボックス 33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9" name="テキスト ボックス 33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0" name="テキスト ボックス 33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130556</xdr:rowOff>
    </xdr:from>
    <xdr:to>
      <xdr:col>24</xdr:col>
      <xdr:colOff>114300</xdr:colOff>
      <xdr:row>100</xdr:row>
      <xdr:rowOff>60706</xdr:rowOff>
    </xdr:to>
    <xdr:sp macro="" textlink="">
      <xdr:nvSpPr>
        <xdr:cNvPr id="341" name="楕円 340"/>
        <xdr:cNvSpPr/>
      </xdr:nvSpPr>
      <xdr:spPr>
        <a:xfrm>
          <a:off x="4584700" y="171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49293</xdr:rowOff>
    </xdr:from>
    <xdr:ext cx="405111" cy="259045"/>
    <xdr:sp macro="" textlink="">
      <xdr:nvSpPr>
        <xdr:cNvPr id="342" name="【市民会館】&#10;有形固定資産減価償却率該当値テキスト"/>
        <xdr:cNvSpPr txBox="1"/>
      </xdr:nvSpPr>
      <xdr:spPr>
        <a:xfrm>
          <a:off x="4673600" y="1702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169418</xdr:rowOff>
    </xdr:from>
    <xdr:to>
      <xdr:col>20</xdr:col>
      <xdr:colOff>38100</xdr:colOff>
      <xdr:row>100</xdr:row>
      <xdr:rowOff>99568</xdr:rowOff>
    </xdr:to>
    <xdr:sp macro="" textlink="">
      <xdr:nvSpPr>
        <xdr:cNvPr id="343" name="楕円 342"/>
        <xdr:cNvSpPr/>
      </xdr:nvSpPr>
      <xdr:spPr>
        <a:xfrm>
          <a:off x="3746500" y="171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9906</xdr:rowOff>
    </xdr:from>
    <xdr:to>
      <xdr:col>24</xdr:col>
      <xdr:colOff>63500</xdr:colOff>
      <xdr:row>100</xdr:row>
      <xdr:rowOff>48768</xdr:rowOff>
    </xdr:to>
    <xdr:cxnSp macro="">
      <xdr:nvCxnSpPr>
        <xdr:cNvPr id="344" name="直線コネクタ 343"/>
        <xdr:cNvCxnSpPr/>
      </xdr:nvCxnSpPr>
      <xdr:spPr>
        <a:xfrm flipV="1">
          <a:off x="3797300" y="1715490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134129</xdr:rowOff>
    </xdr:from>
    <xdr:ext cx="405111" cy="259045"/>
    <xdr:sp macro="" textlink="">
      <xdr:nvSpPr>
        <xdr:cNvPr id="345" name="n_1aveValue【市民会館】&#10;有形固定資産減価償却率"/>
        <xdr:cNvSpPr txBox="1"/>
      </xdr:nvSpPr>
      <xdr:spPr>
        <a:xfrm>
          <a:off x="35820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24655</xdr:rowOff>
    </xdr:from>
    <xdr:ext cx="405111" cy="259045"/>
    <xdr:sp macro="" textlink="">
      <xdr:nvSpPr>
        <xdr:cNvPr id="346" name="n_2aveValue【市民会館】&#10;有形固定資産減価償却率"/>
        <xdr:cNvSpPr txBox="1"/>
      </xdr:nvSpPr>
      <xdr:spPr>
        <a:xfrm>
          <a:off x="2705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116095</xdr:rowOff>
    </xdr:from>
    <xdr:ext cx="405111" cy="259045"/>
    <xdr:sp macro="" textlink="">
      <xdr:nvSpPr>
        <xdr:cNvPr id="347" name="n_1mainValue【市民会館】&#10;有形固定資産減価償却率"/>
        <xdr:cNvSpPr txBox="1"/>
      </xdr:nvSpPr>
      <xdr:spPr>
        <a:xfrm>
          <a:off x="3582044" y="1691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58" name="テキスト ボックス 35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59" name="直線コネクタ 35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0" name="テキスト ボックス 35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1" name="直線コネクタ 36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2" name="テキスト ボックス 36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3" name="直線コネクタ 36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4" name="テキスト ボックス 36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5" name="直線コネクタ 36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6" name="テキスト ボックス 36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7" name="直線コネクタ 36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8" name="テキスト ボックス 36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9" name="直線コネクタ 36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0" name="テキスト ボックス 36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72" name="直線コネクタ 371"/>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73" name="【市民会館】&#10;一人当たり面積最小値テキスト"/>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74" name="直線コネクタ 373"/>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75"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76" name="直線コネクタ 375"/>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48277</xdr:rowOff>
    </xdr:from>
    <xdr:ext cx="469744" cy="259045"/>
    <xdr:sp macro="" textlink="">
      <xdr:nvSpPr>
        <xdr:cNvPr id="377" name="【市民会館】&#10;一人当たり面積平均値テキスト"/>
        <xdr:cNvSpPr txBox="1"/>
      </xdr:nvSpPr>
      <xdr:spPr>
        <a:xfrm>
          <a:off x="10515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78" name="フローチャート: 判断 377"/>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379" name="フローチャート: 判断 378"/>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380" name="フローチャート: 判断 379"/>
        <xdr:cNvSpPr/>
      </xdr:nvSpPr>
      <xdr:spPr>
        <a:xfrm>
          <a:off x="8699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1" name="テキスト ボックス 38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2" name="テキスト ボックス 38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3" name="テキスト ボックス 38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4" name="テキスト ボックス 38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5" name="テキスト ボックス 38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86361</xdr:rowOff>
    </xdr:from>
    <xdr:to>
      <xdr:col>55</xdr:col>
      <xdr:colOff>50800</xdr:colOff>
      <xdr:row>109</xdr:row>
      <xdr:rowOff>16511</xdr:rowOff>
    </xdr:to>
    <xdr:sp macro="" textlink="">
      <xdr:nvSpPr>
        <xdr:cNvPr id="386" name="楕円 385"/>
        <xdr:cNvSpPr/>
      </xdr:nvSpPr>
      <xdr:spPr>
        <a:xfrm>
          <a:off x="104267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1288</xdr:rowOff>
    </xdr:from>
    <xdr:ext cx="469744" cy="259045"/>
    <xdr:sp macro="" textlink="">
      <xdr:nvSpPr>
        <xdr:cNvPr id="387" name="【市民会館】&#10;一人当たり面積該当値テキスト"/>
        <xdr:cNvSpPr txBox="1"/>
      </xdr:nvSpPr>
      <xdr:spPr>
        <a:xfrm>
          <a:off x="10515600" y="1851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93980</xdr:rowOff>
    </xdr:from>
    <xdr:to>
      <xdr:col>50</xdr:col>
      <xdr:colOff>165100</xdr:colOff>
      <xdr:row>109</xdr:row>
      <xdr:rowOff>24130</xdr:rowOff>
    </xdr:to>
    <xdr:sp macro="" textlink="">
      <xdr:nvSpPr>
        <xdr:cNvPr id="388" name="楕円 387"/>
        <xdr:cNvSpPr/>
      </xdr:nvSpPr>
      <xdr:spPr>
        <a:xfrm>
          <a:off x="9588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137161</xdr:rowOff>
    </xdr:from>
    <xdr:to>
      <xdr:col>55</xdr:col>
      <xdr:colOff>0</xdr:colOff>
      <xdr:row>108</xdr:row>
      <xdr:rowOff>144780</xdr:rowOff>
    </xdr:to>
    <xdr:cxnSp macro="">
      <xdr:nvCxnSpPr>
        <xdr:cNvPr id="389" name="直線コネクタ 388"/>
        <xdr:cNvCxnSpPr/>
      </xdr:nvCxnSpPr>
      <xdr:spPr>
        <a:xfrm flipV="1">
          <a:off x="9639300" y="186537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105427</xdr:rowOff>
    </xdr:from>
    <xdr:ext cx="469744" cy="259045"/>
    <xdr:sp macro="" textlink="">
      <xdr:nvSpPr>
        <xdr:cNvPr id="390" name="n_1aveValue【市民会館】&#10;一人当たり面積"/>
        <xdr:cNvSpPr txBox="1"/>
      </xdr:nvSpPr>
      <xdr:spPr>
        <a:xfrm>
          <a:off x="93917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113047</xdr:rowOff>
    </xdr:from>
    <xdr:ext cx="469744" cy="259045"/>
    <xdr:sp macro="" textlink="">
      <xdr:nvSpPr>
        <xdr:cNvPr id="391" name="n_2aveValue【市民会館】&#10;一人当たり面積"/>
        <xdr:cNvSpPr txBox="1"/>
      </xdr:nvSpPr>
      <xdr:spPr>
        <a:xfrm>
          <a:off x="8515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15257</xdr:rowOff>
    </xdr:from>
    <xdr:ext cx="469744" cy="259045"/>
    <xdr:sp macro="" textlink="">
      <xdr:nvSpPr>
        <xdr:cNvPr id="392" name="n_1mainValue【市民会館】&#10;一人当たり面積"/>
        <xdr:cNvSpPr txBox="1"/>
      </xdr:nvSpPr>
      <xdr:spPr>
        <a:xfrm>
          <a:off x="93917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3" name="テキスト ボックス 40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5" name="テキスト ボックス 4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3" name="テキスト ボックス 41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5" name="テキスト ボックス 41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417" name="直線コネクタ 416"/>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18"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19" name="直線コネクタ 418"/>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20" name="【一般廃棄物処理施設】&#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21" name="直線コネクタ 420"/>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95902</xdr:rowOff>
    </xdr:from>
    <xdr:ext cx="405111" cy="259045"/>
    <xdr:sp macro="" textlink="">
      <xdr:nvSpPr>
        <xdr:cNvPr id="422" name="【一般廃棄物処理施設】&#10;有形固定資産減価償却率平均値テキスト"/>
        <xdr:cNvSpPr txBox="1"/>
      </xdr:nvSpPr>
      <xdr:spPr>
        <a:xfrm>
          <a:off x="16357600" y="6096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23" name="フローチャート: 判断 422"/>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424" name="フローチャート: 判断 423"/>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425" name="フローチャート: 判断 424"/>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130175</xdr:rowOff>
    </xdr:from>
    <xdr:to>
      <xdr:col>85</xdr:col>
      <xdr:colOff>177800</xdr:colOff>
      <xdr:row>40</xdr:row>
      <xdr:rowOff>60325</xdr:rowOff>
    </xdr:to>
    <xdr:sp macro="" textlink="">
      <xdr:nvSpPr>
        <xdr:cNvPr id="431" name="楕円 430"/>
        <xdr:cNvSpPr/>
      </xdr:nvSpPr>
      <xdr:spPr>
        <a:xfrm>
          <a:off x="162687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108602</xdr:rowOff>
    </xdr:from>
    <xdr:ext cx="405111" cy="259045"/>
    <xdr:sp macro="" textlink="">
      <xdr:nvSpPr>
        <xdr:cNvPr id="432" name="【一般廃棄物処理施設】&#10;有形固定資産減価償却率該当値テキスト"/>
        <xdr:cNvSpPr txBox="1"/>
      </xdr:nvSpPr>
      <xdr:spPr>
        <a:xfrm>
          <a:off x="16357600"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170180</xdr:rowOff>
    </xdr:from>
    <xdr:to>
      <xdr:col>81</xdr:col>
      <xdr:colOff>101600</xdr:colOff>
      <xdr:row>40</xdr:row>
      <xdr:rowOff>100330</xdr:rowOff>
    </xdr:to>
    <xdr:sp macro="" textlink="">
      <xdr:nvSpPr>
        <xdr:cNvPr id="433" name="楕円 432"/>
        <xdr:cNvSpPr/>
      </xdr:nvSpPr>
      <xdr:spPr>
        <a:xfrm>
          <a:off x="15430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9525</xdr:rowOff>
    </xdr:from>
    <xdr:to>
      <xdr:col>85</xdr:col>
      <xdr:colOff>127000</xdr:colOff>
      <xdr:row>40</xdr:row>
      <xdr:rowOff>49530</xdr:rowOff>
    </xdr:to>
    <xdr:cxnSp macro="">
      <xdr:nvCxnSpPr>
        <xdr:cNvPr id="434" name="直線コネクタ 433"/>
        <xdr:cNvCxnSpPr/>
      </xdr:nvCxnSpPr>
      <xdr:spPr>
        <a:xfrm flipV="1">
          <a:off x="15481300" y="68675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48277</xdr:rowOff>
    </xdr:from>
    <xdr:ext cx="405111" cy="259045"/>
    <xdr:sp macro="" textlink="">
      <xdr:nvSpPr>
        <xdr:cNvPr id="435" name="n_1aveValue【一般廃棄物処理施設】&#10;有形固定資産減価償却率"/>
        <xdr:cNvSpPr txBox="1"/>
      </xdr:nvSpPr>
      <xdr:spPr>
        <a:xfrm>
          <a:off x="15266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436" name="n_2aveValue【一般廃棄物処理施設】&#10;有形固定資産減価償却率"/>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91457</xdr:rowOff>
    </xdr:from>
    <xdr:ext cx="405111" cy="259045"/>
    <xdr:sp macro="" textlink="">
      <xdr:nvSpPr>
        <xdr:cNvPr id="437" name="n_1mainValue【一般廃棄物処理施設】&#10;有形固定資産減価償却率"/>
        <xdr:cNvSpPr txBox="1"/>
      </xdr:nvSpPr>
      <xdr:spPr>
        <a:xfrm>
          <a:off x="152660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8" name="正方形/長方形 4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9" name="正方形/長方形 4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0" name="正方形/長方形 4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1" name="正方形/長方形 4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2" name="正方形/長方形 4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3" name="正方形/長方形 4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4" name="正方形/長方形 4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5" name="正方形/長方形 4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6" name="テキスト ボックス 4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7" name="直線コネクタ 4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8" name="直線コネクタ 44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9" name="テキスト ボックス 44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0" name="直線コネクタ 44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1" name="テキスト ボックス 45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2" name="直線コネクタ 45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3" name="テキスト ボックス 45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4" name="直線コネクタ 45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5" name="テキスト ボックス 45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6" name="直線コネクタ 45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7" name="テキスト ボックス 45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461" name="直線コネクタ 460"/>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462" name="【一般廃棄物処理施設】&#10;一人当たり有形固定資産（償却資産）額最小値テキスト"/>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463" name="直線コネクタ 462"/>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464" name="【一般廃棄物処理施設】&#10;一人当たり有形固定資産（償却資産）額最大値テキスト"/>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465" name="直線コネクタ 464"/>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85813</xdr:rowOff>
    </xdr:from>
    <xdr:ext cx="534377" cy="259045"/>
    <xdr:sp macro="" textlink="">
      <xdr:nvSpPr>
        <xdr:cNvPr id="466" name="【一般廃棄物処理施設】&#10;一人当たり有形固定資産（償却資産）額平均値テキスト"/>
        <xdr:cNvSpPr txBox="1"/>
      </xdr:nvSpPr>
      <xdr:spPr>
        <a:xfrm>
          <a:off x="22199600" y="642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467" name="フローチャート: 判断 466"/>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468" name="フローチャート: 判断 467"/>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121420</xdr:rowOff>
    </xdr:from>
    <xdr:to>
      <xdr:col>107</xdr:col>
      <xdr:colOff>101600</xdr:colOff>
      <xdr:row>39</xdr:row>
      <xdr:rowOff>51570</xdr:rowOff>
    </xdr:to>
    <xdr:sp macro="" textlink="">
      <xdr:nvSpPr>
        <xdr:cNvPr id="469" name="フローチャート: 判断 468"/>
        <xdr:cNvSpPr/>
      </xdr:nvSpPr>
      <xdr:spPr>
        <a:xfrm>
          <a:off x="20383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159802</xdr:rowOff>
    </xdr:from>
    <xdr:to>
      <xdr:col>116</xdr:col>
      <xdr:colOff>114300</xdr:colOff>
      <xdr:row>41</xdr:row>
      <xdr:rowOff>89952</xdr:rowOff>
    </xdr:to>
    <xdr:sp macro="" textlink="">
      <xdr:nvSpPr>
        <xdr:cNvPr id="475" name="楕円 474"/>
        <xdr:cNvSpPr/>
      </xdr:nvSpPr>
      <xdr:spPr>
        <a:xfrm>
          <a:off x="22110700" y="70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138229</xdr:rowOff>
    </xdr:from>
    <xdr:ext cx="534377" cy="259045"/>
    <xdr:sp macro="" textlink="">
      <xdr:nvSpPr>
        <xdr:cNvPr id="476" name="【一般廃棄物処理施設】&#10;一人当たり有形固定資産（償却資産）額該当値テキスト"/>
        <xdr:cNvSpPr txBox="1"/>
      </xdr:nvSpPr>
      <xdr:spPr>
        <a:xfrm>
          <a:off x="22199600" y="699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161943</xdr:rowOff>
    </xdr:from>
    <xdr:to>
      <xdr:col>112</xdr:col>
      <xdr:colOff>38100</xdr:colOff>
      <xdr:row>41</xdr:row>
      <xdr:rowOff>92093</xdr:rowOff>
    </xdr:to>
    <xdr:sp macro="" textlink="">
      <xdr:nvSpPr>
        <xdr:cNvPr id="477" name="楕円 476"/>
        <xdr:cNvSpPr/>
      </xdr:nvSpPr>
      <xdr:spPr>
        <a:xfrm>
          <a:off x="21272500" y="70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39152</xdr:rowOff>
    </xdr:from>
    <xdr:to>
      <xdr:col>116</xdr:col>
      <xdr:colOff>63500</xdr:colOff>
      <xdr:row>41</xdr:row>
      <xdr:rowOff>41293</xdr:rowOff>
    </xdr:to>
    <xdr:cxnSp macro="">
      <xdr:nvCxnSpPr>
        <xdr:cNvPr id="478" name="直線コネクタ 477"/>
        <xdr:cNvCxnSpPr/>
      </xdr:nvCxnSpPr>
      <xdr:spPr>
        <a:xfrm flipV="1">
          <a:off x="21323300" y="7068602"/>
          <a:ext cx="8382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49420</xdr:rowOff>
    </xdr:from>
    <xdr:ext cx="534377" cy="259045"/>
    <xdr:sp macro="" textlink="">
      <xdr:nvSpPr>
        <xdr:cNvPr id="479" name="n_1aveValue【一般廃棄物処理施設】&#10;一人当たり有形固定資産（償却資産）額"/>
        <xdr:cNvSpPr txBox="1"/>
      </xdr:nvSpPr>
      <xdr:spPr>
        <a:xfrm>
          <a:off x="21043411" y="63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68097</xdr:rowOff>
    </xdr:from>
    <xdr:ext cx="534377" cy="259045"/>
    <xdr:sp macro="" textlink="">
      <xdr:nvSpPr>
        <xdr:cNvPr id="480" name="n_2aveValue【一般廃棄物処理施設】&#10;一人当たり有形固定資産（償却資産）額"/>
        <xdr:cNvSpPr txBox="1"/>
      </xdr:nvSpPr>
      <xdr:spPr>
        <a:xfrm>
          <a:off x="201671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83220</xdr:rowOff>
    </xdr:from>
    <xdr:ext cx="534377" cy="259045"/>
    <xdr:sp macro="" textlink="">
      <xdr:nvSpPr>
        <xdr:cNvPr id="481" name="n_1mainValue【一般廃棄物処理施設】&#10;一人当たり有形固定資産（償却資産）額"/>
        <xdr:cNvSpPr txBox="1"/>
      </xdr:nvSpPr>
      <xdr:spPr>
        <a:xfrm>
          <a:off x="21043411" y="711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92" name="直線コネクタ 4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3" name="テキスト ボックス 49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4" name="直線コネクタ 4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5" name="テキスト ボックス 4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6" name="直線コネクタ 4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7" name="テキスト ボックス 4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8" name="直線コネクタ 4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9" name="テキスト ボックス 4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0" name="直線コネクタ 4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1" name="テキスト ボックス 5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2" name="直線コネクタ 5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3" name="テキスト ボックス 50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5" name="テキスト ボックス 5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507" name="直線コネクタ 506"/>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08"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09" name="直線コネクタ 508"/>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10" name="【保健センター・保健所】&#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11" name="直線コネクタ 510"/>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8000</xdr:rowOff>
    </xdr:from>
    <xdr:ext cx="405111" cy="259045"/>
    <xdr:sp macro="" textlink="">
      <xdr:nvSpPr>
        <xdr:cNvPr id="512" name="【保健センター・保健所】&#10;有形固定資産減価償却率平均値テキスト"/>
        <xdr:cNvSpPr txBox="1"/>
      </xdr:nvSpPr>
      <xdr:spPr>
        <a:xfrm>
          <a:off x="16357600" y="1012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13" name="フローチャート: 判断 512"/>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514" name="フローチャート: 判断 513"/>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119017</xdr:rowOff>
    </xdr:from>
    <xdr:to>
      <xdr:col>76</xdr:col>
      <xdr:colOff>165100</xdr:colOff>
      <xdr:row>61</xdr:row>
      <xdr:rowOff>49167</xdr:rowOff>
    </xdr:to>
    <xdr:sp macro="" textlink="">
      <xdr:nvSpPr>
        <xdr:cNvPr id="515" name="フローチャート: 判断 514"/>
        <xdr:cNvSpPr/>
      </xdr:nvSpPr>
      <xdr:spPr>
        <a:xfrm>
          <a:off x="14541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21" name="楕円 520"/>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22" name="【保健センター・保健所】&#10;有形固定資産減価償却率該当値テキスト"/>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39007</xdr:rowOff>
    </xdr:from>
    <xdr:to>
      <xdr:col>81</xdr:col>
      <xdr:colOff>101600</xdr:colOff>
      <xdr:row>61</xdr:row>
      <xdr:rowOff>140607</xdr:rowOff>
    </xdr:to>
    <xdr:sp macro="" textlink="">
      <xdr:nvSpPr>
        <xdr:cNvPr id="523" name="楕円 522"/>
        <xdr:cNvSpPr/>
      </xdr:nvSpPr>
      <xdr:spPr>
        <a:xfrm>
          <a:off x="15430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89807</xdr:rowOff>
    </xdr:to>
    <xdr:cxnSp macro="">
      <xdr:nvCxnSpPr>
        <xdr:cNvPr id="524" name="直線コネクタ 523"/>
        <xdr:cNvCxnSpPr/>
      </xdr:nvCxnSpPr>
      <xdr:spPr>
        <a:xfrm flipV="1">
          <a:off x="15481300" y="10515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157134</xdr:rowOff>
    </xdr:from>
    <xdr:ext cx="405111" cy="259045"/>
    <xdr:sp macro="" textlink="">
      <xdr:nvSpPr>
        <xdr:cNvPr id="525" name="n_1aveValue【保健センター・保健所】&#10;有形固定資産減価償却率"/>
        <xdr:cNvSpPr txBox="1"/>
      </xdr:nvSpPr>
      <xdr:spPr>
        <a:xfrm>
          <a:off x="152660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65694</xdr:rowOff>
    </xdr:from>
    <xdr:ext cx="405111" cy="259045"/>
    <xdr:sp macro="" textlink="">
      <xdr:nvSpPr>
        <xdr:cNvPr id="526" name="n_2aveValue【保健センター・保健所】&#10;有形固定資産減価償却率"/>
        <xdr:cNvSpPr txBox="1"/>
      </xdr:nvSpPr>
      <xdr:spPr>
        <a:xfrm>
          <a:off x="14389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131734</xdr:rowOff>
    </xdr:from>
    <xdr:ext cx="405111" cy="259045"/>
    <xdr:sp macro="" textlink="">
      <xdr:nvSpPr>
        <xdr:cNvPr id="527" name="n_1mainValue【保健センター・保健所】&#10;有形固定資産減価償却率"/>
        <xdr:cNvSpPr txBox="1"/>
      </xdr:nvSpPr>
      <xdr:spPr>
        <a:xfrm>
          <a:off x="15266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8" name="正方形/長方形 5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9" name="正方形/長方形 5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0" name="正方形/長方形 5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1" name="正方形/長方形 5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2" name="正方形/長方形 5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3" name="正方形/長方形 5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4" name="正方形/長方形 5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49" name="直線コネクタ 548"/>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50"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51" name="直線コネクタ 550"/>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52"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53" name="直線コネクタ 55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167657</xdr:rowOff>
    </xdr:from>
    <xdr:ext cx="469744" cy="259045"/>
    <xdr:sp macro="" textlink="">
      <xdr:nvSpPr>
        <xdr:cNvPr id="554" name="【保健センター・保健所】&#10;一人当たり面積平均値テキスト"/>
        <xdr:cNvSpPr txBox="1"/>
      </xdr:nvSpPr>
      <xdr:spPr>
        <a:xfrm>
          <a:off x="221996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55" name="フローチャート: 判断 554"/>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56" name="フローチャート: 判断 555"/>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557" name="フローチャート: 判断 556"/>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29210</xdr:rowOff>
    </xdr:from>
    <xdr:to>
      <xdr:col>116</xdr:col>
      <xdr:colOff>114300</xdr:colOff>
      <xdr:row>59</xdr:row>
      <xdr:rowOff>130810</xdr:rowOff>
    </xdr:to>
    <xdr:sp macro="" textlink="">
      <xdr:nvSpPr>
        <xdr:cNvPr id="563" name="楕円 562"/>
        <xdr:cNvSpPr/>
      </xdr:nvSpPr>
      <xdr:spPr>
        <a:xfrm>
          <a:off x="22110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52087</xdr:rowOff>
    </xdr:from>
    <xdr:ext cx="469744" cy="259045"/>
    <xdr:sp macro="" textlink="">
      <xdr:nvSpPr>
        <xdr:cNvPr id="564" name="【保健センター・保健所】&#10;一人当たり面積該当値テキスト"/>
        <xdr:cNvSpPr txBox="1"/>
      </xdr:nvSpPr>
      <xdr:spPr>
        <a:xfrm>
          <a:off x="22199600"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29210</xdr:rowOff>
    </xdr:from>
    <xdr:to>
      <xdr:col>112</xdr:col>
      <xdr:colOff>38100</xdr:colOff>
      <xdr:row>59</xdr:row>
      <xdr:rowOff>130810</xdr:rowOff>
    </xdr:to>
    <xdr:sp macro="" textlink="">
      <xdr:nvSpPr>
        <xdr:cNvPr id="565" name="楕円 564"/>
        <xdr:cNvSpPr/>
      </xdr:nvSpPr>
      <xdr:spPr>
        <a:xfrm>
          <a:off x="2127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80010</xdr:rowOff>
    </xdr:from>
    <xdr:to>
      <xdr:col>116</xdr:col>
      <xdr:colOff>63500</xdr:colOff>
      <xdr:row>59</xdr:row>
      <xdr:rowOff>80010</xdr:rowOff>
    </xdr:to>
    <xdr:cxnSp macro="">
      <xdr:nvCxnSpPr>
        <xdr:cNvPr id="566" name="直線コネクタ 565"/>
        <xdr:cNvCxnSpPr/>
      </xdr:nvCxnSpPr>
      <xdr:spPr>
        <a:xfrm>
          <a:off x="21323300" y="10195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87647</xdr:rowOff>
    </xdr:from>
    <xdr:ext cx="469744" cy="259045"/>
    <xdr:sp macro="" textlink="">
      <xdr:nvSpPr>
        <xdr:cNvPr id="567"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568"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147337</xdr:rowOff>
    </xdr:from>
    <xdr:ext cx="469744" cy="259045"/>
    <xdr:sp macro="" textlink="">
      <xdr:nvSpPr>
        <xdr:cNvPr id="569" name="n_1main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0" name="テキスト ボックス 57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1" name="直線コネクタ 58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2" name="テキスト ボックス 58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3" name="直線コネクタ 58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4" name="テキスト ボックス 58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5" name="直線コネクタ 58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6" name="テキスト ボックス 58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7" name="直線コネクタ 58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8" name="テキスト ボックス 58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9" name="直線コネクタ 58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0" name="テキスト ボックス 58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594" name="直線コネクタ 593"/>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595"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596" name="直線コネクタ 595"/>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597" name="【消防施設】&#10;有形固定資産減価償却率最大値テキスト"/>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598" name="直線コネクタ 597"/>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599" name="【消防施設】&#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00" name="フローチャート: 判断 599"/>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601" name="フローチャート: 判断 600"/>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111125</xdr:rowOff>
    </xdr:from>
    <xdr:to>
      <xdr:col>76</xdr:col>
      <xdr:colOff>165100</xdr:colOff>
      <xdr:row>84</xdr:row>
      <xdr:rowOff>41275</xdr:rowOff>
    </xdr:to>
    <xdr:sp macro="" textlink="">
      <xdr:nvSpPr>
        <xdr:cNvPr id="602" name="フローチャート: 判断 601"/>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08" name="楕円 607"/>
        <xdr:cNvSpPr/>
      </xdr:nvSpPr>
      <xdr:spPr>
        <a:xfrm>
          <a:off x="16268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xdr:rowOff>
    </xdr:from>
    <xdr:ext cx="405111" cy="259045"/>
    <xdr:sp macro="" textlink="">
      <xdr:nvSpPr>
        <xdr:cNvPr id="609" name="【消防施設】&#10;有形固定資産減価償却率該当値テキスト"/>
        <xdr:cNvSpPr txBox="1"/>
      </xdr:nvSpPr>
      <xdr:spPr>
        <a:xfrm>
          <a:off x="16357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46355</xdr:rowOff>
    </xdr:from>
    <xdr:to>
      <xdr:col>81</xdr:col>
      <xdr:colOff>101600</xdr:colOff>
      <xdr:row>83</xdr:row>
      <xdr:rowOff>147955</xdr:rowOff>
    </xdr:to>
    <xdr:sp macro="" textlink="">
      <xdr:nvSpPr>
        <xdr:cNvPr id="610" name="楕円 609"/>
        <xdr:cNvSpPr/>
      </xdr:nvSpPr>
      <xdr:spPr>
        <a:xfrm>
          <a:off x="15430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72389</xdr:rowOff>
    </xdr:from>
    <xdr:to>
      <xdr:col>85</xdr:col>
      <xdr:colOff>127000</xdr:colOff>
      <xdr:row>83</xdr:row>
      <xdr:rowOff>97155</xdr:rowOff>
    </xdr:to>
    <xdr:cxnSp macro="">
      <xdr:nvCxnSpPr>
        <xdr:cNvPr id="611" name="直線コネクタ 610"/>
        <xdr:cNvCxnSpPr/>
      </xdr:nvCxnSpPr>
      <xdr:spPr>
        <a:xfrm flipV="1">
          <a:off x="15481300" y="1430273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78757</xdr:rowOff>
    </xdr:from>
    <xdr:ext cx="405111" cy="259045"/>
    <xdr:sp macro="" textlink="">
      <xdr:nvSpPr>
        <xdr:cNvPr id="612" name="n_1aveValue【消防施設】&#10;有形固定資産減価償却率"/>
        <xdr:cNvSpPr txBox="1"/>
      </xdr:nvSpPr>
      <xdr:spPr>
        <a:xfrm>
          <a:off x="15266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57802</xdr:rowOff>
    </xdr:from>
    <xdr:ext cx="405111" cy="259045"/>
    <xdr:sp macro="" textlink="">
      <xdr:nvSpPr>
        <xdr:cNvPr id="613" name="n_2aveValue【消防施設】&#10;有形固定資産減価償却率"/>
        <xdr:cNvSpPr txBox="1"/>
      </xdr:nvSpPr>
      <xdr:spPr>
        <a:xfrm>
          <a:off x="14389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139082</xdr:rowOff>
    </xdr:from>
    <xdr:ext cx="405111" cy="259045"/>
    <xdr:sp macro="" textlink="">
      <xdr:nvSpPr>
        <xdr:cNvPr id="614" name="n_1mainValue【消防施設】&#10;有形固定資産減価償却率"/>
        <xdr:cNvSpPr txBox="1"/>
      </xdr:nvSpPr>
      <xdr:spPr>
        <a:xfrm>
          <a:off x="15266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5" name="直線コネクタ 6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6" name="テキスト ボックス 6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7" name="直線コネクタ 6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8" name="テキスト ボックス 6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9" name="直線コネクタ 6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0" name="テキスト ボックス 6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1" name="直線コネクタ 6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2" name="テキスト ボックス 6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3" name="直線コネクタ 6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4" name="テキスト ボックス 6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638" name="直線コネクタ 637"/>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639" name="【消防施設】&#10;一人当たり面積最小値テキスト"/>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40" name="直線コネクタ 639"/>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641" name="【消防施設】&#10;一人当たり面積最大値テキスト"/>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642" name="直線コネクタ 641"/>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643" name="【消防施設】&#10;一人当たり面積平均値テキスト"/>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44" name="フローチャート: 判断 643"/>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45" name="フローチャート: 判断 644"/>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646" name="フローチャート: 判断 645"/>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52" name="楕円 651"/>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53" name="【消防施設】&#10;一人当たり面積該当値テキスト"/>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54" name="楕円 653"/>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655" name="直線コネクタ 654"/>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135907</xdr:rowOff>
    </xdr:from>
    <xdr:ext cx="469744" cy="259045"/>
    <xdr:sp macro="" textlink="">
      <xdr:nvSpPr>
        <xdr:cNvPr id="656" name="n_1aveValue【消防施設】&#10;一人当たり面積"/>
        <xdr:cNvSpPr txBox="1"/>
      </xdr:nvSpPr>
      <xdr:spPr>
        <a:xfrm>
          <a:off x="21075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657" name="n_2aveValue【消防施設】&#10;一人当たり面積"/>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58" name="n_1mainValue【消防施設】&#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9" name="テキスト ボックス 66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0" name="直線コネクタ 6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1" name="テキスト ボックス 6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2" name="直線コネクタ 6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3" name="テキスト ボックス 6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4" name="直線コネクタ 6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5" name="テキスト ボックス 6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6" name="直線コネクタ 6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7" name="テキスト ボックス 6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8" name="直線コネクタ 6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9" name="テキスト ボックス 67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1" name="テキスト ボックス 6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683" name="直線コネクタ 682"/>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684" name="【庁舎】&#10;有形固定資産減価償却率最小値テキスト"/>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685" name="直線コネクタ 684"/>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686" name="【庁舎】&#10;有形固定資産減価償却率最大値テキスト"/>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687" name="直線コネクタ 686"/>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104791</xdr:rowOff>
    </xdr:from>
    <xdr:ext cx="405111" cy="259045"/>
    <xdr:sp macro="" textlink="">
      <xdr:nvSpPr>
        <xdr:cNvPr id="688" name="【庁舎】&#10;有形固定資産減価償却率平均値テキスト"/>
        <xdr:cNvSpPr txBox="1"/>
      </xdr:nvSpPr>
      <xdr:spPr>
        <a:xfrm>
          <a:off x="16357600" y="1810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689" name="フローチャート: 判断 688"/>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690" name="フローチャート: 判断 689"/>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691" name="フローチャート: 判断 690"/>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111125</xdr:rowOff>
    </xdr:from>
    <xdr:to>
      <xdr:col>85</xdr:col>
      <xdr:colOff>177800</xdr:colOff>
      <xdr:row>104</xdr:row>
      <xdr:rowOff>41275</xdr:rowOff>
    </xdr:to>
    <xdr:sp macro="" textlink="">
      <xdr:nvSpPr>
        <xdr:cNvPr id="697" name="楕円 696"/>
        <xdr:cNvSpPr/>
      </xdr:nvSpPr>
      <xdr:spPr>
        <a:xfrm>
          <a:off x="162687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134002</xdr:rowOff>
    </xdr:from>
    <xdr:ext cx="405111" cy="259045"/>
    <xdr:sp macro="" textlink="">
      <xdr:nvSpPr>
        <xdr:cNvPr id="698" name="【庁舎】&#10;有形固定資産減価償却率該当値テキスト"/>
        <xdr:cNvSpPr txBox="1"/>
      </xdr:nvSpPr>
      <xdr:spPr>
        <a:xfrm>
          <a:off x="16357600"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149225</xdr:rowOff>
    </xdr:from>
    <xdr:to>
      <xdr:col>81</xdr:col>
      <xdr:colOff>101600</xdr:colOff>
      <xdr:row>104</xdr:row>
      <xdr:rowOff>79375</xdr:rowOff>
    </xdr:to>
    <xdr:sp macro="" textlink="">
      <xdr:nvSpPr>
        <xdr:cNvPr id="699" name="楕円 698"/>
        <xdr:cNvSpPr/>
      </xdr:nvSpPr>
      <xdr:spPr>
        <a:xfrm>
          <a:off x="15430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161925</xdr:rowOff>
    </xdr:from>
    <xdr:to>
      <xdr:col>85</xdr:col>
      <xdr:colOff>127000</xdr:colOff>
      <xdr:row>104</xdr:row>
      <xdr:rowOff>28575</xdr:rowOff>
    </xdr:to>
    <xdr:cxnSp macro="">
      <xdr:nvCxnSpPr>
        <xdr:cNvPr id="700" name="直線コネクタ 699"/>
        <xdr:cNvCxnSpPr/>
      </xdr:nvCxnSpPr>
      <xdr:spPr>
        <a:xfrm flipV="1">
          <a:off x="15481300" y="178212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17163</xdr:rowOff>
    </xdr:from>
    <xdr:ext cx="405111" cy="259045"/>
    <xdr:sp macro="" textlink="">
      <xdr:nvSpPr>
        <xdr:cNvPr id="701" name="n_1aveValue【庁舎】&#10;有形固定資産減価償却率"/>
        <xdr:cNvSpPr txBox="1"/>
      </xdr:nvSpPr>
      <xdr:spPr>
        <a:xfrm>
          <a:off x="152660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2557</xdr:rowOff>
    </xdr:from>
    <xdr:ext cx="405111" cy="259045"/>
    <xdr:sp macro="" textlink="">
      <xdr:nvSpPr>
        <xdr:cNvPr id="702" name="n_2aveValue【庁舎】&#10;有形固定資産減価償却率"/>
        <xdr:cNvSpPr txBox="1"/>
      </xdr:nvSpPr>
      <xdr:spPr>
        <a:xfrm>
          <a:off x="14389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95902</xdr:rowOff>
    </xdr:from>
    <xdr:ext cx="405111" cy="259045"/>
    <xdr:sp macro="" textlink="">
      <xdr:nvSpPr>
        <xdr:cNvPr id="703" name="n_1mainValue【庁舎】&#10;有形固定資産減価償却率"/>
        <xdr:cNvSpPr txBox="1"/>
      </xdr:nvSpPr>
      <xdr:spPr>
        <a:xfrm>
          <a:off x="15266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4" name="直線コネクタ 7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5" name="テキスト ボックス 7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6" name="直線コネクタ 7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7" name="テキスト ボックス 7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8" name="直線コネクタ 7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9" name="テキスト ボックス 7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0" name="直線コネクタ 7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1" name="テキスト ボックス 7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725" name="直線コネクタ 724"/>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726" name="【庁舎】&#10;一人当たり面積最小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727" name="直線コネクタ 726"/>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28" name="【庁舎】&#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29" name="直線コネクタ 728"/>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29990</xdr:rowOff>
    </xdr:from>
    <xdr:ext cx="469744" cy="259045"/>
    <xdr:sp macro="" textlink="">
      <xdr:nvSpPr>
        <xdr:cNvPr id="730" name="【庁舎】&#10;一人当たり面積平均値テキスト"/>
        <xdr:cNvSpPr txBox="1"/>
      </xdr:nvSpPr>
      <xdr:spPr>
        <a:xfrm>
          <a:off x="22199600" y="1768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731" name="フローチャート: 判断 730"/>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732" name="フローチャート: 判断 731"/>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43687</xdr:rowOff>
    </xdr:from>
    <xdr:to>
      <xdr:col>107</xdr:col>
      <xdr:colOff>101600</xdr:colOff>
      <xdr:row>104</xdr:row>
      <xdr:rowOff>145287</xdr:rowOff>
    </xdr:to>
    <xdr:sp macro="" textlink="">
      <xdr:nvSpPr>
        <xdr:cNvPr id="733" name="フローチャート: 判断 732"/>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137413</xdr:rowOff>
    </xdr:from>
    <xdr:to>
      <xdr:col>116</xdr:col>
      <xdr:colOff>114300</xdr:colOff>
      <xdr:row>106</xdr:row>
      <xdr:rowOff>67563</xdr:rowOff>
    </xdr:to>
    <xdr:sp macro="" textlink="">
      <xdr:nvSpPr>
        <xdr:cNvPr id="739" name="楕円 738"/>
        <xdr:cNvSpPr/>
      </xdr:nvSpPr>
      <xdr:spPr>
        <a:xfrm>
          <a:off x="221107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115840</xdr:rowOff>
    </xdr:from>
    <xdr:ext cx="469744" cy="259045"/>
    <xdr:sp macro="" textlink="">
      <xdr:nvSpPr>
        <xdr:cNvPr id="740" name="【庁舎】&#10;一人当たり面積該当値テキスト"/>
        <xdr:cNvSpPr txBox="1"/>
      </xdr:nvSpPr>
      <xdr:spPr>
        <a:xfrm>
          <a:off x="22199600"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137413</xdr:rowOff>
    </xdr:from>
    <xdr:to>
      <xdr:col>112</xdr:col>
      <xdr:colOff>38100</xdr:colOff>
      <xdr:row>106</xdr:row>
      <xdr:rowOff>67563</xdr:rowOff>
    </xdr:to>
    <xdr:sp macro="" textlink="">
      <xdr:nvSpPr>
        <xdr:cNvPr id="741" name="楕円 740"/>
        <xdr:cNvSpPr/>
      </xdr:nvSpPr>
      <xdr:spPr>
        <a:xfrm>
          <a:off x="21272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xdr:rowOff>
    </xdr:from>
    <xdr:to>
      <xdr:col>116</xdr:col>
      <xdr:colOff>63500</xdr:colOff>
      <xdr:row>106</xdr:row>
      <xdr:rowOff>16763</xdr:rowOff>
    </xdr:to>
    <xdr:cxnSp macro="">
      <xdr:nvCxnSpPr>
        <xdr:cNvPr id="742" name="直線コネクタ 741"/>
        <xdr:cNvCxnSpPr/>
      </xdr:nvCxnSpPr>
      <xdr:spPr>
        <a:xfrm>
          <a:off x="21323300" y="181904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143527</xdr:rowOff>
    </xdr:from>
    <xdr:ext cx="469744" cy="259045"/>
    <xdr:sp macro="" textlink="">
      <xdr:nvSpPr>
        <xdr:cNvPr id="743" name="n_1ave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161814</xdr:rowOff>
    </xdr:from>
    <xdr:ext cx="469744" cy="259045"/>
    <xdr:sp macro="" textlink="">
      <xdr:nvSpPr>
        <xdr:cNvPr id="744" name="n_2aveValue【庁舎】&#10;一人当たり面積"/>
        <xdr:cNvSpPr txBox="1"/>
      </xdr:nvSpPr>
      <xdr:spPr>
        <a:xfrm>
          <a:off x="20199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58690</xdr:rowOff>
    </xdr:from>
    <xdr:ext cx="469744" cy="259045"/>
    <xdr:sp macro="" textlink="">
      <xdr:nvSpPr>
        <xdr:cNvPr id="745" name="n_1mainValue【庁舎】&#10;一人当たり面積"/>
        <xdr:cNvSpPr txBox="1"/>
      </xdr:nvSpPr>
      <xdr:spPr>
        <a:xfrm>
          <a:off x="21075727"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類似団体と比較して特に有形固定資産減価償却率が高くなっている施設は、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庁舎、市民会館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であり、特に低くなっている施設は、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一般廃棄物処理施設、保健センターで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本庁舎及び市民会館は昭和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年代に建設されたものであり、耐震化もされておらず老朽化による維持管理費も膨大となっている。また、分散した他の庁舎についても老朽化が進んでおり、複合化・集約化の検討に取り組んでいる。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廃棄物処理施設については、建物自体の使用年数は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年ほどであるものの、焼却施設・設備については更新を迎える時期が迫っており、維持管理費用の低減も含めた検討が必要である。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44776206</v>
      </c>
      <c r="BO4" s="441"/>
      <c r="BP4" s="441"/>
      <c r="BQ4" s="441"/>
      <c r="BR4" s="441"/>
      <c r="BS4" s="441"/>
      <c r="BT4" s="441"/>
      <c r="BU4" s="442"/>
      <c r="BV4" s="440">
        <v>46384515</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2.5</v>
      </c>
      <c r="CU4" s="622"/>
      <c r="CV4" s="622"/>
      <c r="CW4" s="622"/>
      <c r="CX4" s="622"/>
      <c r="CY4" s="622"/>
      <c r="CZ4" s="622"/>
      <c r="DA4" s="623"/>
      <c r="DB4" s="621">
        <v>1.8</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44131052</v>
      </c>
      <c r="BO5" s="446"/>
      <c r="BP5" s="446"/>
      <c r="BQ5" s="446"/>
      <c r="BR5" s="446"/>
      <c r="BS5" s="446"/>
      <c r="BT5" s="446"/>
      <c r="BU5" s="447"/>
      <c r="BV5" s="445">
        <v>45938712</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93.8</v>
      </c>
      <c r="CU5" s="416"/>
      <c r="CV5" s="416"/>
      <c r="CW5" s="416"/>
      <c r="CX5" s="416"/>
      <c r="CY5" s="416"/>
      <c r="CZ5" s="416"/>
      <c r="DA5" s="417"/>
      <c r="DB5" s="415">
        <v>94</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645154</v>
      </c>
      <c r="BO6" s="446"/>
      <c r="BP6" s="446"/>
      <c r="BQ6" s="446"/>
      <c r="BR6" s="446"/>
      <c r="BS6" s="446"/>
      <c r="BT6" s="446"/>
      <c r="BU6" s="447"/>
      <c r="BV6" s="445">
        <v>445803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99.6</v>
      </c>
      <c r="CU6" s="596"/>
      <c r="CV6" s="596"/>
      <c r="CW6" s="596"/>
      <c r="CX6" s="596"/>
      <c r="CY6" s="596"/>
      <c r="CZ6" s="596"/>
      <c r="DA6" s="597"/>
      <c r="DB6" s="595">
        <v>99.6</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30362</v>
      </c>
      <c r="BO7" s="446"/>
      <c r="BP7" s="446"/>
      <c r="BQ7" s="446"/>
      <c r="BR7" s="446"/>
      <c r="BS7" s="446"/>
      <c r="BT7" s="446"/>
      <c r="BU7" s="447"/>
      <c r="BV7" s="445">
        <v>17960</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24395434</v>
      </c>
      <c r="CU7" s="446"/>
      <c r="CV7" s="446"/>
      <c r="CW7" s="446"/>
      <c r="CX7" s="446"/>
      <c r="CY7" s="446"/>
      <c r="CZ7" s="446"/>
      <c r="DA7" s="447"/>
      <c r="DB7" s="445">
        <v>24386918</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614792</v>
      </c>
      <c r="BO8" s="446"/>
      <c r="BP8" s="446"/>
      <c r="BQ8" s="446"/>
      <c r="BR8" s="446"/>
      <c r="BS8" s="446"/>
      <c r="BT8" s="446"/>
      <c r="BU8" s="447"/>
      <c r="BV8" s="445">
        <v>427843</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0.54</v>
      </c>
      <c r="CU8" s="559"/>
      <c r="CV8" s="559"/>
      <c r="CW8" s="559"/>
      <c r="CX8" s="559"/>
      <c r="CY8" s="559"/>
      <c r="CZ8" s="559"/>
      <c r="DA8" s="560"/>
      <c r="DB8" s="558">
        <v>0.53</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120636</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186949</v>
      </c>
      <c r="BO9" s="446"/>
      <c r="BP9" s="446"/>
      <c r="BQ9" s="446"/>
      <c r="BR9" s="446"/>
      <c r="BS9" s="446"/>
      <c r="BT9" s="446"/>
      <c r="BU9" s="447"/>
      <c r="BV9" s="445">
        <v>-251415</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13.7</v>
      </c>
      <c r="CU9" s="416"/>
      <c r="CV9" s="416"/>
      <c r="CW9" s="416"/>
      <c r="CX9" s="416"/>
      <c r="CY9" s="416"/>
      <c r="CZ9" s="416"/>
      <c r="DA9" s="417"/>
      <c r="DB9" s="415">
        <v>14.7</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123722</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276930</v>
      </c>
      <c r="BO10" s="446"/>
      <c r="BP10" s="446"/>
      <c r="BQ10" s="446"/>
      <c r="BR10" s="446"/>
      <c r="BS10" s="446"/>
      <c r="BT10" s="446"/>
      <c r="BU10" s="447"/>
      <c r="BV10" s="445">
        <v>342883</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100000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118999</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102</v>
      </c>
      <c r="AV12" s="503"/>
      <c r="AW12" s="503"/>
      <c r="AX12" s="503"/>
      <c r="AY12" s="425" t="s">
        <v>130</v>
      </c>
      <c r="AZ12" s="426"/>
      <c r="BA12" s="426"/>
      <c r="BB12" s="426"/>
      <c r="BC12" s="426"/>
      <c r="BD12" s="426"/>
      <c r="BE12" s="426"/>
      <c r="BF12" s="426"/>
      <c r="BG12" s="426"/>
      <c r="BH12" s="426"/>
      <c r="BI12" s="426"/>
      <c r="BJ12" s="426"/>
      <c r="BK12" s="426"/>
      <c r="BL12" s="426"/>
      <c r="BM12" s="427"/>
      <c r="BN12" s="445">
        <v>615000</v>
      </c>
      <c r="BO12" s="446"/>
      <c r="BP12" s="446"/>
      <c r="BQ12" s="446"/>
      <c r="BR12" s="446"/>
      <c r="BS12" s="446"/>
      <c r="BT12" s="446"/>
      <c r="BU12" s="447"/>
      <c r="BV12" s="445">
        <v>798000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124</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118467</v>
      </c>
      <c r="S13" s="549"/>
      <c r="T13" s="549"/>
      <c r="U13" s="549"/>
      <c r="V13" s="550"/>
      <c r="W13" s="536" t="s">
        <v>133</v>
      </c>
      <c r="X13" s="458"/>
      <c r="Y13" s="458"/>
      <c r="Z13" s="458"/>
      <c r="AA13" s="458"/>
      <c r="AB13" s="459"/>
      <c r="AC13" s="421">
        <v>1439</v>
      </c>
      <c r="AD13" s="422"/>
      <c r="AE13" s="422"/>
      <c r="AF13" s="422"/>
      <c r="AG13" s="423"/>
      <c r="AH13" s="421">
        <v>1511</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-151121</v>
      </c>
      <c r="BO13" s="446"/>
      <c r="BP13" s="446"/>
      <c r="BQ13" s="446"/>
      <c r="BR13" s="446"/>
      <c r="BS13" s="446"/>
      <c r="BT13" s="446"/>
      <c r="BU13" s="447"/>
      <c r="BV13" s="445">
        <v>-606532</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8.6</v>
      </c>
      <c r="CU13" s="416"/>
      <c r="CV13" s="416"/>
      <c r="CW13" s="416"/>
      <c r="CX13" s="416"/>
      <c r="CY13" s="416"/>
      <c r="CZ13" s="416"/>
      <c r="DA13" s="417"/>
      <c r="DB13" s="415">
        <v>9.4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119182</v>
      </c>
      <c r="S14" s="549"/>
      <c r="T14" s="549"/>
      <c r="U14" s="549"/>
      <c r="V14" s="550"/>
      <c r="W14" s="551"/>
      <c r="X14" s="461"/>
      <c r="Y14" s="461"/>
      <c r="Z14" s="461"/>
      <c r="AA14" s="461"/>
      <c r="AB14" s="462"/>
      <c r="AC14" s="541">
        <v>2.9</v>
      </c>
      <c r="AD14" s="542"/>
      <c r="AE14" s="542"/>
      <c r="AF14" s="542"/>
      <c r="AG14" s="543"/>
      <c r="AH14" s="541">
        <v>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30.9</v>
      </c>
      <c r="CU14" s="553"/>
      <c r="CV14" s="553"/>
      <c r="CW14" s="553"/>
      <c r="CX14" s="553"/>
      <c r="CY14" s="553"/>
      <c r="CZ14" s="553"/>
      <c r="DA14" s="554"/>
      <c r="DB14" s="552">
        <v>31.5</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118748</v>
      </c>
      <c r="S15" s="549"/>
      <c r="T15" s="549"/>
      <c r="U15" s="549"/>
      <c r="V15" s="550"/>
      <c r="W15" s="536" t="s">
        <v>141</v>
      </c>
      <c r="X15" s="458"/>
      <c r="Y15" s="458"/>
      <c r="Z15" s="458"/>
      <c r="AA15" s="458"/>
      <c r="AB15" s="459"/>
      <c r="AC15" s="421">
        <v>9540</v>
      </c>
      <c r="AD15" s="422"/>
      <c r="AE15" s="422"/>
      <c r="AF15" s="422"/>
      <c r="AG15" s="423"/>
      <c r="AH15" s="421">
        <v>9532</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11045347</v>
      </c>
      <c r="BO15" s="441"/>
      <c r="BP15" s="441"/>
      <c r="BQ15" s="441"/>
      <c r="BR15" s="441"/>
      <c r="BS15" s="441"/>
      <c r="BT15" s="441"/>
      <c r="BU15" s="442"/>
      <c r="BV15" s="440">
        <v>10918768</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19</v>
      </c>
      <c r="AD16" s="542"/>
      <c r="AE16" s="542"/>
      <c r="AF16" s="542"/>
      <c r="AG16" s="543"/>
      <c r="AH16" s="541">
        <v>18.7</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20111476</v>
      </c>
      <c r="BO16" s="446"/>
      <c r="BP16" s="446"/>
      <c r="BQ16" s="446"/>
      <c r="BR16" s="446"/>
      <c r="BS16" s="446"/>
      <c r="BT16" s="446"/>
      <c r="BU16" s="447"/>
      <c r="BV16" s="445">
        <v>20213643</v>
      </c>
      <c r="BW16" s="446"/>
      <c r="BX16" s="446"/>
      <c r="BY16" s="446"/>
      <c r="BZ16" s="446"/>
      <c r="CA16" s="446"/>
      <c r="CB16" s="446"/>
      <c r="CC16" s="447"/>
      <c r="CD16" s="180"/>
      <c r="CE16" s="443" t="s">
        <v>147</v>
      </c>
      <c r="CF16" s="443"/>
      <c r="CG16" s="443"/>
      <c r="CH16" s="443"/>
      <c r="CI16" s="443"/>
      <c r="CJ16" s="443"/>
      <c r="CK16" s="443"/>
      <c r="CL16" s="443"/>
      <c r="CM16" s="443"/>
      <c r="CN16" s="443"/>
      <c r="CO16" s="443"/>
      <c r="CP16" s="443"/>
      <c r="CQ16" s="443"/>
      <c r="CR16" s="443"/>
      <c r="CS16" s="444"/>
      <c r="CT16" s="415">
        <v>4.3</v>
      </c>
      <c r="CU16" s="416"/>
      <c r="CV16" s="416"/>
      <c r="CW16" s="416"/>
      <c r="CX16" s="416"/>
      <c r="CY16" s="416"/>
      <c r="CZ16" s="416"/>
      <c r="DA16" s="417"/>
      <c r="DB16" s="415" t="s">
        <v>148</v>
      </c>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39322</v>
      </c>
      <c r="AD17" s="422"/>
      <c r="AE17" s="422"/>
      <c r="AF17" s="422"/>
      <c r="AG17" s="423"/>
      <c r="AH17" s="421">
        <v>39843</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13892437</v>
      </c>
      <c r="BO17" s="446"/>
      <c r="BP17" s="446"/>
      <c r="BQ17" s="446"/>
      <c r="BR17" s="446"/>
      <c r="BS17" s="446"/>
      <c r="BT17" s="446"/>
      <c r="BU17" s="447"/>
      <c r="BV17" s="445">
        <v>13719433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153</v>
      </c>
      <c r="C18" s="508"/>
      <c r="D18" s="508"/>
      <c r="E18" s="509"/>
      <c r="F18" s="509"/>
      <c r="G18" s="509"/>
      <c r="H18" s="509"/>
      <c r="I18" s="509"/>
      <c r="J18" s="509"/>
      <c r="K18" s="509"/>
      <c r="L18" s="510">
        <v>187.38</v>
      </c>
      <c r="M18" s="510"/>
      <c r="N18" s="510"/>
      <c r="O18" s="510"/>
      <c r="P18" s="510"/>
      <c r="Q18" s="510"/>
      <c r="R18" s="511"/>
      <c r="S18" s="511"/>
      <c r="T18" s="511"/>
      <c r="U18" s="511"/>
      <c r="V18" s="512"/>
      <c r="W18" s="526"/>
      <c r="X18" s="527"/>
      <c r="Y18" s="527"/>
      <c r="Z18" s="527"/>
      <c r="AA18" s="527"/>
      <c r="AB18" s="537"/>
      <c r="AC18" s="409">
        <v>78.2</v>
      </c>
      <c r="AD18" s="410"/>
      <c r="AE18" s="410"/>
      <c r="AF18" s="410"/>
      <c r="AG18" s="513"/>
      <c r="AH18" s="409">
        <v>78.3</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23345184</v>
      </c>
      <c r="BO18" s="446"/>
      <c r="BP18" s="446"/>
      <c r="BQ18" s="446"/>
      <c r="BR18" s="446"/>
      <c r="BS18" s="446"/>
      <c r="BT18" s="446"/>
      <c r="BU18" s="447"/>
      <c r="BV18" s="445">
        <v>23156980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155</v>
      </c>
      <c r="C19" s="508"/>
      <c r="D19" s="508"/>
      <c r="E19" s="509"/>
      <c r="F19" s="509"/>
      <c r="G19" s="509"/>
      <c r="H19" s="509"/>
      <c r="I19" s="509"/>
      <c r="J19" s="509"/>
      <c r="K19" s="509"/>
      <c r="L19" s="515">
        <v>644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28139208</v>
      </c>
      <c r="BO19" s="446"/>
      <c r="BP19" s="446"/>
      <c r="BQ19" s="446"/>
      <c r="BR19" s="446"/>
      <c r="BS19" s="446"/>
      <c r="BT19" s="446"/>
      <c r="BU19" s="447"/>
      <c r="BV19" s="445">
        <v>28204808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157</v>
      </c>
      <c r="C20" s="508"/>
      <c r="D20" s="508"/>
      <c r="E20" s="509"/>
      <c r="F20" s="509"/>
      <c r="G20" s="509"/>
      <c r="H20" s="509"/>
      <c r="I20" s="509"/>
      <c r="J20" s="509"/>
      <c r="K20" s="509"/>
      <c r="L20" s="515">
        <v>51983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38636980</v>
      </c>
      <c r="BO23" s="446"/>
      <c r="BP23" s="446"/>
      <c r="BQ23" s="446"/>
      <c r="BR23" s="446"/>
      <c r="BS23" s="446"/>
      <c r="BT23" s="446"/>
      <c r="BU23" s="447"/>
      <c r="BV23" s="445">
        <v>38425815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166</v>
      </c>
      <c r="F24" s="419"/>
      <c r="G24" s="419"/>
      <c r="H24" s="419"/>
      <c r="I24" s="419"/>
      <c r="J24" s="419"/>
      <c r="K24" s="420"/>
      <c r="L24" s="421">
        <v>1</v>
      </c>
      <c r="M24" s="422"/>
      <c r="N24" s="422"/>
      <c r="O24" s="422"/>
      <c r="P24" s="423"/>
      <c r="Q24" s="421">
        <v>8930</v>
      </c>
      <c r="R24" s="422"/>
      <c r="S24" s="422"/>
      <c r="T24" s="422"/>
      <c r="U24" s="422"/>
      <c r="V24" s="423"/>
      <c r="W24" s="487"/>
      <c r="X24" s="478"/>
      <c r="Y24" s="479"/>
      <c r="Z24" s="418" t="s">
        <v>167</v>
      </c>
      <c r="AA24" s="419"/>
      <c r="AB24" s="419"/>
      <c r="AC24" s="419"/>
      <c r="AD24" s="419"/>
      <c r="AE24" s="419"/>
      <c r="AF24" s="419"/>
      <c r="AG24" s="420"/>
      <c r="AH24" s="421">
        <v>699</v>
      </c>
      <c r="AI24" s="422"/>
      <c r="AJ24" s="422"/>
      <c r="AK24" s="422"/>
      <c r="AL24" s="423"/>
      <c r="AM24" s="421">
        <v>2108184</v>
      </c>
      <c r="AN24" s="422"/>
      <c r="AO24" s="422"/>
      <c r="AP24" s="422"/>
      <c r="AQ24" s="422"/>
      <c r="AR24" s="423"/>
      <c r="AS24" s="421">
        <v>3016</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30586889</v>
      </c>
      <c r="BO24" s="446"/>
      <c r="BP24" s="446"/>
      <c r="BQ24" s="446"/>
      <c r="BR24" s="446"/>
      <c r="BS24" s="446"/>
      <c r="BT24" s="446"/>
      <c r="BU24" s="447"/>
      <c r="BV24" s="445">
        <v>31007606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169</v>
      </c>
      <c r="F25" s="419"/>
      <c r="G25" s="419"/>
      <c r="H25" s="419"/>
      <c r="I25" s="419"/>
      <c r="J25" s="419"/>
      <c r="K25" s="420"/>
      <c r="L25" s="421">
        <v>1</v>
      </c>
      <c r="M25" s="422"/>
      <c r="N25" s="422"/>
      <c r="O25" s="422"/>
      <c r="P25" s="423"/>
      <c r="Q25" s="421">
        <v>7220</v>
      </c>
      <c r="R25" s="422"/>
      <c r="S25" s="422"/>
      <c r="T25" s="422"/>
      <c r="U25" s="422"/>
      <c r="V25" s="423"/>
      <c r="W25" s="487"/>
      <c r="X25" s="478"/>
      <c r="Y25" s="479"/>
      <c r="Z25" s="418" t="s">
        <v>170</v>
      </c>
      <c r="AA25" s="419"/>
      <c r="AB25" s="419"/>
      <c r="AC25" s="419"/>
      <c r="AD25" s="419"/>
      <c r="AE25" s="419"/>
      <c r="AF25" s="419"/>
      <c r="AG25" s="420"/>
      <c r="AH25" s="421">
        <v>129</v>
      </c>
      <c r="AI25" s="422"/>
      <c r="AJ25" s="422"/>
      <c r="AK25" s="422"/>
      <c r="AL25" s="423"/>
      <c r="AM25" s="421">
        <v>378357</v>
      </c>
      <c r="AN25" s="422"/>
      <c r="AO25" s="422"/>
      <c r="AP25" s="422"/>
      <c r="AQ25" s="422"/>
      <c r="AR25" s="423"/>
      <c r="AS25" s="421">
        <v>2933</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6279841</v>
      </c>
      <c r="BO25" s="441"/>
      <c r="BP25" s="441"/>
      <c r="BQ25" s="441"/>
      <c r="BR25" s="441"/>
      <c r="BS25" s="441"/>
      <c r="BT25" s="441"/>
      <c r="BU25" s="442"/>
      <c r="BV25" s="440">
        <v>7267578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172</v>
      </c>
      <c r="F26" s="419"/>
      <c r="G26" s="419"/>
      <c r="H26" s="419"/>
      <c r="I26" s="419"/>
      <c r="J26" s="419"/>
      <c r="K26" s="420"/>
      <c r="L26" s="421">
        <v>1</v>
      </c>
      <c r="M26" s="422"/>
      <c r="N26" s="422"/>
      <c r="O26" s="422"/>
      <c r="P26" s="423"/>
      <c r="Q26" s="421">
        <v>6180</v>
      </c>
      <c r="R26" s="422"/>
      <c r="S26" s="422"/>
      <c r="T26" s="422"/>
      <c r="U26" s="422"/>
      <c r="V26" s="423"/>
      <c r="W26" s="487"/>
      <c r="X26" s="478"/>
      <c r="Y26" s="479"/>
      <c r="Z26" s="418" t="s">
        <v>173</v>
      </c>
      <c r="AA26" s="500"/>
      <c r="AB26" s="500"/>
      <c r="AC26" s="500"/>
      <c r="AD26" s="500"/>
      <c r="AE26" s="500"/>
      <c r="AF26" s="500"/>
      <c r="AG26" s="501"/>
      <c r="AH26" s="421">
        <v>39</v>
      </c>
      <c r="AI26" s="422"/>
      <c r="AJ26" s="422"/>
      <c r="AK26" s="422"/>
      <c r="AL26" s="423"/>
      <c r="AM26" s="421">
        <v>131703</v>
      </c>
      <c r="AN26" s="422"/>
      <c r="AO26" s="422"/>
      <c r="AP26" s="422"/>
      <c r="AQ26" s="422"/>
      <c r="AR26" s="423"/>
      <c r="AS26" s="421">
        <v>3377</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148</v>
      </c>
      <c r="BO26" s="446"/>
      <c r="BP26" s="446"/>
      <c r="BQ26" s="446"/>
      <c r="BR26" s="446"/>
      <c r="BS26" s="446"/>
      <c r="BT26" s="446"/>
      <c r="BU26" s="447"/>
      <c r="BV26" s="445" t="s">
        <v>148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175</v>
      </c>
      <c r="F27" s="419"/>
      <c r="G27" s="419"/>
      <c r="H27" s="419"/>
      <c r="I27" s="419"/>
      <c r="J27" s="419"/>
      <c r="K27" s="420"/>
      <c r="L27" s="421">
        <v>1</v>
      </c>
      <c r="M27" s="422"/>
      <c r="N27" s="422"/>
      <c r="O27" s="422"/>
      <c r="P27" s="423"/>
      <c r="Q27" s="421">
        <v>4560</v>
      </c>
      <c r="R27" s="422"/>
      <c r="S27" s="422"/>
      <c r="T27" s="422"/>
      <c r="U27" s="422"/>
      <c r="V27" s="423"/>
      <c r="W27" s="487"/>
      <c r="X27" s="478"/>
      <c r="Y27" s="479"/>
      <c r="Z27" s="418" t="s">
        <v>176</v>
      </c>
      <c r="AA27" s="419"/>
      <c r="AB27" s="419"/>
      <c r="AC27" s="419"/>
      <c r="AD27" s="419"/>
      <c r="AE27" s="419"/>
      <c r="AF27" s="419"/>
      <c r="AG27" s="420"/>
      <c r="AH27" s="421">
        <v>2</v>
      </c>
      <c r="AI27" s="422"/>
      <c r="AJ27" s="422"/>
      <c r="AK27" s="422"/>
      <c r="AL27" s="423"/>
      <c r="AM27" s="421" t="s">
        <v>177</v>
      </c>
      <c r="AN27" s="422"/>
      <c r="AO27" s="422"/>
      <c r="AP27" s="422"/>
      <c r="AQ27" s="422"/>
      <c r="AR27" s="423"/>
      <c r="AS27" s="421" t="s">
        <v>177</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v>893061</v>
      </c>
      <c r="BO27" s="449"/>
      <c r="BP27" s="449"/>
      <c r="BQ27" s="449"/>
      <c r="BR27" s="449"/>
      <c r="BS27" s="449"/>
      <c r="BT27" s="449"/>
      <c r="BU27" s="450"/>
      <c r="BV27" s="448">
        <v>892862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179</v>
      </c>
      <c r="F28" s="419"/>
      <c r="G28" s="419"/>
      <c r="H28" s="419"/>
      <c r="I28" s="419"/>
      <c r="J28" s="419"/>
      <c r="K28" s="420"/>
      <c r="L28" s="421">
        <v>1</v>
      </c>
      <c r="M28" s="422"/>
      <c r="N28" s="422"/>
      <c r="O28" s="422"/>
      <c r="P28" s="423"/>
      <c r="Q28" s="421">
        <v>4070</v>
      </c>
      <c r="R28" s="422"/>
      <c r="S28" s="422"/>
      <c r="T28" s="422"/>
      <c r="U28" s="422"/>
      <c r="V28" s="423"/>
      <c r="W28" s="487"/>
      <c r="X28" s="478"/>
      <c r="Y28" s="479"/>
      <c r="Z28" s="418" t="s">
        <v>180</v>
      </c>
      <c r="AA28" s="419"/>
      <c r="AB28" s="419"/>
      <c r="AC28" s="419"/>
      <c r="AD28" s="419"/>
      <c r="AE28" s="419"/>
      <c r="AF28" s="419"/>
      <c r="AG28" s="420"/>
      <c r="AH28" s="421" t="s">
        <v>148</v>
      </c>
      <c r="AI28" s="422"/>
      <c r="AJ28" s="422"/>
      <c r="AK28" s="422"/>
      <c r="AL28" s="423"/>
      <c r="AM28" s="421" t="s">
        <v>148</v>
      </c>
      <c r="AN28" s="422"/>
      <c r="AO28" s="422"/>
      <c r="AP28" s="422"/>
      <c r="AQ28" s="422"/>
      <c r="AR28" s="423"/>
      <c r="AS28" s="421" t="s">
        <v>148</v>
      </c>
      <c r="AT28" s="422"/>
      <c r="AU28" s="422"/>
      <c r="AV28" s="422"/>
      <c r="AW28" s="422"/>
      <c r="AX28" s="424"/>
      <c r="AY28" s="428" t="s">
        <v>181</v>
      </c>
      <c r="AZ28" s="429"/>
      <c r="BA28" s="429"/>
      <c r="BB28" s="430"/>
      <c r="BC28" s="437" t="s">
        <v>42</v>
      </c>
      <c r="BD28" s="438"/>
      <c r="BE28" s="438"/>
      <c r="BF28" s="438"/>
      <c r="BG28" s="438"/>
      <c r="BH28" s="438"/>
      <c r="BI28" s="438"/>
      <c r="BJ28" s="438"/>
      <c r="BK28" s="438"/>
      <c r="BL28" s="438"/>
      <c r="BM28" s="439"/>
      <c r="BN28" s="440">
        <v>2162172</v>
      </c>
      <c r="BO28" s="441"/>
      <c r="BP28" s="441"/>
      <c r="BQ28" s="441"/>
      <c r="BR28" s="441"/>
      <c r="BS28" s="441"/>
      <c r="BT28" s="441"/>
      <c r="BU28" s="442"/>
      <c r="BV28" s="440">
        <v>2500242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182</v>
      </c>
      <c r="F29" s="419"/>
      <c r="G29" s="419"/>
      <c r="H29" s="419"/>
      <c r="I29" s="419"/>
      <c r="J29" s="419"/>
      <c r="K29" s="420"/>
      <c r="L29" s="421">
        <v>25</v>
      </c>
      <c r="M29" s="422"/>
      <c r="N29" s="422"/>
      <c r="O29" s="422"/>
      <c r="P29" s="423"/>
      <c r="Q29" s="421">
        <v>3780</v>
      </c>
      <c r="R29" s="422"/>
      <c r="S29" s="422"/>
      <c r="T29" s="422"/>
      <c r="U29" s="422"/>
      <c r="V29" s="423"/>
      <c r="W29" s="488"/>
      <c r="X29" s="489"/>
      <c r="Y29" s="490"/>
      <c r="Z29" s="418" t="s">
        <v>183</v>
      </c>
      <c r="AA29" s="419"/>
      <c r="AB29" s="419"/>
      <c r="AC29" s="419"/>
      <c r="AD29" s="419"/>
      <c r="AE29" s="419"/>
      <c r="AF29" s="419"/>
      <c r="AG29" s="420"/>
      <c r="AH29" s="421">
        <v>701</v>
      </c>
      <c r="AI29" s="422"/>
      <c r="AJ29" s="422"/>
      <c r="AK29" s="422"/>
      <c r="AL29" s="423"/>
      <c r="AM29" s="421">
        <v>2112824</v>
      </c>
      <c r="AN29" s="422"/>
      <c r="AO29" s="422"/>
      <c r="AP29" s="422"/>
      <c r="AQ29" s="422"/>
      <c r="AR29" s="423"/>
      <c r="AS29" s="421">
        <v>3014</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1286973</v>
      </c>
      <c r="BO29" s="446"/>
      <c r="BP29" s="446"/>
      <c r="BQ29" s="446"/>
      <c r="BR29" s="446"/>
      <c r="BS29" s="446"/>
      <c r="BT29" s="446"/>
      <c r="BU29" s="447"/>
      <c r="BV29" s="445">
        <v>1351674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98.3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1989607</v>
      </c>
      <c r="BO30" s="449"/>
      <c r="BP30" s="449"/>
      <c r="BQ30" s="449"/>
      <c r="BR30" s="449"/>
      <c r="BS30" s="449"/>
      <c r="BT30" s="449"/>
      <c r="BU30" s="450"/>
      <c r="BV30" s="448">
        <v>2020617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192</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192</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病院事業会計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札幌広域圏組合一般会計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12</v>
      </c>
      <c r="CP34" s="404"/>
      <c r="CQ34" s="403" t="str">
        <f>IF('各会計、関係団体の財政状況及び健全化判断比率'!BS7="","",'各会計、関係団体の財政状況及び健全化判断比率'!BS7)</f>
        <v>江別振興公社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基本財産基金運用特別会計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IF('各会計、関係団体の財政状況及び健全化判断比率'!B32="","",'各会計、関係団体の財政状況及び健全化判断比率'!B32)</f>
        <v>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札幌広域圏組合札幌ふるさと市町村事業特別会計</v>
      </c>
      <c r="BZ35" s="403"/>
      <c r="CA35" s="403"/>
      <c r="CB35" s="403"/>
      <c r="CC35" s="403"/>
      <c r="CD35" s="403"/>
      <c r="CE35" s="403"/>
      <c r="CF35" s="403"/>
      <c r="CG35" s="403"/>
      <c r="CH35" s="403"/>
      <c r="CI35" s="403"/>
      <c r="CJ35" s="403"/>
      <c r="CK35" s="403"/>
      <c r="CL35" s="403"/>
      <c r="CM35" s="403"/>
      <c r="CN35" s="193"/>
      <c r="CO35" s="404">
        <f t="shared" ref="CO35:CO43" si="3">IF(CQ35="","",CO34+1)</f>
        <v>13</v>
      </c>
      <c r="CP35" s="404"/>
      <c r="CQ35" s="403" t="str">
        <f>IF('各会計、関係団体の財政状況及び健全化判断比率'!BS8="","",'各会計、関係団体の財政状況及び健全化判断比率'!BS8)</f>
        <v>江別スポーツ振興財団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f t="shared" si="0"/>
        <v>8</v>
      </c>
      <c r="AN36" s="404"/>
      <c r="AO36" s="403" t="str">
        <f>IF('各会計、関係団体の財政状況及び健全化判断比率'!B33="","",'各会計、関係団体の財政状況及び健全化判断比率'!B33)</f>
        <v>下水道事業会計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石狩教育研修センター組合一般会計</v>
      </c>
      <c r="BZ36" s="403"/>
      <c r="CA36" s="403"/>
      <c r="CB36" s="403"/>
      <c r="CC36" s="403"/>
      <c r="CD36" s="403"/>
      <c r="CE36" s="403"/>
      <c r="CF36" s="403"/>
      <c r="CG36" s="403"/>
      <c r="CH36" s="403"/>
      <c r="CI36" s="403"/>
      <c r="CJ36" s="403"/>
      <c r="CK36" s="403"/>
      <c r="CL36" s="403"/>
      <c r="CM36" s="403"/>
      <c r="CN36" s="193"/>
      <c r="CO36" s="404">
        <f t="shared" si="3"/>
        <v>14</v>
      </c>
      <c r="CP36" s="404"/>
      <c r="CQ36" s="403" t="str">
        <f>IF('各会計、関係団体の財政状況及び健全化判断比率'!BS9="","",'各会計、関係団体の財政状況及び健全化判断比率'!BS9)</f>
        <v>フラワーテクニカえべつ</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qN3KFVsGu2DqfToYE/XP8OIj7slqMK/mFT5u3ZVCen3jEdca2Sxk8EnRiBjx15edRUjsybIt/HB0MYwOnpsB9A==" saltValue="5UUVufRuJ2EJIR2+GAVeS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12437669</v>
      </c>
      <c r="S5" s="707"/>
      <c r="T5" s="707"/>
      <c r="U5" s="707"/>
      <c r="V5" s="707"/>
      <c r="W5" s="707"/>
      <c r="X5" s="707"/>
      <c r="Y5" s="753"/>
      <c r="Z5" s="771">
        <v>27.8</v>
      </c>
      <c r="AA5" s="771"/>
      <c r="AB5" s="771"/>
      <c r="AC5" s="771"/>
      <c r="AD5" s="772">
        <v>11487597</v>
      </c>
      <c r="AE5" s="772"/>
      <c r="AF5" s="772"/>
      <c r="AG5" s="772"/>
      <c r="AH5" s="772"/>
      <c r="AI5" s="772"/>
      <c r="AJ5" s="772"/>
      <c r="AK5" s="772"/>
      <c r="AL5" s="754">
        <v>49</v>
      </c>
      <c r="AM5" s="723"/>
      <c r="AN5" s="723"/>
      <c r="AO5" s="755"/>
      <c r="AP5" s="740" t="s">
        <v>222</v>
      </c>
      <c r="AQ5" s="741"/>
      <c r="AR5" s="741"/>
      <c r="AS5" s="741"/>
      <c r="AT5" s="741"/>
      <c r="AU5" s="741"/>
      <c r="AV5" s="741"/>
      <c r="AW5" s="741"/>
      <c r="AX5" s="741"/>
      <c r="AY5" s="741"/>
      <c r="AZ5" s="741"/>
      <c r="BA5" s="741"/>
      <c r="BB5" s="741"/>
      <c r="BC5" s="741"/>
      <c r="BD5" s="741"/>
      <c r="BE5" s="741"/>
      <c r="BF5" s="742"/>
      <c r="BG5" s="641">
        <v>11487204</v>
      </c>
      <c r="BH5" s="644"/>
      <c r="BI5" s="644"/>
      <c r="BJ5" s="644"/>
      <c r="BK5" s="644"/>
      <c r="BL5" s="644"/>
      <c r="BM5" s="644"/>
      <c r="BN5" s="645"/>
      <c r="BO5" s="703">
        <v>92.4</v>
      </c>
      <c r="BP5" s="703"/>
      <c r="BQ5" s="703"/>
      <c r="BR5" s="703"/>
      <c r="BS5" s="704">
        <v>132411</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381747</v>
      </c>
      <c r="S6" s="644"/>
      <c r="T6" s="644"/>
      <c r="U6" s="644"/>
      <c r="V6" s="644"/>
      <c r="W6" s="644"/>
      <c r="X6" s="644"/>
      <c r="Y6" s="645"/>
      <c r="Z6" s="703">
        <v>0.9</v>
      </c>
      <c r="AA6" s="703"/>
      <c r="AB6" s="703"/>
      <c r="AC6" s="703"/>
      <c r="AD6" s="704">
        <v>381747</v>
      </c>
      <c r="AE6" s="704"/>
      <c r="AF6" s="704"/>
      <c r="AG6" s="704"/>
      <c r="AH6" s="704"/>
      <c r="AI6" s="704"/>
      <c r="AJ6" s="704"/>
      <c r="AK6" s="704"/>
      <c r="AL6" s="646">
        <v>1.6</v>
      </c>
      <c r="AM6" s="647"/>
      <c r="AN6" s="647"/>
      <c r="AO6" s="705"/>
      <c r="AP6" s="638" t="s">
        <v>227</v>
      </c>
      <c r="AQ6" s="639"/>
      <c r="AR6" s="639"/>
      <c r="AS6" s="639"/>
      <c r="AT6" s="639"/>
      <c r="AU6" s="639"/>
      <c r="AV6" s="639"/>
      <c r="AW6" s="639"/>
      <c r="AX6" s="639"/>
      <c r="AY6" s="639"/>
      <c r="AZ6" s="639"/>
      <c r="BA6" s="639"/>
      <c r="BB6" s="639"/>
      <c r="BC6" s="639"/>
      <c r="BD6" s="639"/>
      <c r="BE6" s="639"/>
      <c r="BF6" s="640"/>
      <c r="BG6" s="641">
        <v>11487204</v>
      </c>
      <c r="BH6" s="644"/>
      <c r="BI6" s="644"/>
      <c r="BJ6" s="644"/>
      <c r="BK6" s="644"/>
      <c r="BL6" s="644"/>
      <c r="BM6" s="644"/>
      <c r="BN6" s="645"/>
      <c r="BO6" s="703">
        <v>92.4</v>
      </c>
      <c r="BP6" s="703"/>
      <c r="BQ6" s="703"/>
      <c r="BR6" s="703"/>
      <c r="BS6" s="704">
        <v>132411</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300083</v>
      </c>
      <c r="CS6" s="644"/>
      <c r="CT6" s="644"/>
      <c r="CU6" s="644"/>
      <c r="CV6" s="644"/>
      <c r="CW6" s="644"/>
      <c r="CX6" s="644"/>
      <c r="CY6" s="645"/>
      <c r="CZ6" s="754">
        <v>0.7</v>
      </c>
      <c r="DA6" s="723"/>
      <c r="DB6" s="723"/>
      <c r="DC6" s="757"/>
      <c r="DD6" s="649">
        <v>300</v>
      </c>
      <c r="DE6" s="644"/>
      <c r="DF6" s="644"/>
      <c r="DG6" s="644"/>
      <c r="DH6" s="644"/>
      <c r="DI6" s="644"/>
      <c r="DJ6" s="644"/>
      <c r="DK6" s="644"/>
      <c r="DL6" s="644"/>
      <c r="DM6" s="644"/>
      <c r="DN6" s="644"/>
      <c r="DO6" s="644"/>
      <c r="DP6" s="645"/>
      <c r="DQ6" s="649">
        <v>300083</v>
      </c>
      <c r="DR6" s="644"/>
      <c r="DS6" s="644"/>
      <c r="DT6" s="644"/>
      <c r="DU6" s="644"/>
      <c r="DV6" s="644"/>
      <c r="DW6" s="644"/>
      <c r="DX6" s="644"/>
      <c r="DY6" s="644"/>
      <c r="DZ6" s="644"/>
      <c r="EA6" s="644"/>
      <c r="EB6" s="644"/>
      <c r="EC6" s="684"/>
    </row>
    <row r="7" spans="2:143" ht="11.25" customHeight="1">
      <c r="B7" s="638" t="s">
        <v>229</v>
      </c>
      <c r="C7" s="639"/>
      <c r="D7" s="639"/>
      <c r="E7" s="639"/>
      <c r="F7" s="639"/>
      <c r="G7" s="639"/>
      <c r="H7" s="639"/>
      <c r="I7" s="639"/>
      <c r="J7" s="639"/>
      <c r="K7" s="639"/>
      <c r="L7" s="639"/>
      <c r="M7" s="639"/>
      <c r="N7" s="639"/>
      <c r="O7" s="639"/>
      <c r="P7" s="639"/>
      <c r="Q7" s="640"/>
      <c r="R7" s="641">
        <v>22479</v>
      </c>
      <c r="S7" s="644"/>
      <c r="T7" s="644"/>
      <c r="U7" s="644"/>
      <c r="V7" s="644"/>
      <c r="W7" s="644"/>
      <c r="X7" s="644"/>
      <c r="Y7" s="645"/>
      <c r="Z7" s="703">
        <v>0.1</v>
      </c>
      <c r="AA7" s="703"/>
      <c r="AB7" s="703"/>
      <c r="AC7" s="703"/>
      <c r="AD7" s="704">
        <v>22479</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5545169</v>
      </c>
      <c r="BH7" s="644"/>
      <c r="BI7" s="644"/>
      <c r="BJ7" s="644"/>
      <c r="BK7" s="644"/>
      <c r="BL7" s="644"/>
      <c r="BM7" s="644"/>
      <c r="BN7" s="645"/>
      <c r="BO7" s="703">
        <v>44.6</v>
      </c>
      <c r="BP7" s="703"/>
      <c r="BQ7" s="703"/>
      <c r="BR7" s="703"/>
      <c r="BS7" s="704">
        <v>132411</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3715845</v>
      </c>
      <c r="CS7" s="644"/>
      <c r="CT7" s="644"/>
      <c r="CU7" s="644"/>
      <c r="CV7" s="644"/>
      <c r="CW7" s="644"/>
      <c r="CX7" s="644"/>
      <c r="CY7" s="645"/>
      <c r="CZ7" s="703">
        <v>8.4</v>
      </c>
      <c r="DA7" s="703"/>
      <c r="DB7" s="703"/>
      <c r="DC7" s="703"/>
      <c r="DD7" s="649">
        <v>59365</v>
      </c>
      <c r="DE7" s="644"/>
      <c r="DF7" s="644"/>
      <c r="DG7" s="644"/>
      <c r="DH7" s="644"/>
      <c r="DI7" s="644"/>
      <c r="DJ7" s="644"/>
      <c r="DK7" s="644"/>
      <c r="DL7" s="644"/>
      <c r="DM7" s="644"/>
      <c r="DN7" s="644"/>
      <c r="DO7" s="644"/>
      <c r="DP7" s="645"/>
      <c r="DQ7" s="649">
        <v>3089061</v>
      </c>
      <c r="DR7" s="644"/>
      <c r="DS7" s="644"/>
      <c r="DT7" s="644"/>
      <c r="DU7" s="644"/>
      <c r="DV7" s="644"/>
      <c r="DW7" s="644"/>
      <c r="DX7" s="644"/>
      <c r="DY7" s="644"/>
      <c r="DZ7" s="644"/>
      <c r="EA7" s="644"/>
      <c r="EB7" s="644"/>
      <c r="EC7" s="684"/>
    </row>
    <row r="8" spans="2:143" ht="11.25" customHeight="1">
      <c r="B8" s="638" t="s">
        <v>232</v>
      </c>
      <c r="C8" s="639"/>
      <c r="D8" s="639"/>
      <c r="E8" s="639"/>
      <c r="F8" s="639"/>
      <c r="G8" s="639"/>
      <c r="H8" s="639"/>
      <c r="I8" s="639"/>
      <c r="J8" s="639"/>
      <c r="K8" s="639"/>
      <c r="L8" s="639"/>
      <c r="M8" s="639"/>
      <c r="N8" s="639"/>
      <c r="O8" s="639"/>
      <c r="P8" s="639"/>
      <c r="Q8" s="640"/>
      <c r="R8" s="641">
        <v>31893</v>
      </c>
      <c r="S8" s="644"/>
      <c r="T8" s="644"/>
      <c r="U8" s="644"/>
      <c r="V8" s="644"/>
      <c r="W8" s="644"/>
      <c r="X8" s="644"/>
      <c r="Y8" s="645"/>
      <c r="Z8" s="703">
        <v>0.1</v>
      </c>
      <c r="AA8" s="703"/>
      <c r="AB8" s="703"/>
      <c r="AC8" s="703"/>
      <c r="AD8" s="704">
        <v>31893</v>
      </c>
      <c r="AE8" s="704"/>
      <c r="AF8" s="704"/>
      <c r="AG8" s="704"/>
      <c r="AH8" s="704"/>
      <c r="AI8" s="704"/>
      <c r="AJ8" s="704"/>
      <c r="AK8" s="704"/>
      <c r="AL8" s="646">
        <v>0.1</v>
      </c>
      <c r="AM8" s="647"/>
      <c r="AN8" s="647"/>
      <c r="AO8" s="705"/>
      <c r="AP8" s="638" t="s">
        <v>233</v>
      </c>
      <c r="AQ8" s="639"/>
      <c r="AR8" s="639"/>
      <c r="AS8" s="639"/>
      <c r="AT8" s="639"/>
      <c r="AU8" s="639"/>
      <c r="AV8" s="639"/>
      <c r="AW8" s="639"/>
      <c r="AX8" s="639"/>
      <c r="AY8" s="639"/>
      <c r="AZ8" s="639"/>
      <c r="BA8" s="639"/>
      <c r="BB8" s="639"/>
      <c r="BC8" s="639"/>
      <c r="BD8" s="639"/>
      <c r="BE8" s="639"/>
      <c r="BF8" s="640"/>
      <c r="BG8" s="641">
        <v>181647</v>
      </c>
      <c r="BH8" s="644"/>
      <c r="BI8" s="644"/>
      <c r="BJ8" s="644"/>
      <c r="BK8" s="644"/>
      <c r="BL8" s="644"/>
      <c r="BM8" s="644"/>
      <c r="BN8" s="645"/>
      <c r="BO8" s="703">
        <v>1.5</v>
      </c>
      <c r="BP8" s="703"/>
      <c r="BQ8" s="703"/>
      <c r="BR8" s="703"/>
      <c r="BS8" s="649" t="s">
        <v>148</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17001020</v>
      </c>
      <c r="CS8" s="644"/>
      <c r="CT8" s="644"/>
      <c r="CU8" s="644"/>
      <c r="CV8" s="644"/>
      <c r="CW8" s="644"/>
      <c r="CX8" s="644"/>
      <c r="CY8" s="645"/>
      <c r="CZ8" s="703">
        <v>38.5</v>
      </c>
      <c r="DA8" s="703"/>
      <c r="DB8" s="703"/>
      <c r="DC8" s="703"/>
      <c r="DD8" s="649">
        <v>652160</v>
      </c>
      <c r="DE8" s="644"/>
      <c r="DF8" s="644"/>
      <c r="DG8" s="644"/>
      <c r="DH8" s="644"/>
      <c r="DI8" s="644"/>
      <c r="DJ8" s="644"/>
      <c r="DK8" s="644"/>
      <c r="DL8" s="644"/>
      <c r="DM8" s="644"/>
      <c r="DN8" s="644"/>
      <c r="DO8" s="644"/>
      <c r="DP8" s="645"/>
      <c r="DQ8" s="649">
        <v>8102959</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32212</v>
      </c>
      <c r="S9" s="644"/>
      <c r="T9" s="644"/>
      <c r="U9" s="644"/>
      <c r="V9" s="644"/>
      <c r="W9" s="644"/>
      <c r="X9" s="644"/>
      <c r="Y9" s="645"/>
      <c r="Z9" s="703">
        <v>0.1</v>
      </c>
      <c r="AA9" s="703"/>
      <c r="AB9" s="703"/>
      <c r="AC9" s="703"/>
      <c r="AD9" s="704">
        <v>32212</v>
      </c>
      <c r="AE9" s="704"/>
      <c r="AF9" s="704"/>
      <c r="AG9" s="704"/>
      <c r="AH9" s="704"/>
      <c r="AI9" s="704"/>
      <c r="AJ9" s="704"/>
      <c r="AK9" s="704"/>
      <c r="AL9" s="646">
        <v>0.1</v>
      </c>
      <c r="AM9" s="647"/>
      <c r="AN9" s="647"/>
      <c r="AO9" s="705"/>
      <c r="AP9" s="638" t="s">
        <v>236</v>
      </c>
      <c r="AQ9" s="639"/>
      <c r="AR9" s="639"/>
      <c r="AS9" s="639"/>
      <c r="AT9" s="639"/>
      <c r="AU9" s="639"/>
      <c r="AV9" s="639"/>
      <c r="AW9" s="639"/>
      <c r="AX9" s="639"/>
      <c r="AY9" s="639"/>
      <c r="AZ9" s="639"/>
      <c r="BA9" s="639"/>
      <c r="BB9" s="639"/>
      <c r="BC9" s="639"/>
      <c r="BD9" s="639"/>
      <c r="BE9" s="639"/>
      <c r="BF9" s="640"/>
      <c r="BG9" s="641">
        <v>4656377</v>
      </c>
      <c r="BH9" s="644"/>
      <c r="BI9" s="644"/>
      <c r="BJ9" s="644"/>
      <c r="BK9" s="644"/>
      <c r="BL9" s="644"/>
      <c r="BM9" s="644"/>
      <c r="BN9" s="645"/>
      <c r="BO9" s="703">
        <v>37.4</v>
      </c>
      <c r="BP9" s="703"/>
      <c r="BQ9" s="703"/>
      <c r="BR9" s="703"/>
      <c r="BS9" s="649" t="s">
        <v>237</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4467414</v>
      </c>
      <c r="CS9" s="644"/>
      <c r="CT9" s="644"/>
      <c r="CU9" s="644"/>
      <c r="CV9" s="644"/>
      <c r="CW9" s="644"/>
      <c r="CX9" s="644"/>
      <c r="CY9" s="645"/>
      <c r="CZ9" s="703">
        <v>10.1</v>
      </c>
      <c r="DA9" s="703"/>
      <c r="DB9" s="703"/>
      <c r="DC9" s="703"/>
      <c r="DD9" s="649">
        <v>76392</v>
      </c>
      <c r="DE9" s="644"/>
      <c r="DF9" s="644"/>
      <c r="DG9" s="644"/>
      <c r="DH9" s="644"/>
      <c r="DI9" s="644"/>
      <c r="DJ9" s="644"/>
      <c r="DK9" s="644"/>
      <c r="DL9" s="644"/>
      <c r="DM9" s="644"/>
      <c r="DN9" s="644"/>
      <c r="DO9" s="644"/>
      <c r="DP9" s="645"/>
      <c r="DQ9" s="649">
        <v>3656515</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237</v>
      </c>
      <c r="S10" s="644"/>
      <c r="T10" s="644"/>
      <c r="U10" s="644"/>
      <c r="V10" s="644"/>
      <c r="W10" s="644"/>
      <c r="X10" s="644"/>
      <c r="Y10" s="645"/>
      <c r="Z10" s="703" t="s">
        <v>237</v>
      </c>
      <c r="AA10" s="703"/>
      <c r="AB10" s="703"/>
      <c r="AC10" s="703"/>
      <c r="AD10" s="704" t="s">
        <v>148</v>
      </c>
      <c r="AE10" s="704"/>
      <c r="AF10" s="704"/>
      <c r="AG10" s="704"/>
      <c r="AH10" s="704"/>
      <c r="AI10" s="704"/>
      <c r="AJ10" s="704"/>
      <c r="AK10" s="704"/>
      <c r="AL10" s="646" t="s">
        <v>237</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272963</v>
      </c>
      <c r="BH10" s="644"/>
      <c r="BI10" s="644"/>
      <c r="BJ10" s="644"/>
      <c r="BK10" s="644"/>
      <c r="BL10" s="644"/>
      <c r="BM10" s="644"/>
      <c r="BN10" s="645"/>
      <c r="BO10" s="703">
        <v>2.2000000000000002</v>
      </c>
      <c r="BP10" s="703"/>
      <c r="BQ10" s="703"/>
      <c r="BR10" s="703"/>
      <c r="BS10" s="649">
        <v>45761</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98907</v>
      </c>
      <c r="CS10" s="644"/>
      <c r="CT10" s="644"/>
      <c r="CU10" s="644"/>
      <c r="CV10" s="644"/>
      <c r="CW10" s="644"/>
      <c r="CX10" s="644"/>
      <c r="CY10" s="645"/>
      <c r="CZ10" s="703">
        <v>0.2</v>
      </c>
      <c r="DA10" s="703"/>
      <c r="DB10" s="703"/>
      <c r="DC10" s="703"/>
      <c r="DD10" s="649">
        <v>6199</v>
      </c>
      <c r="DE10" s="644"/>
      <c r="DF10" s="644"/>
      <c r="DG10" s="644"/>
      <c r="DH10" s="644"/>
      <c r="DI10" s="644"/>
      <c r="DJ10" s="644"/>
      <c r="DK10" s="644"/>
      <c r="DL10" s="644"/>
      <c r="DM10" s="644"/>
      <c r="DN10" s="644"/>
      <c r="DO10" s="644"/>
      <c r="DP10" s="645"/>
      <c r="DQ10" s="649">
        <v>80906</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237</v>
      </c>
      <c r="S11" s="644"/>
      <c r="T11" s="644"/>
      <c r="U11" s="644"/>
      <c r="V11" s="644"/>
      <c r="W11" s="644"/>
      <c r="X11" s="644"/>
      <c r="Y11" s="645"/>
      <c r="Z11" s="703" t="s">
        <v>148</v>
      </c>
      <c r="AA11" s="703"/>
      <c r="AB11" s="703"/>
      <c r="AC11" s="703"/>
      <c r="AD11" s="704" t="s">
        <v>148</v>
      </c>
      <c r="AE11" s="704"/>
      <c r="AF11" s="704"/>
      <c r="AG11" s="704"/>
      <c r="AH11" s="704"/>
      <c r="AI11" s="704"/>
      <c r="AJ11" s="704"/>
      <c r="AK11" s="704"/>
      <c r="AL11" s="646" t="s">
        <v>237</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434182</v>
      </c>
      <c r="BH11" s="644"/>
      <c r="BI11" s="644"/>
      <c r="BJ11" s="644"/>
      <c r="BK11" s="644"/>
      <c r="BL11" s="644"/>
      <c r="BM11" s="644"/>
      <c r="BN11" s="645"/>
      <c r="BO11" s="703">
        <v>3.5</v>
      </c>
      <c r="BP11" s="703"/>
      <c r="BQ11" s="703"/>
      <c r="BR11" s="703"/>
      <c r="BS11" s="649">
        <v>86650</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1055940</v>
      </c>
      <c r="CS11" s="644"/>
      <c r="CT11" s="644"/>
      <c r="CU11" s="644"/>
      <c r="CV11" s="644"/>
      <c r="CW11" s="644"/>
      <c r="CX11" s="644"/>
      <c r="CY11" s="645"/>
      <c r="CZ11" s="703">
        <v>2.4</v>
      </c>
      <c r="DA11" s="703"/>
      <c r="DB11" s="703"/>
      <c r="DC11" s="703"/>
      <c r="DD11" s="649">
        <v>596380</v>
      </c>
      <c r="DE11" s="644"/>
      <c r="DF11" s="644"/>
      <c r="DG11" s="644"/>
      <c r="DH11" s="644"/>
      <c r="DI11" s="644"/>
      <c r="DJ11" s="644"/>
      <c r="DK11" s="644"/>
      <c r="DL11" s="644"/>
      <c r="DM11" s="644"/>
      <c r="DN11" s="644"/>
      <c r="DO11" s="644"/>
      <c r="DP11" s="645"/>
      <c r="DQ11" s="649">
        <v>246351</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2159694</v>
      </c>
      <c r="S12" s="644"/>
      <c r="T12" s="644"/>
      <c r="U12" s="644"/>
      <c r="V12" s="644"/>
      <c r="W12" s="644"/>
      <c r="X12" s="644"/>
      <c r="Y12" s="645"/>
      <c r="Z12" s="703">
        <v>4.8</v>
      </c>
      <c r="AA12" s="703"/>
      <c r="AB12" s="703"/>
      <c r="AC12" s="703"/>
      <c r="AD12" s="704">
        <v>2159694</v>
      </c>
      <c r="AE12" s="704"/>
      <c r="AF12" s="704"/>
      <c r="AG12" s="704"/>
      <c r="AH12" s="704"/>
      <c r="AI12" s="704"/>
      <c r="AJ12" s="704"/>
      <c r="AK12" s="704"/>
      <c r="AL12" s="646">
        <v>9.1999999999999993</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4988645</v>
      </c>
      <c r="BH12" s="644"/>
      <c r="BI12" s="644"/>
      <c r="BJ12" s="644"/>
      <c r="BK12" s="644"/>
      <c r="BL12" s="644"/>
      <c r="BM12" s="644"/>
      <c r="BN12" s="645"/>
      <c r="BO12" s="703">
        <v>40.1</v>
      </c>
      <c r="BP12" s="703"/>
      <c r="BQ12" s="703"/>
      <c r="BR12" s="703"/>
      <c r="BS12" s="649" t="s">
        <v>237</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1715500</v>
      </c>
      <c r="CS12" s="644"/>
      <c r="CT12" s="644"/>
      <c r="CU12" s="644"/>
      <c r="CV12" s="644"/>
      <c r="CW12" s="644"/>
      <c r="CX12" s="644"/>
      <c r="CY12" s="645"/>
      <c r="CZ12" s="703">
        <v>3.9</v>
      </c>
      <c r="DA12" s="703"/>
      <c r="DB12" s="703"/>
      <c r="DC12" s="703"/>
      <c r="DD12" s="649">
        <v>123040</v>
      </c>
      <c r="DE12" s="644"/>
      <c r="DF12" s="644"/>
      <c r="DG12" s="644"/>
      <c r="DH12" s="644"/>
      <c r="DI12" s="644"/>
      <c r="DJ12" s="644"/>
      <c r="DK12" s="644"/>
      <c r="DL12" s="644"/>
      <c r="DM12" s="644"/>
      <c r="DN12" s="644"/>
      <c r="DO12" s="644"/>
      <c r="DP12" s="645"/>
      <c r="DQ12" s="649">
        <v>456657</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t="s">
        <v>237</v>
      </c>
      <c r="S13" s="644"/>
      <c r="T13" s="644"/>
      <c r="U13" s="644"/>
      <c r="V13" s="644"/>
      <c r="W13" s="644"/>
      <c r="X13" s="644"/>
      <c r="Y13" s="645"/>
      <c r="Z13" s="703" t="s">
        <v>148</v>
      </c>
      <c r="AA13" s="703"/>
      <c r="AB13" s="703"/>
      <c r="AC13" s="703"/>
      <c r="AD13" s="704" t="s">
        <v>237</v>
      </c>
      <c r="AE13" s="704"/>
      <c r="AF13" s="704"/>
      <c r="AG13" s="704"/>
      <c r="AH13" s="704"/>
      <c r="AI13" s="704"/>
      <c r="AJ13" s="704"/>
      <c r="AK13" s="704"/>
      <c r="AL13" s="646" t="s">
        <v>148</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4949763</v>
      </c>
      <c r="BH13" s="644"/>
      <c r="BI13" s="644"/>
      <c r="BJ13" s="644"/>
      <c r="BK13" s="644"/>
      <c r="BL13" s="644"/>
      <c r="BM13" s="644"/>
      <c r="BN13" s="645"/>
      <c r="BO13" s="703">
        <v>39.799999999999997</v>
      </c>
      <c r="BP13" s="703"/>
      <c r="BQ13" s="703"/>
      <c r="BR13" s="703"/>
      <c r="BS13" s="649" t="s">
        <v>148</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6964722</v>
      </c>
      <c r="CS13" s="644"/>
      <c r="CT13" s="644"/>
      <c r="CU13" s="644"/>
      <c r="CV13" s="644"/>
      <c r="CW13" s="644"/>
      <c r="CX13" s="644"/>
      <c r="CY13" s="645"/>
      <c r="CZ13" s="703">
        <v>15.8</v>
      </c>
      <c r="DA13" s="703"/>
      <c r="DB13" s="703"/>
      <c r="DC13" s="703"/>
      <c r="DD13" s="649">
        <v>3269483</v>
      </c>
      <c r="DE13" s="644"/>
      <c r="DF13" s="644"/>
      <c r="DG13" s="644"/>
      <c r="DH13" s="644"/>
      <c r="DI13" s="644"/>
      <c r="DJ13" s="644"/>
      <c r="DK13" s="644"/>
      <c r="DL13" s="644"/>
      <c r="DM13" s="644"/>
      <c r="DN13" s="644"/>
      <c r="DO13" s="644"/>
      <c r="DP13" s="645"/>
      <c r="DQ13" s="649">
        <v>3687060</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237</v>
      </c>
      <c r="S14" s="644"/>
      <c r="T14" s="644"/>
      <c r="U14" s="644"/>
      <c r="V14" s="644"/>
      <c r="W14" s="644"/>
      <c r="X14" s="644"/>
      <c r="Y14" s="645"/>
      <c r="Z14" s="703" t="s">
        <v>148</v>
      </c>
      <c r="AA14" s="703"/>
      <c r="AB14" s="703"/>
      <c r="AC14" s="703"/>
      <c r="AD14" s="704" t="s">
        <v>148</v>
      </c>
      <c r="AE14" s="704"/>
      <c r="AF14" s="704"/>
      <c r="AG14" s="704"/>
      <c r="AH14" s="704"/>
      <c r="AI14" s="704"/>
      <c r="AJ14" s="704"/>
      <c r="AK14" s="704"/>
      <c r="AL14" s="646" t="s">
        <v>237</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190810</v>
      </c>
      <c r="BH14" s="644"/>
      <c r="BI14" s="644"/>
      <c r="BJ14" s="644"/>
      <c r="BK14" s="644"/>
      <c r="BL14" s="644"/>
      <c r="BM14" s="644"/>
      <c r="BN14" s="645"/>
      <c r="BO14" s="703">
        <v>1.5</v>
      </c>
      <c r="BP14" s="703"/>
      <c r="BQ14" s="703"/>
      <c r="BR14" s="703"/>
      <c r="BS14" s="649" t="s">
        <v>148</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1166439</v>
      </c>
      <c r="CS14" s="644"/>
      <c r="CT14" s="644"/>
      <c r="CU14" s="644"/>
      <c r="CV14" s="644"/>
      <c r="CW14" s="644"/>
      <c r="CX14" s="644"/>
      <c r="CY14" s="645"/>
      <c r="CZ14" s="703">
        <v>2.6</v>
      </c>
      <c r="DA14" s="703"/>
      <c r="DB14" s="703"/>
      <c r="DC14" s="703"/>
      <c r="DD14" s="649">
        <v>96946</v>
      </c>
      <c r="DE14" s="644"/>
      <c r="DF14" s="644"/>
      <c r="DG14" s="644"/>
      <c r="DH14" s="644"/>
      <c r="DI14" s="644"/>
      <c r="DJ14" s="644"/>
      <c r="DK14" s="644"/>
      <c r="DL14" s="644"/>
      <c r="DM14" s="644"/>
      <c r="DN14" s="644"/>
      <c r="DO14" s="644"/>
      <c r="DP14" s="645"/>
      <c r="DQ14" s="649">
        <v>1079220</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95093</v>
      </c>
      <c r="S15" s="644"/>
      <c r="T15" s="644"/>
      <c r="U15" s="644"/>
      <c r="V15" s="644"/>
      <c r="W15" s="644"/>
      <c r="X15" s="644"/>
      <c r="Y15" s="645"/>
      <c r="Z15" s="703">
        <v>0.2</v>
      </c>
      <c r="AA15" s="703"/>
      <c r="AB15" s="703"/>
      <c r="AC15" s="703"/>
      <c r="AD15" s="704">
        <v>95093</v>
      </c>
      <c r="AE15" s="704"/>
      <c r="AF15" s="704"/>
      <c r="AG15" s="704"/>
      <c r="AH15" s="704"/>
      <c r="AI15" s="704"/>
      <c r="AJ15" s="704"/>
      <c r="AK15" s="704"/>
      <c r="AL15" s="646">
        <v>0.4</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762580</v>
      </c>
      <c r="BH15" s="644"/>
      <c r="BI15" s="644"/>
      <c r="BJ15" s="644"/>
      <c r="BK15" s="644"/>
      <c r="BL15" s="644"/>
      <c r="BM15" s="644"/>
      <c r="BN15" s="645"/>
      <c r="BO15" s="703">
        <v>6.1</v>
      </c>
      <c r="BP15" s="703"/>
      <c r="BQ15" s="703"/>
      <c r="BR15" s="703"/>
      <c r="BS15" s="649" t="s">
        <v>237</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3705734</v>
      </c>
      <c r="CS15" s="644"/>
      <c r="CT15" s="644"/>
      <c r="CU15" s="644"/>
      <c r="CV15" s="644"/>
      <c r="CW15" s="644"/>
      <c r="CX15" s="644"/>
      <c r="CY15" s="645"/>
      <c r="CZ15" s="703">
        <v>8.4</v>
      </c>
      <c r="DA15" s="703"/>
      <c r="DB15" s="703"/>
      <c r="DC15" s="703"/>
      <c r="DD15" s="649">
        <v>457593</v>
      </c>
      <c r="DE15" s="644"/>
      <c r="DF15" s="644"/>
      <c r="DG15" s="644"/>
      <c r="DH15" s="644"/>
      <c r="DI15" s="644"/>
      <c r="DJ15" s="644"/>
      <c r="DK15" s="644"/>
      <c r="DL15" s="644"/>
      <c r="DM15" s="644"/>
      <c r="DN15" s="644"/>
      <c r="DO15" s="644"/>
      <c r="DP15" s="645"/>
      <c r="DQ15" s="649">
        <v>2933436</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237</v>
      </c>
      <c r="S16" s="644"/>
      <c r="T16" s="644"/>
      <c r="U16" s="644"/>
      <c r="V16" s="644"/>
      <c r="W16" s="644"/>
      <c r="X16" s="644"/>
      <c r="Y16" s="645"/>
      <c r="Z16" s="703" t="s">
        <v>237</v>
      </c>
      <c r="AA16" s="703"/>
      <c r="AB16" s="703"/>
      <c r="AC16" s="703"/>
      <c r="AD16" s="704" t="s">
        <v>237</v>
      </c>
      <c r="AE16" s="704"/>
      <c r="AF16" s="704"/>
      <c r="AG16" s="704"/>
      <c r="AH16" s="704"/>
      <c r="AI16" s="704"/>
      <c r="AJ16" s="704"/>
      <c r="AK16" s="704"/>
      <c r="AL16" s="646" t="s">
        <v>237</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237</v>
      </c>
      <c r="BH16" s="644"/>
      <c r="BI16" s="644"/>
      <c r="BJ16" s="644"/>
      <c r="BK16" s="644"/>
      <c r="BL16" s="644"/>
      <c r="BM16" s="644"/>
      <c r="BN16" s="645"/>
      <c r="BO16" s="703" t="s">
        <v>237</v>
      </c>
      <c r="BP16" s="703"/>
      <c r="BQ16" s="703"/>
      <c r="BR16" s="703"/>
      <c r="BS16" s="649" t="s">
        <v>237</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237</v>
      </c>
      <c r="CS16" s="644"/>
      <c r="CT16" s="644"/>
      <c r="CU16" s="644"/>
      <c r="CV16" s="644"/>
      <c r="CW16" s="644"/>
      <c r="CX16" s="644"/>
      <c r="CY16" s="645"/>
      <c r="CZ16" s="703" t="s">
        <v>237</v>
      </c>
      <c r="DA16" s="703"/>
      <c r="DB16" s="703"/>
      <c r="DC16" s="703"/>
      <c r="DD16" s="649" t="s">
        <v>237</v>
      </c>
      <c r="DE16" s="644"/>
      <c r="DF16" s="644"/>
      <c r="DG16" s="644"/>
      <c r="DH16" s="644"/>
      <c r="DI16" s="644"/>
      <c r="DJ16" s="644"/>
      <c r="DK16" s="644"/>
      <c r="DL16" s="644"/>
      <c r="DM16" s="644"/>
      <c r="DN16" s="644"/>
      <c r="DO16" s="644"/>
      <c r="DP16" s="645"/>
      <c r="DQ16" s="649" t="s">
        <v>237</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72444</v>
      </c>
      <c r="S17" s="644"/>
      <c r="T17" s="644"/>
      <c r="U17" s="644"/>
      <c r="V17" s="644"/>
      <c r="W17" s="644"/>
      <c r="X17" s="644"/>
      <c r="Y17" s="645"/>
      <c r="Z17" s="703">
        <v>0.2</v>
      </c>
      <c r="AA17" s="703"/>
      <c r="AB17" s="703"/>
      <c r="AC17" s="703"/>
      <c r="AD17" s="704">
        <v>72444</v>
      </c>
      <c r="AE17" s="704"/>
      <c r="AF17" s="704"/>
      <c r="AG17" s="704"/>
      <c r="AH17" s="704"/>
      <c r="AI17" s="704"/>
      <c r="AJ17" s="704"/>
      <c r="AK17" s="704"/>
      <c r="AL17" s="646">
        <v>0.3</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148</v>
      </c>
      <c r="BH17" s="644"/>
      <c r="BI17" s="644"/>
      <c r="BJ17" s="644"/>
      <c r="BK17" s="644"/>
      <c r="BL17" s="644"/>
      <c r="BM17" s="644"/>
      <c r="BN17" s="645"/>
      <c r="BO17" s="703" t="s">
        <v>237</v>
      </c>
      <c r="BP17" s="703"/>
      <c r="BQ17" s="703"/>
      <c r="BR17" s="703"/>
      <c r="BS17" s="649" t="s">
        <v>237</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3939448</v>
      </c>
      <c r="CS17" s="644"/>
      <c r="CT17" s="644"/>
      <c r="CU17" s="644"/>
      <c r="CV17" s="644"/>
      <c r="CW17" s="644"/>
      <c r="CX17" s="644"/>
      <c r="CY17" s="645"/>
      <c r="CZ17" s="703">
        <v>8.9</v>
      </c>
      <c r="DA17" s="703"/>
      <c r="DB17" s="703"/>
      <c r="DC17" s="703"/>
      <c r="DD17" s="649" t="s">
        <v>237</v>
      </c>
      <c r="DE17" s="644"/>
      <c r="DF17" s="644"/>
      <c r="DG17" s="644"/>
      <c r="DH17" s="644"/>
      <c r="DI17" s="644"/>
      <c r="DJ17" s="644"/>
      <c r="DK17" s="644"/>
      <c r="DL17" s="644"/>
      <c r="DM17" s="644"/>
      <c r="DN17" s="644"/>
      <c r="DO17" s="644"/>
      <c r="DP17" s="645"/>
      <c r="DQ17" s="649">
        <v>3861806</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9895052</v>
      </c>
      <c r="S18" s="644"/>
      <c r="T18" s="644"/>
      <c r="U18" s="644"/>
      <c r="V18" s="644"/>
      <c r="W18" s="644"/>
      <c r="X18" s="644"/>
      <c r="Y18" s="645"/>
      <c r="Z18" s="703">
        <v>22.1</v>
      </c>
      <c r="AA18" s="703"/>
      <c r="AB18" s="703"/>
      <c r="AC18" s="703"/>
      <c r="AD18" s="704">
        <v>9050263</v>
      </c>
      <c r="AE18" s="704"/>
      <c r="AF18" s="704"/>
      <c r="AG18" s="704"/>
      <c r="AH18" s="704"/>
      <c r="AI18" s="704"/>
      <c r="AJ18" s="704"/>
      <c r="AK18" s="704"/>
      <c r="AL18" s="646">
        <v>38.6</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237</v>
      </c>
      <c r="BH18" s="644"/>
      <c r="BI18" s="644"/>
      <c r="BJ18" s="644"/>
      <c r="BK18" s="644"/>
      <c r="BL18" s="644"/>
      <c r="BM18" s="644"/>
      <c r="BN18" s="645"/>
      <c r="BO18" s="703" t="s">
        <v>237</v>
      </c>
      <c r="BP18" s="703"/>
      <c r="BQ18" s="703"/>
      <c r="BR18" s="703"/>
      <c r="BS18" s="649" t="s">
        <v>148</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148</v>
      </c>
      <c r="CS18" s="644"/>
      <c r="CT18" s="644"/>
      <c r="CU18" s="644"/>
      <c r="CV18" s="644"/>
      <c r="CW18" s="644"/>
      <c r="CX18" s="644"/>
      <c r="CY18" s="645"/>
      <c r="CZ18" s="703" t="s">
        <v>148</v>
      </c>
      <c r="DA18" s="703"/>
      <c r="DB18" s="703"/>
      <c r="DC18" s="703"/>
      <c r="DD18" s="649" t="s">
        <v>237</v>
      </c>
      <c r="DE18" s="644"/>
      <c r="DF18" s="644"/>
      <c r="DG18" s="644"/>
      <c r="DH18" s="644"/>
      <c r="DI18" s="644"/>
      <c r="DJ18" s="644"/>
      <c r="DK18" s="644"/>
      <c r="DL18" s="644"/>
      <c r="DM18" s="644"/>
      <c r="DN18" s="644"/>
      <c r="DO18" s="644"/>
      <c r="DP18" s="645"/>
      <c r="DQ18" s="649" t="s">
        <v>148</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9050263</v>
      </c>
      <c r="S19" s="644"/>
      <c r="T19" s="644"/>
      <c r="U19" s="644"/>
      <c r="V19" s="644"/>
      <c r="W19" s="644"/>
      <c r="X19" s="644"/>
      <c r="Y19" s="645"/>
      <c r="Z19" s="703">
        <v>20.2</v>
      </c>
      <c r="AA19" s="703"/>
      <c r="AB19" s="703"/>
      <c r="AC19" s="703"/>
      <c r="AD19" s="704">
        <v>9050263</v>
      </c>
      <c r="AE19" s="704"/>
      <c r="AF19" s="704"/>
      <c r="AG19" s="704"/>
      <c r="AH19" s="704"/>
      <c r="AI19" s="704"/>
      <c r="AJ19" s="704"/>
      <c r="AK19" s="704"/>
      <c r="AL19" s="646">
        <v>38.6</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950465</v>
      </c>
      <c r="BH19" s="644"/>
      <c r="BI19" s="644"/>
      <c r="BJ19" s="644"/>
      <c r="BK19" s="644"/>
      <c r="BL19" s="644"/>
      <c r="BM19" s="644"/>
      <c r="BN19" s="645"/>
      <c r="BO19" s="703">
        <v>7.6</v>
      </c>
      <c r="BP19" s="703"/>
      <c r="BQ19" s="703"/>
      <c r="BR19" s="703"/>
      <c r="BS19" s="649" t="s">
        <v>237</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237</v>
      </c>
      <c r="CS19" s="644"/>
      <c r="CT19" s="644"/>
      <c r="CU19" s="644"/>
      <c r="CV19" s="644"/>
      <c r="CW19" s="644"/>
      <c r="CX19" s="644"/>
      <c r="CY19" s="645"/>
      <c r="CZ19" s="703" t="s">
        <v>237</v>
      </c>
      <c r="DA19" s="703"/>
      <c r="DB19" s="703"/>
      <c r="DC19" s="703"/>
      <c r="DD19" s="649" t="s">
        <v>148</v>
      </c>
      <c r="DE19" s="644"/>
      <c r="DF19" s="644"/>
      <c r="DG19" s="644"/>
      <c r="DH19" s="644"/>
      <c r="DI19" s="644"/>
      <c r="DJ19" s="644"/>
      <c r="DK19" s="644"/>
      <c r="DL19" s="644"/>
      <c r="DM19" s="644"/>
      <c r="DN19" s="644"/>
      <c r="DO19" s="644"/>
      <c r="DP19" s="645"/>
      <c r="DQ19" s="649" t="s">
        <v>148</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844789</v>
      </c>
      <c r="S20" s="644"/>
      <c r="T20" s="644"/>
      <c r="U20" s="644"/>
      <c r="V20" s="644"/>
      <c r="W20" s="644"/>
      <c r="X20" s="644"/>
      <c r="Y20" s="645"/>
      <c r="Z20" s="703">
        <v>1.9</v>
      </c>
      <c r="AA20" s="703"/>
      <c r="AB20" s="703"/>
      <c r="AC20" s="703"/>
      <c r="AD20" s="704" t="s">
        <v>237</v>
      </c>
      <c r="AE20" s="704"/>
      <c r="AF20" s="704"/>
      <c r="AG20" s="704"/>
      <c r="AH20" s="704"/>
      <c r="AI20" s="704"/>
      <c r="AJ20" s="704"/>
      <c r="AK20" s="704"/>
      <c r="AL20" s="646" t="s">
        <v>148</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950465</v>
      </c>
      <c r="BH20" s="644"/>
      <c r="BI20" s="644"/>
      <c r="BJ20" s="644"/>
      <c r="BK20" s="644"/>
      <c r="BL20" s="644"/>
      <c r="BM20" s="644"/>
      <c r="BN20" s="645"/>
      <c r="BO20" s="703">
        <v>7.6</v>
      </c>
      <c r="BP20" s="703"/>
      <c r="BQ20" s="703"/>
      <c r="BR20" s="703"/>
      <c r="BS20" s="649" t="s">
        <v>148</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44131052</v>
      </c>
      <c r="CS20" s="644"/>
      <c r="CT20" s="644"/>
      <c r="CU20" s="644"/>
      <c r="CV20" s="644"/>
      <c r="CW20" s="644"/>
      <c r="CX20" s="644"/>
      <c r="CY20" s="645"/>
      <c r="CZ20" s="703">
        <v>100</v>
      </c>
      <c r="DA20" s="703"/>
      <c r="DB20" s="703"/>
      <c r="DC20" s="703"/>
      <c r="DD20" s="649">
        <v>5337858</v>
      </c>
      <c r="DE20" s="644"/>
      <c r="DF20" s="644"/>
      <c r="DG20" s="644"/>
      <c r="DH20" s="644"/>
      <c r="DI20" s="644"/>
      <c r="DJ20" s="644"/>
      <c r="DK20" s="644"/>
      <c r="DL20" s="644"/>
      <c r="DM20" s="644"/>
      <c r="DN20" s="644"/>
      <c r="DO20" s="644"/>
      <c r="DP20" s="645"/>
      <c r="DQ20" s="649">
        <v>27494054</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t="s">
        <v>148</v>
      </c>
      <c r="S21" s="644"/>
      <c r="T21" s="644"/>
      <c r="U21" s="644"/>
      <c r="V21" s="644"/>
      <c r="W21" s="644"/>
      <c r="X21" s="644"/>
      <c r="Y21" s="645"/>
      <c r="Z21" s="703" t="s">
        <v>237</v>
      </c>
      <c r="AA21" s="703"/>
      <c r="AB21" s="703"/>
      <c r="AC21" s="703"/>
      <c r="AD21" s="704" t="s">
        <v>237</v>
      </c>
      <c r="AE21" s="704"/>
      <c r="AF21" s="704"/>
      <c r="AG21" s="704"/>
      <c r="AH21" s="704"/>
      <c r="AI21" s="704"/>
      <c r="AJ21" s="704"/>
      <c r="AK21" s="704"/>
      <c r="AL21" s="646" t="s">
        <v>148</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393</v>
      </c>
      <c r="BH21" s="644"/>
      <c r="BI21" s="644"/>
      <c r="BJ21" s="644"/>
      <c r="BK21" s="644"/>
      <c r="BL21" s="644"/>
      <c r="BM21" s="644"/>
      <c r="BN21" s="645"/>
      <c r="BO21" s="703">
        <v>0</v>
      </c>
      <c r="BP21" s="703"/>
      <c r="BQ21" s="703"/>
      <c r="BR21" s="703"/>
      <c r="BS21" s="649" t="s">
        <v>237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25128283</v>
      </c>
      <c r="S22" s="644"/>
      <c r="T22" s="644"/>
      <c r="U22" s="644"/>
      <c r="V22" s="644"/>
      <c r="W22" s="644"/>
      <c r="X22" s="644"/>
      <c r="Y22" s="645"/>
      <c r="Z22" s="703">
        <v>56.1</v>
      </c>
      <c r="AA22" s="703"/>
      <c r="AB22" s="703"/>
      <c r="AC22" s="703"/>
      <c r="AD22" s="704">
        <v>23333422</v>
      </c>
      <c r="AE22" s="704"/>
      <c r="AF22" s="704"/>
      <c r="AG22" s="704"/>
      <c r="AH22" s="704"/>
      <c r="AI22" s="704"/>
      <c r="AJ22" s="704"/>
      <c r="AK22" s="704"/>
      <c r="AL22" s="646">
        <v>99.6</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237</v>
      </c>
      <c r="BH22" s="644"/>
      <c r="BI22" s="644"/>
      <c r="BJ22" s="644"/>
      <c r="BK22" s="644"/>
      <c r="BL22" s="644"/>
      <c r="BM22" s="644"/>
      <c r="BN22" s="645"/>
      <c r="BO22" s="703" t="s">
        <v>148</v>
      </c>
      <c r="BP22" s="703"/>
      <c r="BQ22" s="703"/>
      <c r="BR22" s="703"/>
      <c r="BS22" s="649" t="s">
        <v>148</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20648</v>
      </c>
      <c r="S23" s="644"/>
      <c r="T23" s="644"/>
      <c r="U23" s="644"/>
      <c r="V23" s="644"/>
      <c r="W23" s="644"/>
      <c r="X23" s="644"/>
      <c r="Y23" s="645"/>
      <c r="Z23" s="703">
        <v>0</v>
      </c>
      <c r="AA23" s="703"/>
      <c r="AB23" s="703"/>
      <c r="AC23" s="703"/>
      <c r="AD23" s="704">
        <v>20648</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950072</v>
      </c>
      <c r="BH23" s="644"/>
      <c r="BI23" s="644"/>
      <c r="BJ23" s="644"/>
      <c r="BK23" s="644"/>
      <c r="BL23" s="644"/>
      <c r="BM23" s="644"/>
      <c r="BN23" s="645"/>
      <c r="BO23" s="703">
        <v>7.6</v>
      </c>
      <c r="BP23" s="703"/>
      <c r="BQ23" s="703"/>
      <c r="BR23" s="703"/>
      <c r="BS23" s="649" t="s">
        <v>148</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163308</v>
      </c>
      <c r="S24" s="644"/>
      <c r="T24" s="644"/>
      <c r="U24" s="644"/>
      <c r="V24" s="644"/>
      <c r="W24" s="644"/>
      <c r="X24" s="644"/>
      <c r="Y24" s="645"/>
      <c r="Z24" s="703">
        <v>0.4</v>
      </c>
      <c r="AA24" s="703"/>
      <c r="AB24" s="703"/>
      <c r="AC24" s="703"/>
      <c r="AD24" s="704" t="s">
        <v>237</v>
      </c>
      <c r="AE24" s="704"/>
      <c r="AF24" s="704"/>
      <c r="AG24" s="704"/>
      <c r="AH24" s="704"/>
      <c r="AI24" s="704"/>
      <c r="AJ24" s="704"/>
      <c r="AK24" s="704"/>
      <c r="AL24" s="646" t="s">
        <v>237</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148</v>
      </c>
      <c r="BH24" s="644"/>
      <c r="BI24" s="644"/>
      <c r="BJ24" s="644"/>
      <c r="BK24" s="644"/>
      <c r="BL24" s="644"/>
      <c r="BM24" s="644"/>
      <c r="BN24" s="645"/>
      <c r="BO24" s="703" t="s">
        <v>237</v>
      </c>
      <c r="BP24" s="703"/>
      <c r="BQ24" s="703"/>
      <c r="BR24" s="703"/>
      <c r="BS24" s="649" t="s">
        <v>237</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21331229</v>
      </c>
      <c r="CS24" s="707"/>
      <c r="CT24" s="707"/>
      <c r="CU24" s="707"/>
      <c r="CV24" s="707"/>
      <c r="CW24" s="707"/>
      <c r="CX24" s="707"/>
      <c r="CY24" s="753"/>
      <c r="CZ24" s="754">
        <v>48.3</v>
      </c>
      <c r="DA24" s="723"/>
      <c r="DB24" s="723"/>
      <c r="DC24" s="757"/>
      <c r="DD24" s="752">
        <v>13211571</v>
      </c>
      <c r="DE24" s="707"/>
      <c r="DF24" s="707"/>
      <c r="DG24" s="707"/>
      <c r="DH24" s="707"/>
      <c r="DI24" s="707"/>
      <c r="DJ24" s="707"/>
      <c r="DK24" s="753"/>
      <c r="DL24" s="752">
        <v>12921695</v>
      </c>
      <c r="DM24" s="707"/>
      <c r="DN24" s="707"/>
      <c r="DO24" s="707"/>
      <c r="DP24" s="707"/>
      <c r="DQ24" s="707"/>
      <c r="DR24" s="707"/>
      <c r="DS24" s="707"/>
      <c r="DT24" s="707"/>
      <c r="DU24" s="707"/>
      <c r="DV24" s="753"/>
      <c r="DW24" s="754">
        <v>51.9</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403364</v>
      </c>
      <c r="S25" s="644"/>
      <c r="T25" s="644"/>
      <c r="U25" s="644"/>
      <c r="V25" s="644"/>
      <c r="W25" s="644"/>
      <c r="X25" s="644"/>
      <c r="Y25" s="645"/>
      <c r="Z25" s="703">
        <v>0.9</v>
      </c>
      <c r="AA25" s="703"/>
      <c r="AB25" s="703"/>
      <c r="AC25" s="703"/>
      <c r="AD25" s="704">
        <v>40141</v>
      </c>
      <c r="AE25" s="704"/>
      <c r="AF25" s="704"/>
      <c r="AG25" s="704"/>
      <c r="AH25" s="704"/>
      <c r="AI25" s="704"/>
      <c r="AJ25" s="704"/>
      <c r="AK25" s="704"/>
      <c r="AL25" s="646">
        <v>0.2</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237</v>
      </c>
      <c r="BH25" s="644"/>
      <c r="BI25" s="644"/>
      <c r="BJ25" s="644"/>
      <c r="BK25" s="644"/>
      <c r="BL25" s="644"/>
      <c r="BM25" s="644"/>
      <c r="BN25" s="645"/>
      <c r="BO25" s="703" t="s">
        <v>237</v>
      </c>
      <c r="BP25" s="703"/>
      <c r="BQ25" s="703"/>
      <c r="BR25" s="703"/>
      <c r="BS25" s="649" t="s">
        <v>237</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6526582</v>
      </c>
      <c r="CS25" s="642"/>
      <c r="CT25" s="642"/>
      <c r="CU25" s="642"/>
      <c r="CV25" s="642"/>
      <c r="CW25" s="642"/>
      <c r="CX25" s="642"/>
      <c r="CY25" s="643"/>
      <c r="CZ25" s="646">
        <v>14.8</v>
      </c>
      <c r="DA25" s="675"/>
      <c r="DB25" s="675"/>
      <c r="DC25" s="676"/>
      <c r="DD25" s="649">
        <v>6038811</v>
      </c>
      <c r="DE25" s="642"/>
      <c r="DF25" s="642"/>
      <c r="DG25" s="642"/>
      <c r="DH25" s="642"/>
      <c r="DI25" s="642"/>
      <c r="DJ25" s="642"/>
      <c r="DK25" s="643"/>
      <c r="DL25" s="649">
        <v>5841325</v>
      </c>
      <c r="DM25" s="642"/>
      <c r="DN25" s="642"/>
      <c r="DO25" s="642"/>
      <c r="DP25" s="642"/>
      <c r="DQ25" s="642"/>
      <c r="DR25" s="642"/>
      <c r="DS25" s="642"/>
      <c r="DT25" s="642"/>
      <c r="DU25" s="642"/>
      <c r="DV25" s="643"/>
      <c r="DW25" s="646">
        <v>23.5</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470915</v>
      </c>
      <c r="S26" s="644"/>
      <c r="T26" s="644"/>
      <c r="U26" s="644"/>
      <c r="V26" s="644"/>
      <c r="W26" s="644"/>
      <c r="X26" s="644"/>
      <c r="Y26" s="645"/>
      <c r="Z26" s="703">
        <v>1.1000000000000001</v>
      </c>
      <c r="AA26" s="703"/>
      <c r="AB26" s="703"/>
      <c r="AC26" s="703"/>
      <c r="AD26" s="704" t="s">
        <v>237</v>
      </c>
      <c r="AE26" s="704"/>
      <c r="AF26" s="704"/>
      <c r="AG26" s="704"/>
      <c r="AH26" s="704"/>
      <c r="AI26" s="704"/>
      <c r="AJ26" s="704"/>
      <c r="AK26" s="704"/>
      <c r="AL26" s="646" t="s">
        <v>237</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237</v>
      </c>
      <c r="BH26" s="644"/>
      <c r="BI26" s="644"/>
      <c r="BJ26" s="644"/>
      <c r="BK26" s="644"/>
      <c r="BL26" s="644"/>
      <c r="BM26" s="644"/>
      <c r="BN26" s="645"/>
      <c r="BO26" s="703" t="s">
        <v>148</v>
      </c>
      <c r="BP26" s="703"/>
      <c r="BQ26" s="703"/>
      <c r="BR26" s="703"/>
      <c r="BS26" s="649" t="s">
        <v>237</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3905978</v>
      </c>
      <c r="CS26" s="644"/>
      <c r="CT26" s="644"/>
      <c r="CU26" s="644"/>
      <c r="CV26" s="644"/>
      <c r="CW26" s="644"/>
      <c r="CX26" s="644"/>
      <c r="CY26" s="645"/>
      <c r="CZ26" s="646">
        <v>8.9</v>
      </c>
      <c r="DA26" s="675"/>
      <c r="DB26" s="675"/>
      <c r="DC26" s="676"/>
      <c r="DD26" s="649">
        <v>3579007</v>
      </c>
      <c r="DE26" s="644"/>
      <c r="DF26" s="644"/>
      <c r="DG26" s="644"/>
      <c r="DH26" s="644"/>
      <c r="DI26" s="644"/>
      <c r="DJ26" s="644"/>
      <c r="DK26" s="645"/>
      <c r="DL26" s="649" t="s">
        <v>237</v>
      </c>
      <c r="DM26" s="644"/>
      <c r="DN26" s="644"/>
      <c r="DO26" s="644"/>
      <c r="DP26" s="644"/>
      <c r="DQ26" s="644"/>
      <c r="DR26" s="644"/>
      <c r="DS26" s="644"/>
      <c r="DT26" s="644"/>
      <c r="DU26" s="644"/>
      <c r="DV26" s="645"/>
      <c r="DW26" s="646" t="s">
        <v>237</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7678500</v>
      </c>
      <c r="S27" s="644"/>
      <c r="T27" s="644"/>
      <c r="U27" s="644"/>
      <c r="V27" s="644"/>
      <c r="W27" s="644"/>
      <c r="X27" s="644"/>
      <c r="Y27" s="645"/>
      <c r="Z27" s="703">
        <v>17.100000000000001</v>
      </c>
      <c r="AA27" s="703"/>
      <c r="AB27" s="703"/>
      <c r="AC27" s="703"/>
      <c r="AD27" s="704" t="s">
        <v>148</v>
      </c>
      <c r="AE27" s="704"/>
      <c r="AF27" s="704"/>
      <c r="AG27" s="704"/>
      <c r="AH27" s="704"/>
      <c r="AI27" s="704"/>
      <c r="AJ27" s="704"/>
      <c r="AK27" s="704"/>
      <c r="AL27" s="646" t="s">
        <v>148</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12437669</v>
      </c>
      <c r="BH27" s="644"/>
      <c r="BI27" s="644"/>
      <c r="BJ27" s="644"/>
      <c r="BK27" s="644"/>
      <c r="BL27" s="644"/>
      <c r="BM27" s="644"/>
      <c r="BN27" s="645"/>
      <c r="BO27" s="703">
        <v>100</v>
      </c>
      <c r="BP27" s="703"/>
      <c r="BQ27" s="703"/>
      <c r="BR27" s="703"/>
      <c r="BS27" s="649">
        <v>132411</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10865289</v>
      </c>
      <c r="CS27" s="642"/>
      <c r="CT27" s="642"/>
      <c r="CU27" s="642"/>
      <c r="CV27" s="642"/>
      <c r="CW27" s="642"/>
      <c r="CX27" s="642"/>
      <c r="CY27" s="643"/>
      <c r="CZ27" s="646">
        <v>24.6</v>
      </c>
      <c r="DA27" s="675"/>
      <c r="DB27" s="675"/>
      <c r="DC27" s="676"/>
      <c r="DD27" s="649">
        <v>3311044</v>
      </c>
      <c r="DE27" s="642"/>
      <c r="DF27" s="642"/>
      <c r="DG27" s="642"/>
      <c r="DH27" s="642"/>
      <c r="DI27" s="642"/>
      <c r="DJ27" s="642"/>
      <c r="DK27" s="643"/>
      <c r="DL27" s="649">
        <v>3218654</v>
      </c>
      <c r="DM27" s="642"/>
      <c r="DN27" s="642"/>
      <c r="DO27" s="642"/>
      <c r="DP27" s="642"/>
      <c r="DQ27" s="642"/>
      <c r="DR27" s="642"/>
      <c r="DS27" s="642"/>
      <c r="DT27" s="642"/>
      <c r="DU27" s="642"/>
      <c r="DV27" s="643"/>
      <c r="DW27" s="646">
        <v>12.9</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v>341</v>
      </c>
      <c r="S28" s="644"/>
      <c r="T28" s="644"/>
      <c r="U28" s="644"/>
      <c r="V28" s="644"/>
      <c r="W28" s="644"/>
      <c r="X28" s="644"/>
      <c r="Y28" s="645"/>
      <c r="Z28" s="703">
        <v>0</v>
      </c>
      <c r="AA28" s="703"/>
      <c r="AB28" s="703"/>
      <c r="AC28" s="703"/>
      <c r="AD28" s="704">
        <v>341</v>
      </c>
      <c r="AE28" s="704"/>
      <c r="AF28" s="704"/>
      <c r="AG28" s="704"/>
      <c r="AH28" s="704"/>
      <c r="AI28" s="704"/>
      <c r="AJ28" s="704"/>
      <c r="AK28" s="704"/>
      <c r="AL28" s="646">
        <v>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3939358</v>
      </c>
      <c r="CS28" s="644"/>
      <c r="CT28" s="644"/>
      <c r="CU28" s="644"/>
      <c r="CV28" s="644"/>
      <c r="CW28" s="644"/>
      <c r="CX28" s="644"/>
      <c r="CY28" s="645"/>
      <c r="CZ28" s="646">
        <v>8.9</v>
      </c>
      <c r="DA28" s="675"/>
      <c r="DB28" s="675"/>
      <c r="DC28" s="676"/>
      <c r="DD28" s="649">
        <v>3861716</v>
      </c>
      <c r="DE28" s="644"/>
      <c r="DF28" s="644"/>
      <c r="DG28" s="644"/>
      <c r="DH28" s="644"/>
      <c r="DI28" s="644"/>
      <c r="DJ28" s="644"/>
      <c r="DK28" s="645"/>
      <c r="DL28" s="649">
        <v>3861716</v>
      </c>
      <c r="DM28" s="644"/>
      <c r="DN28" s="644"/>
      <c r="DO28" s="644"/>
      <c r="DP28" s="644"/>
      <c r="DQ28" s="644"/>
      <c r="DR28" s="644"/>
      <c r="DS28" s="644"/>
      <c r="DT28" s="644"/>
      <c r="DU28" s="644"/>
      <c r="DV28" s="645"/>
      <c r="DW28" s="646">
        <v>15.5</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3517742</v>
      </c>
      <c r="S29" s="644"/>
      <c r="T29" s="644"/>
      <c r="U29" s="644"/>
      <c r="V29" s="644"/>
      <c r="W29" s="644"/>
      <c r="X29" s="644"/>
      <c r="Y29" s="645"/>
      <c r="Z29" s="703">
        <v>7.9</v>
      </c>
      <c r="AA29" s="703"/>
      <c r="AB29" s="703"/>
      <c r="AC29" s="703"/>
      <c r="AD29" s="704" t="s">
        <v>148</v>
      </c>
      <c r="AE29" s="704"/>
      <c r="AF29" s="704"/>
      <c r="AG29" s="704"/>
      <c r="AH29" s="704"/>
      <c r="AI29" s="704"/>
      <c r="AJ29" s="704"/>
      <c r="AK29" s="704"/>
      <c r="AL29" s="646" t="s">
        <v>237</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64</v>
      </c>
      <c r="CG29" s="682"/>
      <c r="CH29" s="682"/>
      <c r="CI29" s="682"/>
      <c r="CJ29" s="682"/>
      <c r="CK29" s="682"/>
      <c r="CL29" s="682"/>
      <c r="CM29" s="682"/>
      <c r="CN29" s="682"/>
      <c r="CO29" s="682"/>
      <c r="CP29" s="682"/>
      <c r="CQ29" s="683"/>
      <c r="CR29" s="641">
        <v>3939149</v>
      </c>
      <c r="CS29" s="642"/>
      <c r="CT29" s="642"/>
      <c r="CU29" s="642"/>
      <c r="CV29" s="642"/>
      <c r="CW29" s="642"/>
      <c r="CX29" s="642"/>
      <c r="CY29" s="643"/>
      <c r="CZ29" s="646">
        <v>8.9</v>
      </c>
      <c r="DA29" s="675"/>
      <c r="DB29" s="675"/>
      <c r="DC29" s="676"/>
      <c r="DD29" s="649">
        <v>3861507</v>
      </c>
      <c r="DE29" s="642"/>
      <c r="DF29" s="642"/>
      <c r="DG29" s="642"/>
      <c r="DH29" s="642"/>
      <c r="DI29" s="642"/>
      <c r="DJ29" s="642"/>
      <c r="DK29" s="643"/>
      <c r="DL29" s="649">
        <v>3861507</v>
      </c>
      <c r="DM29" s="642"/>
      <c r="DN29" s="642"/>
      <c r="DO29" s="642"/>
      <c r="DP29" s="642"/>
      <c r="DQ29" s="642"/>
      <c r="DR29" s="642"/>
      <c r="DS29" s="642"/>
      <c r="DT29" s="642"/>
      <c r="DU29" s="642"/>
      <c r="DV29" s="643"/>
      <c r="DW29" s="646">
        <v>15.5</v>
      </c>
      <c r="DX29" s="675"/>
      <c r="DY29" s="675"/>
      <c r="DZ29" s="675"/>
      <c r="EA29" s="675"/>
      <c r="EB29" s="675"/>
      <c r="EC29" s="677"/>
    </row>
    <row r="30" spans="2:133" ht="11.25" customHeight="1">
      <c r="B30" s="638" t="s">
        <v>302</v>
      </c>
      <c r="C30" s="639"/>
      <c r="D30" s="639"/>
      <c r="E30" s="639"/>
      <c r="F30" s="639"/>
      <c r="G30" s="639"/>
      <c r="H30" s="639"/>
      <c r="I30" s="639"/>
      <c r="J30" s="639"/>
      <c r="K30" s="639"/>
      <c r="L30" s="639"/>
      <c r="M30" s="639"/>
      <c r="N30" s="639"/>
      <c r="O30" s="639"/>
      <c r="P30" s="639"/>
      <c r="Q30" s="640"/>
      <c r="R30" s="641">
        <v>231630</v>
      </c>
      <c r="S30" s="644"/>
      <c r="T30" s="644"/>
      <c r="U30" s="644"/>
      <c r="V30" s="644"/>
      <c r="W30" s="644"/>
      <c r="X30" s="644"/>
      <c r="Y30" s="645"/>
      <c r="Z30" s="703">
        <v>0.5</v>
      </c>
      <c r="AA30" s="703"/>
      <c r="AB30" s="703"/>
      <c r="AC30" s="703"/>
      <c r="AD30" s="704" t="s">
        <v>148</v>
      </c>
      <c r="AE30" s="704"/>
      <c r="AF30" s="704"/>
      <c r="AG30" s="704"/>
      <c r="AH30" s="704"/>
      <c r="AI30" s="704"/>
      <c r="AJ30" s="704"/>
      <c r="AK30" s="704"/>
      <c r="AL30" s="646" t="s">
        <v>237</v>
      </c>
      <c r="AM30" s="647"/>
      <c r="AN30" s="647"/>
      <c r="AO30" s="705"/>
      <c r="AP30" s="731" t="s">
        <v>303</v>
      </c>
      <c r="AQ30" s="732"/>
      <c r="AR30" s="732"/>
      <c r="AS30" s="732"/>
      <c r="AT30" s="737" t="s">
        <v>304</v>
      </c>
      <c r="AU30" s="210"/>
      <c r="AV30" s="210"/>
      <c r="AW30" s="210"/>
      <c r="AX30" s="740" t="s">
        <v>183</v>
      </c>
      <c r="AY30" s="741"/>
      <c r="AZ30" s="741"/>
      <c r="BA30" s="741"/>
      <c r="BB30" s="741"/>
      <c r="BC30" s="741"/>
      <c r="BD30" s="741"/>
      <c r="BE30" s="741"/>
      <c r="BF30" s="742"/>
      <c r="BG30" s="721">
        <v>99.6</v>
      </c>
      <c r="BH30" s="722"/>
      <c r="BI30" s="722"/>
      <c r="BJ30" s="722"/>
      <c r="BK30" s="722"/>
      <c r="BL30" s="722"/>
      <c r="BM30" s="723">
        <v>97.7</v>
      </c>
      <c r="BN30" s="722"/>
      <c r="BO30" s="722"/>
      <c r="BP30" s="722"/>
      <c r="BQ30" s="724"/>
      <c r="BR30" s="721">
        <v>99.5</v>
      </c>
      <c r="BS30" s="722"/>
      <c r="BT30" s="722"/>
      <c r="BU30" s="722"/>
      <c r="BV30" s="722"/>
      <c r="BW30" s="722"/>
      <c r="BX30" s="723">
        <v>97.2</v>
      </c>
      <c r="BY30" s="722"/>
      <c r="BZ30" s="722"/>
      <c r="CA30" s="722"/>
      <c r="CB30" s="724"/>
      <c r="CD30" s="727"/>
      <c r="CE30" s="728"/>
      <c r="CF30" s="685" t="s">
        <v>305</v>
      </c>
      <c r="CG30" s="682"/>
      <c r="CH30" s="682"/>
      <c r="CI30" s="682"/>
      <c r="CJ30" s="682"/>
      <c r="CK30" s="682"/>
      <c r="CL30" s="682"/>
      <c r="CM30" s="682"/>
      <c r="CN30" s="682"/>
      <c r="CO30" s="682"/>
      <c r="CP30" s="682"/>
      <c r="CQ30" s="683"/>
      <c r="CR30" s="641">
        <v>3686469</v>
      </c>
      <c r="CS30" s="644"/>
      <c r="CT30" s="644"/>
      <c r="CU30" s="644"/>
      <c r="CV30" s="644"/>
      <c r="CW30" s="644"/>
      <c r="CX30" s="644"/>
      <c r="CY30" s="645"/>
      <c r="CZ30" s="646">
        <v>8.4</v>
      </c>
      <c r="DA30" s="675"/>
      <c r="DB30" s="675"/>
      <c r="DC30" s="676"/>
      <c r="DD30" s="649">
        <v>3608827</v>
      </c>
      <c r="DE30" s="644"/>
      <c r="DF30" s="644"/>
      <c r="DG30" s="644"/>
      <c r="DH30" s="644"/>
      <c r="DI30" s="644"/>
      <c r="DJ30" s="644"/>
      <c r="DK30" s="645"/>
      <c r="DL30" s="649">
        <v>3608827</v>
      </c>
      <c r="DM30" s="644"/>
      <c r="DN30" s="644"/>
      <c r="DO30" s="644"/>
      <c r="DP30" s="644"/>
      <c r="DQ30" s="644"/>
      <c r="DR30" s="644"/>
      <c r="DS30" s="644"/>
      <c r="DT30" s="644"/>
      <c r="DU30" s="644"/>
      <c r="DV30" s="645"/>
      <c r="DW30" s="646">
        <v>14.5</v>
      </c>
      <c r="DX30" s="675"/>
      <c r="DY30" s="675"/>
      <c r="DZ30" s="675"/>
      <c r="EA30" s="675"/>
      <c r="EB30" s="675"/>
      <c r="EC30" s="677"/>
    </row>
    <row r="31" spans="2:133" ht="11.25" customHeight="1">
      <c r="B31" s="638" t="s">
        <v>306</v>
      </c>
      <c r="C31" s="639"/>
      <c r="D31" s="639"/>
      <c r="E31" s="639"/>
      <c r="F31" s="639"/>
      <c r="G31" s="639"/>
      <c r="H31" s="639"/>
      <c r="I31" s="639"/>
      <c r="J31" s="639"/>
      <c r="K31" s="639"/>
      <c r="L31" s="639"/>
      <c r="M31" s="639"/>
      <c r="N31" s="639"/>
      <c r="O31" s="639"/>
      <c r="P31" s="639"/>
      <c r="Q31" s="640"/>
      <c r="R31" s="641">
        <v>165309</v>
      </c>
      <c r="S31" s="644"/>
      <c r="T31" s="644"/>
      <c r="U31" s="644"/>
      <c r="V31" s="644"/>
      <c r="W31" s="644"/>
      <c r="X31" s="644"/>
      <c r="Y31" s="645"/>
      <c r="Z31" s="703">
        <v>0.4</v>
      </c>
      <c r="AA31" s="703"/>
      <c r="AB31" s="703"/>
      <c r="AC31" s="703"/>
      <c r="AD31" s="704" t="s">
        <v>148</v>
      </c>
      <c r="AE31" s="704"/>
      <c r="AF31" s="704"/>
      <c r="AG31" s="704"/>
      <c r="AH31" s="704"/>
      <c r="AI31" s="704"/>
      <c r="AJ31" s="704"/>
      <c r="AK31" s="704"/>
      <c r="AL31" s="646" t="s">
        <v>307</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99.5</v>
      </c>
      <c r="BH31" s="642"/>
      <c r="BI31" s="642"/>
      <c r="BJ31" s="642"/>
      <c r="BK31" s="642"/>
      <c r="BL31" s="642"/>
      <c r="BM31" s="647">
        <v>97.2</v>
      </c>
      <c r="BN31" s="720"/>
      <c r="BO31" s="720"/>
      <c r="BP31" s="720"/>
      <c r="BQ31" s="681"/>
      <c r="BR31" s="719">
        <v>99.2</v>
      </c>
      <c r="BS31" s="642"/>
      <c r="BT31" s="642"/>
      <c r="BU31" s="642"/>
      <c r="BV31" s="642"/>
      <c r="BW31" s="642"/>
      <c r="BX31" s="647">
        <v>96.7</v>
      </c>
      <c r="BY31" s="720"/>
      <c r="BZ31" s="720"/>
      <c r="CA31" s="720"/>
      <c r="CB31" s="681"/>
      <c r="CD31" s="727"/>
      <c r="CE31" s="728"/>
      <c r="CF31" s="685" t="s">
        <v>310</v>
      </c>
      <c r="CG31" s="682"/>
      <c r="CH31" s="682"/>
      <c r="CI31" s="682"/>
      <c r="CJ31" s="682"/>
      <c r="CK31" s="682"/>
      <c r="CL31" s="682"/>
      <c r="CM31" s="682"/>
      <c r="CN31" s="682"/>
      <c r="CO31" s="682"/>
      <c r="CP31" s="682"/>
      <c r="CQ31" s="683"/>
      <c r="CR31" s="641">
        <v>252680</v>
      </c>
      <c r="CS31" s="642"/>
      <c r="CT31" s="642"/>
      <c r="CU31" s="642"/>
      <c r="CV31" s="642"/>
      <c r="CW31" s="642"/>
      <c r="CX31" s="642"/>
      <c r="CY31" s="643"/>
      <c r="CZ31" s="646">
        <v>0.6</v>
      </c>
      <c r="DA31" s="675"/>
      <c r="DB31" s="675"/>
      <c r="DC31" s="676"/>
      <c r="DD31" s="649">
        <v>252680</v>
      </c>
      <c r="DE31" s="642"/>
      <c r="DF31" s="642"/>
      <c r="DG31" s="642"/>
      <c r="DH31" s="642"/>
      <c r="DI31" s="642"/>
      <c r="DJ31" s="642"/>
      <c r="DK31" s="643"/>
      <c r="DL31" s="649">
        <v>252680</v>
      </c>
      <c r="DM31" s="642"/>
      <c r="DN31" s="642"/>
      <c r="DO31" s="642"/>
      <c r="DP31" s="642"/>
      <c r="DQ31" s="642"/>
      <c r="DR31" s="642"/>
      <c r="DS31" s="642"/>
      <c r="DT31" s="642"/>
      <c r="DU31" s="642"/>
      <c r="DV31" s="643"/>
      <c r="DW31" s="646">
        <v>1</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965712</v>
      </c>
      <c r="S32" s="644"/>
      <c r="T32" s="644"/>
      <c r="U32" s="644"/>
      <c r="V32" s="644"/>
      <c r="W32" s="644"/>
      <c r="X32" s="644"/>
      <c r="Y32" s="645"/>
      <c r="Z32" s="703">
        <v>2.2000000000000002</v>
      </c>
      <c r="AA32" s="703"/>
      <c r="AB32" s="703"/>
      <c r="AC32" s="703"/>
      <c r="AD32" s="704" t="s">
        <v>148</v>
      </c>
      <c r="AE32" s="704"/>
      <c r="AF32" s="704"/>
      <c r="AG32" s="704"/>
      <c r="AH32" s="704"/>
      <c r="AI32" s="704"/>
      <c r="AJ32" s="704"/>
      <c r="AK32" s="704"/>
      <c r="AL32" s="646" t="s">
        <v>148</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99.7</v>
      </c>
      <c r="BH32" s="657"/>
      <c r="BI32" s="657"/>
      <c r="BJ32" s="657"/>
      <c r="BK32" s="657"/>
      <c r="BL32" s="657"/>
      <c r="BM32" s="701">
        <v>97.8</v>
      </c>
      <c r="BN32" s="657"/>
      <c r="BO32" s="657"/>
      <c r="BP32" s="657"/>
      <c r="BQ32" s="694"/>
      <c r="BR32" s="718">
        <v>99.7</v>
      </c>
      <c r="BS32" s="657"/>
      <c r="BT32" s="657"/>
      <c r="BU32" s="657"/>
      <c r="BV32" s="657"/>
      <c r="BW32" s="657"/>
      <c r="BX32" s="701">
        <v>97.4</v>
      </c>
      <c r="BY32" s="657"/>
      <c r="BZ32" s="657"/>
      <c r="CA32" s="657"/>
      <c r="CB32" s="694"/>
      <c r="CD32" s="729"/>
      <c r="CE32" s="730"/>
      <c r="CF32" s="685" t="s">
        <v>313</v>
      </c>
      <c r="CG32" s="682"/>
      <c r="CH32" s="682"/>
      <c r="CI32" s="682"/>
      <c r="CJ32" s="682"/>
      <c r="CK32" s="682"/>
      <c r="CL32" s="682"/>
      <c r="CM32" s="682"/>
      <c r="CN32" s="682"/>
      <c r="CO32" s="682"/>
      <c r="CP32" s="682"/>
      <c r="CQ32" s="683"/>
      <c r="CR32" s="641">
        <v>209</v>
      </c>
      <c r="CS32" s="644"/>
      <c r="CT32" s="644"/>
      <c r="CU32" s="644"/>
      <c r="CV32" s="644"/>
      <c r="CW32" s="644"/>
      <c r="CX32" s="644"/>
      <c r="CY32" s="645"/>
      <c r="CZ32" s="646">
        <v>0</v>
      </c>
      <c r="DA32" s="675"/>
      <c r="DB32" s="675"/>
      <c r="DC32" s="676"/>
      <c r="DD32" s="649">
        <v>209</v>
      </c>
      <c r="DE32" s="644"/>
      <c r="DF32" s="644"/>
      <c r="DG32" s="644"/>
      <c r="DH32" s="644"/>
      <c r="DI32" s="644"/>
      <c r="DJ32" s="644"/>
      <c r="DK32" s="645"/>
      <c r="DL32" s="649">
        <v>209</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445803</v>
      </c>
      <c r="S33" s="644"/>
      <c r="T33" s="644"/>
      <c r="U33" s="644"/>
      <c r="V33" s="644"/>
      <c r="W33" s="644"/>
      <c r="X33" s="644"/>
      <c r="Y33" s="645"/>
      <c r="Z33" s="703">
        <v>1</v>
      </c>
      <c r="AA33" s="703"/>
      <c r="AB33" s="703"/>
      <c r="AC33" s="703"/>
      <c r="AD33" s="704" t="s">
        <v>148</v>
      </c>
      <c r="AE33" s="704"/>
      <c r="AF33" s="704"/>
      <c r="AG33" s="704"/>
      <c r="AH33" s="704"/>
      <c r="AI33" s="704"/>
      <c r="AJ33" s="704"/>
      <c r="AK33" s="704"/>
      <c r="AL33" s="646" t="s">
        <v>148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17461965</v>
      </c>
      <c r="CS33" s="642"/>
      <c r="CT33" s="642"/>
      <c r="CU33" s="642"/>
      <c r="CV33" s="642"/>
      <c r="CW33" s="642"/>
      <c r="CX33" s="642"/>
      <c r="CY33" s="643"/>
      <c r="CZ33" s="646">
        <v>39.6</v>
      </c>
      <c r="DA33" s="675"/>
      <c r="DB33" s="675"/>
      <c r="DC33" s="676"/>
      <c r="DD33" s="649">
        <v>13591300</v>
      </c>
      <c r="DE33" s="642"/>
      <c r="DF33" s="642"/>
      <c r="DG33" s="642"/>
      <c r="DH33" s="642"/>
      <c r="DI33" s="642"/>
      <c r="DJ33" s="642"/>
      <c r="DK33" s="643"/>
      <c r="DL33" s="649">
        <v>10423489</v>
      </c>
      <c r="DM33" s="642"/>
      <c r="DN33" s="642"/>
      <c r="DO33" s="642"/>
      <c r="DP33" s="642"/>
      <c r="DQ33" s="642"/>
      <c r="DR33" s="642"/>
      <c r="DS33" s="642"/>
      <c r="DT33" s="642"/>
      <c r="DU33" s="642"/>
      <c r="DV33" s="643"/>
      <c r="DW33" s="646">
        <v>41.9</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1687017</v>
      </c>
      <c r="S34" s="644"/>
      <c r="T34" s="644"/>
      <c r="U34" s="644"/>
      <c r="V34" s="644"/>
      <c r="W34" s="644"/>
      <c r="X34" s="644"/>
      <c r="Y34" s="645"/>
      <c r="Z34" s="703">
        <v>3.8</v>
      </c>
      <c r="AA34" s="703"/>
      <c r="AB34" s="703"/>
      <c r="AC34" s="703"/>
      <c r="AD34" s="704">
        <v>37507</v>
      </c>
      <c r="AE34" s="704"/>
      <c r="AF34" s="704"/>
      <c r="AG34" s="704"/>
      <c r="AH34" s="704"/>
      <c r="AI34" s="704"/>
      <c r="AJ34" s="704"/>
      <c r="AK34" s="704"/>
      <c r="AL34" s="646">
        <v>0.2</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5675876</v>
      </c>
      <c r="CS34" s="644"/>
      <c r="CT34" s="644"/>
      <c r="CU34" s="644"/>
      <c r="CV34" s="644"/>
      <c r="CW34" s="644"/>
      <c r="CX34" s="644"/>
      <c r="CY34" s="645"/>
      <c r="CZ34" s="646">
        <v>12.9</v>
      </c>
      <c r="DA34" s="675"/>
      <c r="DB34" s="675"/>
      <c r="DC34" s="676"/>
      <c r="DD34" s="649">
        <v>4680213</v>
      </c>
      <c r="DE34" s="644"/>
      <c r="DF34" s="644"/>
      <c r="DG34" s="644"/>
      <c r="DH34" s="644"/>
      <c r="DI34" s="644"/>
      <c r="DJ34" s="644"/>
      <c r="DK34" s="645"/>
      <c r="DL34" s="649">
        <v>4012333</v>
      </c>
      <c r="DM34" s="644"/>
      <c r="DN34" s="644"/>
      <c r="DO34" s="644"/>
      <c r="DP34" s="644"/>
      <c r="DQ34" s="644"/>
      <c r="DR34" s="644"/>
      <c r="DS34" s="644"/>
      <c r="DT34" s="644"/>
      <c r="DU34" s="644"/>
      <c r="DV34" s="645"/>
      <c r="DW34" s="646">
        <v>16.100000000000001</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3897634</v>
      </c>
      <c r="S35" s="644"/>
      <c r="T35" s="644"/>
      <c r="U35" s="644"/>
      <c r="V35" s="644"/>
      <c r="W35" s="644"/>
      <c r="X35" s="644"/>
      <c r="Y35" s="645"/>
      <c r="Z35" s="703">
        <v>8.6999999999999993</v>
      </c>
      <c r="AA35" s="703"/>
      <c r="AB35" s="703"/>
      <c r="AC35" s="703"/>
      <c r="AD35" s="704" t="s">
        <v>237</v>
      </c>
      <c r="AE35" s="704"/>
      <c r="AF35" s="704"/>
      <c r="AG35" s="704"/>
      <c r="AH35" s="704"/>
      <c r="AI35" s="704"/>
      <c r="AJ35" s="704"/>
      <c r="AK35" s="704"/>
      <c r="AL35" s="646" t="s">
        <v>148</v>
      </c>
      <c r="AM35" s="647"/>
      <c r="AN35" s="647"/>
      <c r="AO35" s="705"/>
      <c r="AP35" s="214"/>
      <c r="AQ35" s="709" t="s">
        <v>321</v>
      </c>
      <c r="AR35" s="710"/>
      <c r="AS35" s="710"/>
      <c r="AT35" s="710"/>
      <c r="AU35" s="710"/>
      <c r="AV35" s="710"/>
      <c r="AW35" s="710"/>
      <c r="AX35" s="710"/>
      <c r="AY35" s="711"/>
      <c r="AZ35" s="706">
        <v>7173752</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426718</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1499573</v>
      </c>
      <c r="CS35" s="642"/>
      <c r="CT35" s="642"/>
      <c r="CU35" s="642"/>
      <c r="CV35" s="642"/>
      <c r="CW35" s="642"/>
      <c r="CX35" s="642"/>
      <c r="CY35" s="643"/>
      <c r="CZ35" s="646">
        <v>3.4</v>
      </c>
      <c r="DA35" s="675"/>
      <c r="DB35" s="675"/>
      <c r="DC35" s="676"/>
      <c r="DD35" s="649">
        <v>1268559</v>
      </c>
      <c r="DE35" s="642"/>
      <c r="DF35" s="642"/>
      <c r="DG35" s="642"/>
      <c r="DH35" s="642"/>
      <c r="DI35" s="642"/>
      <c r="DJ35" s="642"/>
      <c r="DK35" s="643"/>
      <c r="DL35" s="649">
        <v>1268559</v>
      </c>
      <c r="DM35" s="642"/>
      <c r="DN35" s="642"/>
      <c r="DO35" s="642"/>
      <c r="DP35" s="642"/>
      <c r="DQ35" s="642"/>
      <c r="DR35" s="642"/>
      <c r="DS35" s="642"/>
      <c r="DT35" s="642"/>
      <c r="DU35" s="642"/>
      <c r="DV35" s="643"/>
      <c r="DW35" s="646">
        <v>5.0999999999999996</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237</v>
      </c>
      <c r="S36" s="644"/>
      <c r="T36" s="644"/>
      <c r="U36" s="644"/>
      <c r="V36" s="644"/>
      <c r="W36" s="644"/>
      <c r="X36" s="644"/>
      <c r="Y36" s="645"/>
      <c r="Z36" s="703" t="s">
        <v>148</v>
      </c>
      <c r="AA36" s="703"/>
      <c r="AB36" s="703"/>
      <c r="AC36" s="703"/>
      <c r="AD36" s="704" t="s">
        <v>237</v>
      </c>
      <c r="AE36" s="704"/>
      <c r="AF36" s="704"/>
      <c r="AG36" s="704"/>
      <c r="AH36" s="704"/>
      <c r="AI36" s="704"/>
      <c r="AJ36" s="704"/>
      <c r="AK36" s="704"/>
      <c r="AL36" s="646" t="s">
        <v>237</v>
      </c>
      <c r="AM36" s="647"/>
      <c r="AN36" s="647"/>
      <c r="AO36" s="705"/>
      <c r="AQ36" s="678" t="s">
        <v>325</v>
      </c>
      <c r="AR36" s="679"/>
      <c r="AS36" s="679"/>
      <c r="AT36" s="679"/>
      <c r="AU36" s="679"/>
      <c r="AV36" s="679"/>
      <c r="AW36" s="679"/>
      <c r="AX36" s="679"/>
      <c r="AY36" s="680"/>
      <c r="AZ36" s="641">
        <v>1394790</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204327</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3443485</v>
      </c>
      <c r="CS36" s="644"/>
      <c r="CT36" s="644"/>
      <c r="CU36" s="644"/>
      <c r="CV36" s="644"/>
      <c r="CW36" s="644"/>
      <c r="CX36" s="644"/>
      <c r="CY36" s="645"/>
      <c r="CZ36" s="646">
        <v>7.8</v>
      </c>
      <c r="DA36" s="675"/>
      <c r="DB36" s="675"/>
      <c r="DC36" s="676"/>
      <c r="DD36" s="649">
        <v>3080791</v>
      </c>
      <c r="DE36" s="644"/>
      <c r="DF36" s="644"/>
      <c r="DG36" s="644"/>
      <c r="DH36" s="644"/>
      <c r="DI36" s="644"/>
      <c r="DJ36" s="644"/>
      <c r="DK36" s="645"/>
      <c r="DL36" s="649">
        <v>1876709</v>
      </c>
      <c r="DM36" s="644"/>
      <c r="DN36" s="644"/>
      <c r="DO36" s="644"/>
      <c r="DP36" s="644"/>
      <c r="DQ36" s="644"/>
      <c r="DR36" s="644"/>
      <c r="DS36" s="644"/>
      <c r="DT36" s="644"/>
      <c r="DU36" s="644"/>
      <c r="DV36" s="645"/>
      <c r="DW36" s="646">
        <v>7.5</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1452734</v>
      </c>
      <c r="S37" s="644"/>
      <c r="T37" s="644"/>
      <c r="U37" s="644"/>
      <c r="V37" s="644"/>
      <c r="W37" s="644"/>
      <c r="X37" s="644"/>
      <c r="Y37" s="645"/>
      <c r="Z37" s="703">
        <v>3.2</v>
      </c>
      <c r="AA37" s="703"/>
      <c r="AB37" s="703"/>
      <c r="AC37" s="703"/>
      <c r="AD37" s="704" t="s">
        <v>237</v>
      </c>
      <c r="AE37" s="704"/>
      <c r="AF37" s="704"/>
      <c r="AG37" s="704"/>
      <c r="AH37" s="704"/>
      <c r="AI37" s="704"/>
      <c r="AJ37" s="704"/>
      <c r="AK37" s="704"/>
      <c r="AL37" s="646" t="s">
        <v>237</v>
      </c>
      <c r="AM37" s="647"/>
      <c r="AN37" s="647"/>
      <c r="AO37" s="705"/>
      <c r="AQ37" s="678" t="s">
        <v>329</v>
      </c>
      <c r="AR37" s="679"/>
      <c r="AS37" s="679"/>
      <c r="AT37" s="679"/>
      <c r="AU37" s="679"/>
      <c r="AV37" s="679"/>
      <c r="AW37" s="679"/>
      <c r="AX37" s="679"/>
      <c r="AY37" s="680"/>
      <c r="AZ37" s="641">
        <v>1118951</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16330</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14905</v>
      </c>
      <c r="CS37" s="642"/>
      <c r="CT37" s="642"/>
      <c r="CU37" s="642"/>
      <c r="CV37" s="642"/>
      <c r="CW37" s="642"/>
      <c r="CX37" s="642"/>
      <c r="CY37" s="643"/>
      <c r="CZ37" s="646">
        <v>0</v>
      </c>
      <c r="DA37" s="675"/>
      <c r="DB37" s="675"/>
      <c r="DC37" s="676"/>
      <c r="DD37" s="649">
        <v>14905</v>
      </c>
      <c r="DE37" s="642"/>
      <c r="DF37" s="642"/>
      <c r="DG37" s="642"/>
      <c r="DH37" s="642"/>
      <c r="DI37" s="642"/>
      <c r="DJ37" s="642"/>
      <c r="DK37" s="643"/>
      <c r="DL37" s="649">
        <v>12644</v>
      </c>
      <c r="DM37" s="642"/>
      <c r="DN37" s="642"/>
      <c r="DO37" s="642"/>
      <c r="DP37" s="642"/>
      <c r="DQ37" s="642"/>
      <c r="DR37" s="642"/>
      <c r="DS37" s="642"/>
      <c r="DT37" s="642"/>
      <c r="DU37" s="642"/>
      <c r="DV37" s="643"/>
      <c r="DW37" s="646">
        <v>0.1</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44776206</v>
      </c>
      <c r="S38" s="693"/>
      <c r="T38" s="693"/>
      <c r="U38" s="693"/>
      <c r="V38" s="693"/>
      <c r="W38" s="693"/>
      <c r="X38" s="693"/>
      <c r="Y38" s="698"/>
      <c r="Z38" s="699">
        <v>100</v>
      </c>
      <c r="AA38" s="699"/>
      <c r="AB38" s="699"/>
      <c r="AC38" s="699"/>
      <c r="AD38" s="700">
        <v>23432059</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91982</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25698</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4499141</v>
      </c>
      <c r="CS38" s="644"/>
      <c r="CT38" s="644"/>
      <c r="CU38" s="644"/>
      <c r="CV38" s="644"/>
      <c r="CW38" s="644"/>
      <c r="CX38" s="644"/>
      <c r="CY38" s="645"/>
      <c r="CZ38" s="646">
        <v>10.199999999999999</v>
      </c>
      <c r="DA38" s="675"/>
      <c r="DB38" s="675"/>
      <c r="DC38" s="676"/>
      <c r="DD38" s="649">
        <v>3595354</v>
      </c>
      <c r="DE38" s="644"/>
      <c r="DF38" s="644"/>
      <c r="DG38" s="644"/>
      <c r="DH38" s="644"/>
      <c r="DI38" s="644"/>
      <c r="DJ38" s="644"/>
      <c r="DK38" s="645"/>
      <c r="DL38" s="649">
        <v>3265888</v>
      </c>
      <c r="DM38" s="644"/>
      <c r="DN38" s="644"/>
      <c r="DO38" s="644"/>
      <c r="DP38" s="644"/>
      <c r="DQ38" s="644"/>
      <c r="DR38" s="644"/>
      <c r="DS38" s="644"/>
      <c r="DT38" s="644"/>
      <c r="DU38" s="644"/>
      <c r="DV38" s="645"/>
      <c r="DW38" s="646">
        <v>13.1</v>
      </c>
      <c r="DX38" s="675"/>
      <c r="DY38" s="675"/>
      <c r="DZ38" s="675"/>
      <c r="EA38" s="675"/>
      <c r="EB38" s="675"/>
      <c r="EC38" s="677"/>
    </row>
    <row r="39" spans="2:133" ht="11.25" customHeight="1">
      <c r="AQ39" s="678" t="s">
        <v>336</v>
      </c>
      <c r="AR39" s="679"/>
      <c r="AS39" s="679"/>
      <c r="AT39" s="679"/>
      <c r="AU39" s="679"/>
      <c r="AV39" s="679"/>
      <c r="AW39" s="679"/>
      <c r="AX39" s="679"/>
      <c r="AY39" s="680"/>
      <c r="AZ39" s="641">
        <v>68888</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82</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446931</v>
      </c>
      <c r="CS39" s="642"/>
      <c r="CT39" s="642"/>
      <c r="CU39" s="642"/>
      <c r="CV39" s="642"/>
      <c r="CW39" s="642"/>
      <c r="CX39" s="642"/>
      <c r="CY39" s="643"/>
      <c r="CZ39" s="646">
        <v>1</v>
      </c>
      <c r="DA39" s="675"/>
      <c r="DB39" s="675"/>
      <c r="DC39" s="676"/>
      <c r="DD39" s="649">
        <v>308871</v>
      </c>
      <c r="DE39" s="642"/>
      <c r="DF39" s="642"/>
      <c r="DG39" s="642"/>
      <c r="DH39" s="642"/>
      <c r="DI39" s="642"/>
      <c r="DJ39" s="642"/>
      <c r="DK39" s="643"/>
      <c r="DL39" s="649" t="s">
        <v>148</v>
      </c>
      <c r="DM39" s="642"/>
      <c r="DN39" s="642"/>
      <c r="DO39" s="642"/>
      <c r="DP39" s="642"/>
      <c r="DQ39" s="642"/>
      <c r="DR39" s="642"/>
      <c r="DS39" s="642"/>
      <c r="DT39" s="642"/>
      <c r="DU39" s="642"/>
      <c r="DV39" s="643"/>
      <c r="DW39" s="646" t="s">
        <v>148</v>
      </c>
      <c r="DX39" s="675"/>
      <c r="DY39" s="675"/>
      <c r="DZ39" s="675"/>
      <c r="EA39" s="675"/>
      <c r="EB39" s="675"/>
      <c r="EC39" s="677"/>
    </row>
    <row r="40" spans="2:133" ht="11.25" customHeight="1">
      <c r="AQ40" s="678" t="s">
        <v>340</v>
      </c>
      <c r="AR40" s="679"/>
      <c r="AS40" s="679"/>
      <c r="AT40" s="679"/>
      <c r="AU40" s="679"/>
      <c r="AV40" s="679"/>
      <c r="AW40" s="679"/>
      <c r="AX40" s="679"/>
      <c r="AY40" s="680"/>
      <c r="AZ40" s="641">
        <v>1092841</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119</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1896959</v>
      </c>
      <c r="CS40" s="644"/>
      <c r="CT40" s="644"/>
      <c r="CU40" s="644"/>
      <c r="CV40" s="644"/>
      <c r="CW40" s="644"/>
      <c r="CX40" s="644"/>
      <c r="CY40" s="645"/>
      <c r="CZ40" s="646">
        <v>4.3</v>
      </c>
      <c r="DA40" s="675"/>
      <c r="DB40" s="675"/>
      <c r="DC40" s="676"/>
      <c r="DD40" s="649">
        <v>657512</v>
      </c>
      <c r="DE40" s="644"/>
      <c r="DF40" s="644"/>
      <c r="DG40" s="644"/>
      <c r="DH40" s="644"/>
      <c r="DI40" s="644"/>
      <c r="DJ40" s="644"/>
      <c r="DK40" s="645"/>
      <c r="DL40" s="649" t="s">
        <v>148</v>
      </c>
      <c r="DM40" s="644"/>
      <c r="DN40" s="644"/>
      <c r="DO40" s="644"/>
      <c r="DP40" s="644"/>
      <c r="DQ40" s="644"/>
      <c r="DR40" s="644"/>
      <c r="DS40" s="644"/>
      <c r="DT40" s="644"/>
      <c r="DU40" s="644"/>
      <c r="DV40" s="645"/>
      <c r="DW40" s="646" t="s">
        <v>148</v>
      </c>
      <c r="DX40" s="675"/>
      <c r="DY40" s="675"/>
      <c r="DZ40" s="675"/>
      <c r="EA40" s="675"/>
      <c r="EB40" s="675"/>
      <c r="EC40" s="677"/>
    </row>
    <row r="41" spans="2:133" ht="11.25" customHeight="1">
      <c r="AQ41" s="690" t="s">
        <v>343</v>
      </c>
      <c r="AR41" s="691"/>
      <c r="AS41" s="691"/>
      <c r="AT41" s="691"/>
      <c r="AU41" s="691"/>
      <c r="AV41" s="691"/>
      <c r="AW41" s="691"/>
      <c r="AX41" s="691"/>
      <c r="AY41" s="692"/>
      <c r="AZ41" s="656">
        <v>3406300</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346</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237</v>
      </c>
      <c r="CS41" s="642"/>
      <c r="CT41" s="642"/>
      <c r="CU41" s="642"/>
      <c r="CV41" s="642"/>
      <c r="CW41" s="642"/>
      <c r="CX41" s="642"/>
      <c r="CY41" s="643"/>
      <c r="CZ41" s="646" t="s">
        <v>237</v>
      </c>
      <c r="DA41" s="675"/>
      <c r="DB41" s="675"/>
      <c r="DC41" s="676"/>
      <c r="DD41" s="649" t="s">
        <v>237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5337858</v>
      </c>
      <c r="CS42" s="644"/>
      <c r="CT42" s="644"/>
      <c r="CU42" s="644"/>
      <c r="CV42" s="644"/>
      <c r="CW42" s="644"/>
      <c r="CX42" s="644"/>
      <c r="CY42" s="645"/>
      <c r="CZ42" s="646">
        <v>12.1</v>
      </c>
      <c r="DA42" s="647"/>
      <c r="DB42" s="647"/>
      <c r="DC42" s="648"/>
      <c r="DD42" s="649">
        <v>691183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129900</v>
      </c>
      <c r="CS43" s="642"/>
      <c r="CT43" s="642"/>
      <c r="CU43" s="642"/>
      <c r="CV43" s="642"/>
      <c r="CW43" s="642"/>
      <c r="CX43" s="642"/>
      <c r="CY43" s="643"/>
      <c r="CZ43" s="646">
        <v>0.3</v>
      </c>
      <c r="DA43" s="675"/>
      <c r="DB43" s="675"/>
      <c r="DC43" s="676"/>
      <c r="DD43" s="649">
        <v>129900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301</v>
      </c>
      <c r="CE44" s="670"/>
      <c r="CF44" s="638" t="s">
        <v>351</v>
      </c>
      <c r="CG44" s="639"/>
      <c r="CH44" s="639"/>
      <c r="CI44" s="639"/>
      <c r="CJ44" s="639"/>
      <c r="CK44" s="639"/>
      <c r="CL44" s="639"/>
      <c r="CM44" s="639"/>
      <c r="CN44" s="639"/>
      <c r="CO44" s="639"/>
      <c r="CP44" s="639"/>
      <c r="CQ44" s="640"/>
      <c r="CR44" s="641">
        <v>5337858</v>
      </c>
      <c r="CS44" s="644"/>
      <c r="CT44" s="644"/>
      <c r="CU44" s="644"/>
      <c r="CV44" s="644"/>
      <c r="CW44" s="644"/>
      <c r="CX44" s="644"/>
      <c r="CY44" s="645"/>
      <c r="CZ44" s="646">
        <v>12.1</v>
      </c>
      <c r="DA44" s="647"/>
      <c r="DB44" s="647"/>
      <c r="DC44" s="648"/>
      <c r="DD44" s="649">
        <v>691183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3712462</v>
      </c>
      <c r="CS45" s="642"/>
      <c r="CT45" s="642"/>
      <c r="CU45" s="642"/>
      <c r="CV45" s="642"/>
      <c r="CW45" s="642"/>
      <c r="CX45" s="642"/>
      <c r="CY45" s="643"/>
      <c r="CZ45" s="646">
        <v>8.4</v>
      </c>
      <c r="DA45" s="675"/>
      <c r="DB45" s="675"/>
      <c r="DC45" s="676"/>
      <c r="DD45" s="649">
        <v>104554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1590418</v>
      </c>
      <c r="CS46" s="644"/>
      <c r="CT46" s="644"/>
      <c r="CU46" s="644"/>
      <c r="CV46" s="644"/>
      <c r="CW46" s="644"/>
      <c r="CX46" s="644"/>
      <c r="CY46" s="645"/>
      <c r="CZ46" s="646">
        <v>3.6</v>
      </c>
      <c r="DA46" s="647"/>
      <c r="DB46" s="647"/>
      <c r="DC46" s="648"/>
      <c r="DD46" s="649">
        <v>579251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t="s">
        <v>237</v>
      </c>
      <c r="CS47" s="642"/>
      <c r="CT47" s="642"/>
      <c r="CU47" s="642"/>
      <c r="CV47" s="642"/>
      <c r="CW47" s="642"/>
      <c r="CX47" s="642"/>
      <c r="CY47" s="643"/>
      <c r="CZ47" s="646" t="s">
        <v>237</v>
      </c>
      <c r="DA47" s="675"/>
      <c r="DB47" s="675"/>
      <c r="DC47" s="676"/>
      <c r="DD47" s="649" t="s">
        <v>148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237</v>
      </c>
      <c r="CS48" s="644"/>
      <c r="CT48" s="644"/>
      <c r="CU48" s="644"/>
      <c r="CV48" s="644"/>
      <c r="CW48" s="644"/>
      <c r="CX48" s="644"/>
      <c r="CY48" s="645"/>
      <c r="CZ48" s="646" t="s">
        <v>148</v>
      </c>
      <c r="DA48" s="647"/>
      <c r="DB48" s="647"/>
      <c r="DC48" s="648"/>
      <c r="DD48" s="649" t="s">
        <v>237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44131052</v>
      </c>
      <c r="CS49" s="657"/>
      <c r="CT49" s="657"/>
      <c r="CU49" s="657"/>
      <c r="CV49" s="657"/>
      <c r="CW49" s="657"/>
      <c r="CX49" s="657"/>
      <c r="CY49" s="658"/>
      <c r="CZ49" s="659">
        <v>100</v>
      </c>
      <c r="DA49" s="660"/>
      <c r="DB49" s="660"/>
      <c r="DC49" s="661"/>
      <c r="DD49" s="662">
        <v>27494054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oAxadOwms4aMIQHbvH1F48ECRYxWnAgq6W4d/dU9Y4fqVXi7DgyWQVU+PE0oqXsJwKuHz6G0dC5EroCSglSU1g==" saltValue="Px/Li04PR4bJ5Pe7xSo03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379</v>
      </c>
      <c r="C7" s="1120"/>
      <c r="D7" s="1120"/>
      <c r="E7" s="1120"/>
      <c r="F7" s="1120"/>
      <c r="G7" s="1120"/>
      <c r="H7" s="1120"/>
      <c r="I7" s="1120"/>
      <c r="J7" s="1120"/>
      <c r="K7" s="1120"/>
      <c r="L7" s="1120"/>
      <c r="M7" s="1120"/>
      <c r="N7" s="1120"/>
      <c r="O7" s="1120"/>
      <c r="P7" s="1121"/>
      <c r="Q7" s="1173">
        <v>44772</v>
      </c>
      <c r="R7" s="1174"/>
      <c r="S7" s="1174"/>
      <c r="T7" s="1174"/>
      <c r="U7" s="1174"/>
      <c r="V7" s="1174">
        <v>44128</v>
      </c>
      <c r="W7" s="1174"/>
      <c r="X7" s="1174"/>
      <c r="Y7" s="1174"/>
      <c r="Z7" s="1174"/>
      <c r="AA7" s="1174">
        <v>644</v>
      </c>
      <c r="AB7" s="1174"/>
      <c r="AC7" s="1174"/>
      <c r="AD7" s="1174"/>
      <c r="AE7" s="1175"/>
      <c r="AF7" s="1176">
        <v>613</v>
      </c>
      <c r="AG7" s="1177"/>
      <c r="AH7" s="1177"/>
      <c r="AI7" s="1177"/>
      <c r="AJ7" s="1178"/>
      <c r="AK7" s="1160">
        <v>966</v>
      </c>
      <c r="AL7" s="1161"/>
      <c r="AM7" s="1161"/>
      <c r="AN7" s="1161"/>
      <c r="AO7" s="1161"/>
      <c r="AP7" s="1161">
        <v>38637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558</v>
      </c>
      <c r="BT7" s="1165"/>
      <c r="BU7" s="1165"/>
      <c r="BV7" s="1165"/>
      <c r="BW7" s="1165"/>
      <c r="BX7" s="1165"/>
      <c r="BY7" s="1165"/>
      <c r="BZ7" s="1165"/>
      <c r="CA7" s="1165"/>
      <c r="CB7" s="1165"/>
      <c r="CC7" s="1165"/>
      <c r="CD7" s="1165"/>
      <c r="CE7" s="1165"/>
      <c r="CF7" s="1165"/>
      <c r="CG7" s="1166"/>
      <c r="CH7" s="1157">
        <v>2</v>
      </c>
      <c r="CI7" s="1158"/>
      <c r="CJ7" s="1158"/>
      <c r="CK7" s="1158"/>
      <c r="CL7" s="1159"/>
      <c r="CM7" s="1157">
        <v>140</v>
      </c>
      <c r="CN7" s="1158"/>
      <c r="CO7" s="1158"/>
      <c r="CP7" s="1158"/>
      <c r="CQ7" s="1159"/>
      <c r="CR7" s="1157">
        <v>50</v>
      </c>
      <c r="CS7" s="1158"/>
      <c r="CT7" s="1158"/>
      <c r="CU7" s="1158"/>
      <c r="CV7" s="1159"/>
      <c r="CW7" s="1157" t="s">
        <v>566</v>
      </c>
      <c r="CX7" s="1158"/>
      <c r="CY7" s="1158"/>
      <c r="CZ7" s="1158"/>
      <c r="DA7" s="1159"/>
      <c r="DB7" s="1157" t="s">
        <v>564</v>
      </c>
      <c r="DC7" s="1158"/>
      <c r="DD7" s="1158"/>
      <c r="DE7" s="1158"/>
      <c r="DF7" s="1159"/>
      <c r="DG7" s="1157" t="s">
        <v>564</v>
      </c>
      <c r="DH7" s="1158"/>
      <c r="DI7" s="1158"/>
      <c r="DJ7" s="1158"/>
      <c r="DK7" s="1159"/>
      <c r="DL7" s="1157" t="s">
        <v>564</v>
      </c>
      <c r="DM7" s="1158"/>
      <c r="DN7" s="1158"/>
      <c r="DO7" s="1158"/>
      <c r="DP7" s="1159"/>
      <c r="DQ7" s="1157" t="s">
        <v>564</v>
      </c>
      <c r="DR7" s="1158"/>
      <c r="DS7" s="1158"/>
      <c r="DT7" s="1158"/>
      <c r="DU7" s="1159"/>
      <c r="DV7" s="1184"/>
      <c r="DW7" s="1185"/>
      <c r="DX7" s="1185"/>
      <c r="DY7" s="1185"/>
      <c r="DZ7" s="1186"/>
      <c r="EA7" s="234"/>
    </row>
    <row r="8" spans="1:131" s="235" customFormat="1" ht="26.25" customHeight="1">
      <c r="A8" s="241">
        <v>2</v>
      </c>
      <c r="B8" s="1106" t="s">
        <v>380</v>
      </c>
      <c r="C8" s="1107"/>
      <c r="D8" s="1107"/>
      <c r="E8" s="1107"/>
      <c r="F8" s="1107"/>
      <c r="G8" s="1107"/>
      <c r="H8" s="1107"/>
      <c r="I8" s="1107"/>
      <c r="J8" s="1107"/>
      <c r="K8" s="1107"/>
      <c r="L8" s="1107"/>
      <c r="M8" s="1107"/>
      <c r="N8" s="1107"/>
      <c r="O8" s="1107"/>
      <c r="P8" s="1108"/>
      <c r="Q8" s="1112">
        <v>337</v>
      </c>
      <c r="R8" s="1113"/>
      <c r="S8" s="1113"/>
      <c r="T8" s="1113"/>
      <c r="U8" s="1113"/>
      <c r="V8" s="1113">
        <v>336</v>
      </c>
      <c r="W8" s="1113"/>
      <c r="X8" s="1113"/>
      <c r="Y8" s="1113"/>
      <c r="Z8" s="1113"/>
      <c r="AA8" s="1113">
        <v>1</v>
      </c>
      <c r="AB8" s="1113"/>
      <c r="AC8" s="1113"/>
      <c r="AD8" s="1113"/>
      <c r="AE8" s="1114"/>
      <c r="AF8" s="1088">
        <v>1</v>
      </c>
      <c r="AG8" s="1089"/>
      <c r="AH8" s="1089"/>
      <c r="AI8" s="1089"/>
      <c r="AJ8" s="1090"/>
      <c r="AK8" s="1155">
        <v>333</v>
      </c>
      <c r="AL8" s="1156"/>
      <c r="AM8" s="1156"/>
      <c r="AN8" s="1156"/>
      <c r="AO8" s="1156"/>
      <c r="AP8" s="1156" t="s">
        <v>557</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559</v>
      </c>
      <c r="BT8" s="1084"/>
      <c r="BU8" s="1084"/>
      <c r="BV8" s="1084"/>
      <c r="BW8" s="1084"/>
      <c r="BX8" s="1084"/>
      <c r="BY8" s="1084"/>
      <c r="BZ8" s="1084"/>
      <c r="CA8" s="1084"/>
      <c r="CB8" s="1084"/>
      <c r="CC8" s="1084"/>
      <c r="CD8" s="1084"/>
      <c r="CE8" s="1084"/>
      <c r="CF8" s="1084"/>
      <c r="CG8" s="1085"/>
      <c r="CH8" s="1058">
        <v>-3</v>
      </c>
      <c r="CI8" s="1059"/>
      <c r="CJ8" s="1059"/>
      <c r="CK8" s="1059"/>
      <c r="CL8" s="1060"/>
      <c r="CM8" s="1058">
        <v>74</v>
      </c>
      <c r="CN8" s="1059"/>
      <c r="CO8" s="1059"/>
      <c r="CP8" s="1059"/>
      <c r="CQ8" s="1060"/>
      <c r="CR8" s="1058">
        <v>15</v>
      </c>
      <c r="CS8" s="1059"/>
      <c r="CT8" s="1059"/>
      <c r="CU8" s="1059"/>
      <c r="CV8" s="1060"/>
      <c r="CW8" s="1058">
        <v>45</v>
      </c>
      <c r="CX8" s="1059"/>
      <c r="CY8" s="1059"/>
      <c r="CZ8" s="1059"/>
      <c r="DA8" s="1060"/>
      <c r="DB8" s="1058" t="s">
        <v>564</v>
      </c>
      <c r="DC8" s="1059"/>
      <c r="DD8" s="1059"/>
      <c r="DE8" s="1059"/>
      <c r="DF8" s="1060"/>
      <c r="DG8" s="1058" t="s">
        <v>564</v>
      </c>
      <c r="DH8" s="1059"/>
      <c r="DI8" s="1059"/>
      <c r="DJ8" s="1059"/>
      <c r="DK8" s="1060"/>
      <c r="DL8" s="1058" t="s">
        <v>567</v>
      </c>
      <c r="DM8" s="1059"/>
      <c r="DN8" s="1059"/>
      <c r="DO8" s="1059"/>
      <c r="DP8" s="1060"/>
      <c r="DQ8" s="1058" t="s">
        <v>567</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560</v>
      </c>
      <c r="BT9" s="1084"/>
      <c r="BU9" s="1084"/>
      <c r="BV9" s="1084"/>
      <c r="BW9" s="1084"/>
      <c r="BX9" s="1084"/>
      <c r="BY9" s="1084"/>
      <c r="BZ9" s="1084"/>
      <c r="CA9" s="1084"/>
      <c r="CB9" s="1084"/>
      <c r="CC9" s="1084"/>
      <c r="CD9" s="1084"/>
      <c r="CE9" s="1084"/>
      <c r="CF9" s="1084"/>
      <c r="CG9" s="1085"/>
      <c r="CH9" s="1058">
        <v>5</v>
      </c>
      <c r="CI9" s="1059"/>
      <c r="CJ9" s="1059"/>
      <c r="CK9" s="1059"/>
      <c r="CL9" s="1060"/>
      <c r="CM9" s="1058">
        <v>103</v>
      </c>
      <c r="CN9" s="1059"/>
      <c r="CO9" s="1059"/>
      <c r="CP9" s="1059"/>
      <c r="CQ9" s="1060"/>
      <c r="CR9" s="1058">
        <v>22</v>
      </c>
      <c r="CS9" s="1059"/>
      <c r="CT9" s="1059"/>
      <c r="CU9" s="1059"/>
      <c r="CV9" s="1060"/>
      <c r="CW9" s="1058" t="s">
        <v>564</v>
      </c>
      <c r="CX9" s="1059"/>
      <c r="CY9" s="1059"/>
      <c r="CZ9" s="1059"/>
      <c r="DA9" s="1060"/>
      <c r="DB9" s="1058" t="s">
        <v>565</v>
      </c>
      <c r="DC9" s="1059"/>
      <c r="DD9" s="1059"/>
      <c r="DE9" s="1059"/>
      <c r="DF9" s="1060"/>
      <c r="DG9" s="1058" t="s">
        <v>564</v>
      </c>
      <c r="DH9" s="1059"/>
      <c r="DI9" s="1059"/>
      <c r="DJ9" s="1059"/>
      <c r="DK9" s="1060"/>
      <c r="DL9" s="1058" t="s">
        <v>567</v>
      </c>
      <c r="DM9" s="1059"/>
      <c r="DN9" s="1059"/>
      <c r="DO9" s="1059"/>
      <c r="DP9" s="1060"/>
      <c r="DQ9" s="1058" t="s">
        <v>566</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382</v>
      </c>
      <c r="B23" s="1013" t="s">
        <v>383</v>
      </c>
      <c r="C23" s="1014"/>
      <c r="D23" s="1014"/>
      <c r="E23" s="1014"/>
      <c r="F23" s="1014"/>
      <c r="G23" s="1014"/>
      <c r="H23" s="1014"/>
      <c r="I23" s="1014"/>
      <c r="J23" s="1014"/>
      <c r="K23" s="1014"/>
      <c r="L23" s="1014"/>
      <c r="M23" s="1014"/>
      <c r="N23" s="1014"/>
      <c r="O23" s="1014"/>
      <c r="P23" s="1015"/>
      <c r="Q23" s="1137">
        <v>44776</v>
      </c>
      <c r="R23" s="1138"/>
      <c r="S23" s="1138"/>
      <c r="T23" s="1138"/>
      <c r="U23" s="1138"/>
      <c r="V23" s="1138">
        <v>44131</v>
      </c>
      <c r="W23" s="1138"/>
      <c r="X23" s="1138"/>
      <c r="Y23" s="1138"/>
      <c r="Z23" s="1138"/>
      <c r="AA23" s="1138">
        <v>645</v>
      </c>
      <c r="AB23" s="1138"/>
      <c r="AC23" s="1138"/>
      <c r="AD23" s="1138"/>
      <c r="AE23" s="1139"/>
      <c r="AF23" s="1140">
        <v>615</v>
      </c>
      <c r="AG23" s="1138"/>
      <c r="AH23" s="1138"/>
      <c r="AI23" s="1138"/>
      <c r="AJ23" s="1141"/>
      <c r="AK23" s="1142"/>
      <c r="AL23" s="1143"/>
      <c r="AM23" s="1143"/>
      <c r="AN23" s="1143"/>
      <c r="AO23" s="1143"/>
      <c r="AP23" s="1138">
        <v>38637</v>
      </c>
      <c r="AQ23" s="1138"/>
      <c r="AR23" s="1138"/>
      <c r="AS23" s="1138"/>
      <c r="AT23" s="1138"/>
      <c r="AU23" s="1144"/>
      <c r="AV23" s="1144"/>
      <c r="AW23" s="1144"/>
      <c r="AX23" s="1144"/>
      <c r="AY23" s="1145"/>
      <c r="AZ23" s="1134" t="s">
        <v>237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362</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394</v>
      </c>
      <c r="C28" s="1120"/>
      <c r="D28" s="1120"/>
      <c r="E28" s="1120"/>
      <c r="F28" s="1120"/>
      <c r="G28" s="1120"/>
      <c r="H28" s="1120"/>
      <c r="I28" s="1120"/>
      <c r="J28" s="1120"/>
      <c r="K28" s="1120"/>
      <c r="L28" s="1120"/>
      <c r="M28" s="1120"/>
      <c r="N28" s="1120"/>
      <c r="O28" s="1120"/>
      <c r="P28" s="1121"/>
      <c r="Q28" s="1122">
        <v>15095</v>
      </c>
      <c r="R28" s="1123"/>
      <c r="S28" s="1123"/>
      <c r="T28" s="1123"/>
      <c r="U28" s="1123"/>
      <c r="V28" s="1123">
        <v>14668</v>
      </c>
      <c r="W28" s="1123"/>
      <c r="X28" s="1123"/>
      <c r="Y28" s="1123"/>
      <c r="Z28" s="1123"/>
      <c r="AA28" s="1123">
        <v>427</v>
      </c>
      <c r="AB28" s="1123"/>
      <c r="AC28" s="1123"/>
      <c r="AD28" s="1123"/>
      <c r="AE28" s="1124"/>
      <c r="AF28" s="1125">
        <v>427</v>
      </c>
      <c r="AG28" s="1123"/>
      <c r="AH28" s="1123"/>
      <c r="AI28" s="1123"/>
      <c r="AJ28" s="1126"/>
      <c r="AK28" s="1127">
        <v>1296</v>
      </c>
      <c r="AL28" s="1115"/>
      <c r="AM28" s="1115"/>
      <c r="AN28" s="1115"/>
      <c r="AO28" s="1115"/>
      <c r="AP28" s="1115" t="s">
        <v>557</v>
      </c>
      <c r="AQ28" s="1115"/>
      <c r="AR28" s="1115"/>
      <c r="AS28" s="1115"/>
      <c r="AT28" s="1115"/>
      <c r="AU28" s="1115" t="s">
        <v>557</v>
      </c>
      <c r="AV28" s="1115"/>
      <c r="AW28" s="1115"/>
      <c r="AX28" s="1115"/>
      <c r="AY28" s="1115"/>
      <c r="AZ28" s="1116" t="s">
        <v>557</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395</v>
      </c>
      <c r="C29" s="1107"/>
      <c r="D29" s="1107"/>
      <c r="E29" s="1107"/>
      <c r="F29" s="1107"/>
      <c r="G29" s="1107"/>
      <c r="H29" s="1107"/>
      <c r="I29" s="1107"/>
      <c r="J29" s="1107"/>
      <c r="K29" s="1107"/>
      <c r="L29" s="1107"/>
      <c r="M29" s="1107"/>
      <c r="N29" s="1107"/>
      <c r="O29" s="1107"/>
      <c r="P29" s="1108"/>
      <c r="Q29" s="1112">
        <v>9590</v>
      </c>
      <c r="R29" s="1113"/>
      <c r="S29" s="1113"/>
      <c r="T29" s="1113"/>
      <c r="U29" s="1113"/>
      <c r="V29" s="1113">
        <v>9206</v>
      </c>
      <c r="W29" s="1113"/>
      <c r="X29" s="1113"/>
      <c r="Y29" s="1113"/>
      <c r="Z29" s="1113"/>
      <c r="AA29" s="1113">
        <v>384</v>
      </c>
      <c r="AB29" s="1113"/>
      <c r="AC29" s="1113"/>
      <c r="AD29" s="1113"/>
      <c r="AE29" s="1114"/>
      <c r="AF29" s="1088">
        <v>384</v>
      </c>
      <c r="AG29" s="1089"/>
      <c r="AH29" s="1089"/>
      <c r="AI29" s="1089"/>
      <c r="AJ29" s="1090"/>
      <c r="AK29" s="1049">
        <v>1362</v>
      </c>
      <c r="AL29" s="1040"/>
      <c r="AM29" s="1040"/>
      <c r="AN29" s="1040"/>
      <c r="AO29" s="1040"/>
      <c r="AP29" s="1040" t="s">
        <v>557</v>
      </c>
      <c r="AQ29" s="1040"/>
      <c r="AR29" s="1040"/>
      <c r="AS29" s="1040"/>
      <c r="AT29" s="1040"/>
      <c r="AU29" s="1040" t="s">
        <v>557</v>
      </c>
      <c r="AV29" s="1040"/>
      <c r="AW29" s="1040"/>
      <c r="AX29" s="1040"/>
      <c r="AY29" s="1040"/>
      <c r="AZ29" s="1111" t="s">
        <v>557</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396</v>
      </c>
      <c r="C30" s="1107"/>
      <c r="D30" s="1107"/>
      <c r="E30" s="1107"/>
      <c r="F30" s="1107"/>
      <c r="G30" s="1107"/>
      <c r="H30" s="1107"/>
      <c r="I30" s="1107"/>
      <c r="J30" s="1107"/>
      <c r="K30" s="1107"/>
      <c r="L30" s="1107"/>
      <c r="M30" s="1107"/>
      <c r="N30" s="1107"/>
      <c r="O30" s="1107"/>
      <c r="P30" s="1108"/>
      <c r="Q30" s="1112">
        <v>1560</v>
      </c>
      <c r="R30" s="1113"/>
      <c r="S30" s="1113"/>
      <c r="T30" s="1113"/>
      <c r="U30" s="1113"/>
      <c r="V30" s="1113">
        <v>1555</v>
      </c>
      <c r="W30" s="1113"/>
      <c r="X30" s="1113"/>
      <c r="Y30" s="1113"/>
      <c r="Z30" s="1113"/>
      <c r="AA30" s="1113">
        <v>5</v>
      </c>
      <c r="AB30" s="1113"/>
      <c r="AC30" s="1113"/>
      <c r="AD30" s="1113"/>
      <c r="AE30" s="1114"/>
      <c r="AF30" s="1088">
        <v>5</v>
      </c>
      <c r="AG30" s="1089"/>
      <c r="AH30" s="1089"/>
      <c r="AI30" s="1089"/>
      <c r="AJ30" s="1090"/>
      <c r="AK30" s="1049">
        <v>360</v>
      </c>
      <c r="AL30" s="1040"/>
      <c r="AM30" s="1040"/>
      <c r="AN30" s="1040"/>
      <c r="AO30" s="1040"/>
      <c r="AP30" s="1040" t="s">
        <v>557</v>
      </c>
      <c r="AQ30" s="1040"/>
      <c r="AR30" s="1040"/>
      <c r="AS30" s="1040"/>
      <c r="AT30" s="1040"/>
      <c r="AU30" s="1040" t="s">
        <v>557</v>
      </c>
      <c r="AV30" s="1040"/>
      <c r="AW30" s="1040"/>
      <c r="AX30" s="1040"/>
      <c r="AY30" s="1040"/>
      <c r="AZ30" s="1111" t="s">
        <v>557</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397</v>
      </c>
      <c r="C31" s="1107"/>
      <c r="D31" s="1107"/>
      <c r="E31" s="1107"/>
      <c r="F31" s="1107"/>
      <c r="G31" s="1107"/>
      <c r="H31" s="1107"/>
      <c r="I31" s="1107"/>
      <c r="J31" s="1107"/>
      <c r="K31" s="1107"/>
      <c r="L31" s="1107"/>
      <c r="M31" s="1107"/>
      <c r="N31" s="1107"/>
      <c r="O31" s="1107"/>
      <c r="P31" s="1108"/>
      <c r="Q31" s="1112">
        <v>6505</v>
      </c>
      <c r="R31" s="1113"/>
      <c r="S31" s="1113"/>
      <c r="T31" s="1113"/>
      <c r="U31" s="1113"/>
      <c r="V31" s="1113">
        <v>7200</v>
      </c>
      <c r="W31" s="1113"/>
      <c r="X31" s="1113"/>
      <c r="Y31" s="1113"/>
      <c r="Z31" s="1113"/>
      <c r="AA31" s="1113">
        <v>-695</v>
      </c>
      <c r="AB31" s="1113"/>
      <c r="AC31" s="1113"/>
      <c r="AD31" s="1113"/>
      <c r="AE31" s="1114"/>
      <c r="AF31" s="1088">
        <v>-257</v>
      </c>
      <c r="AG31" s="1089"/>
      <c r="AH31" s="1089"/>
      <c r="AI31" s="1089"/>
      <c r="AJ31" s="1090"/>
      <c r="AK31" s="1049">
        <v>917</v>
      </c>
      <c r="AL31" s="1040"/>
      <c r="AM31" s="1040"/>
      <c r="AN31" s="1040"/>
      <c r="AO31" s="1040"/>
      <c r="AP31" s="1040">
        <v>6355</v>
      </c>
      <c r="AQ31" s="1040"/>
      <c r="AR31" s="1040"/>
      <c r="AS31" s="1040"/>
      <c r="AT31" s="1040"/>
      <c r="AU31" s="1040">
        <v>3964</v>
      </c>
      <c r="AV31" s="1040"/>
      <c r="AW31" s="1040"/>
      <c r="AX31" s="1040"/>
      <c r="AY31" s="1040"/>
      <c r="AZ31" s="1111">
        <v>4.3</v>
      </c>
      <c r="BA31" s="1111"/>
      <c r="BB31" s="1111"/>
      <c r="BC31" s="1111"/>
      <c r="BD31" s="1111"/>
      <c r="BE31" s="1101" t="s">
        <v>398</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399</v>
      </c>
      <c r="C32" s="1107"/>
      <c r="D32" s="1107"/>
      <c r="E32" s="1107"/>
      <c r="F32" s="1107"/>
      <c r="G32" s="1107"/>
      <c r="H32" s="1107"/>
      <c r="I32" s="1107"/>
      <c r="J32" s="1107"/>
      <c r="K32" s="1107"/>
      <c r="L32" s="1107"/>
      <c r="M32" s="1107"/>
      <c r="N32" s="1107"/>
      <c r="O32" s="1107"/>
      <c r="P32" s="1108"/>
      <c r="Q32" s="1112">
        <v>2420</v>
      </c>
      <c r="R32" s="1113"/>
      <c r="S32" s="1113"/>
      <c r="T32" s="1113"/>
      <c r="U32" s="1113"/>
      <c r="V32" s="1113">
        <v>2097</v>
      </c>
      <c r="W32" s="1113"/>
      <c r="X32" s="1113"/>
      <c r="Y32" s="1113"/>
      <c r="Z32" s="1113"/>
      <c r="AA32" s="1113">
        <v>323</v>
      </c>
      <c r="AB32" s="1113"/>
      <c r="AC32" s="1113"/>
      <c r="AD32" s="1113"/>
      <c r="AE32" s="1114"/>
      <c r="AF32" s="1088">
        <v>1354</v>
      </c>
      <c r="AG32" s="1089"/>
      <c r="AH32" s="1089"/>
      <c r="AI32" s="1089"/>
      <c r="AJ32" s="1090"/>
      <c r="AK32" s="1049">
        <v>6</v>
      </c>
      <c r="AL32" s="1040"/>
      <c r="AM32" s="1040"/>
      <c r="AN32" s="1040"/>
      <c r="AO32" s="1040"/>
      <c r="AP32" s="1040">
        <v>2562</v>
      </c>
      <c r="AQ32" s="1040"/>
      <c r="AR32" s="1040"/>
      <c r="AS32" s="1040"/>
      <c r="AT32" s="1040"/>
      <c r="AU32" s="1040">
        <v>28</v>
      </c>
      <c r="AV32" s="1040"/>
      <c r="AW32" s="1040"/>
      <c r="AX32" s="1040"/>
      <c r="AY32" s="1040"/>
      <c r="AZ32" s="1111" t="s">
        <v>557</v>
      </c>
      <c r="BA32" s="1111"/>
      <c r="BB32" s="1111"/>
      <c r="BC32" s="1111"/>
      <c r="BD32" s="1111"/>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400</v>
      </c>
      <c r="C33" s="1107"/>
      <c r="D33" s="1107"/>
      <c r="E33" s="1107"/>
      <c r="F33" s="1107"/>
      <c r="G33" s="1107"/>
      <c r="H33" s="1107"/>
      <c r="I33" s="1107"/>
      <c r="J33" s="1107"/>
      <c r="K33" s="1107"/>
      <c r="L33" s="1107"/>
      <c r="M33" s="1107"/>
      <c r="N33" s="1107"/>
      <c r="O33" s="1107"/>
      <c r="P33" s="1108"/>
      <c r="Q33" s="1112">
        <v>3537</v>
      </c>
      <c r="R33" s="1113"/>
      <c r="S33" s="1113"/>
      <c r="T33" s="1113"/>
      <c r="U33" s="1113"/>
      <c r="V33" s="1113">
        <v>3318</v>
      </c>
      <c r="W33" s="1113"/>
      <c r="X33" s="1113"/>
      <c r="Y33" s="1113"/>
      <c r="Z33" s="1113"/>
      <c r="AA33" s="1113">
        <v>219</v>
      </c>
      <c r="AB33" s="1113"/>
      <c r="AC33" s="1113"/>
      <c r="AD33" s="1113"/>
      <c r="AE33" s="1114"/>
      <c r="AF33" s="1088">
        <v>789</v>
      </c>
      <c r="AG33" s="1089"/>
      <c r="AH33" s="1089"/>
      <c r="AI33" s="1089"/>
      <c r="AJ33" s="1090"/>
      <c r="AK33" s="1049">
        <v>943</v>
      </c>
      <c r="AL33" s="1040"/>
      <c r="AM33" s="1040"/>
      <c r="AN33" s="1040"/>
      <c r="AO33" s="1040"/>
      <c r="AP33" s="1040">
        <v>11867</v>
      </c>
      <c r="AQ33" s="1040"/>
      <c r="AR33" s="1040"/>
      <c r="AS33" s="1040"/>
      <c r="AT33" s="1040"/>
      <c r="AU33" s="1040">
        <v>7180</v>
      </c>
      <c r="AV33" s="1040"/>
      <c r="AW33" s="1040"/>
      <c r="AX33" s="1040"/>
      <c r="AY33" s="1040"/>
      <c r="AZ33" s="1111" t="s">
        <v>557</v>
      </c>
      <c r="BA33" s="1111"/>
      <c r="BB33" s="1111"/>
      <c r="BC33" s="1111"/>
      <c r="BD33" s="1111"/>
      <c r="BE33" s="1101" t="s">
        <v>398</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382</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2702</v>
      </c>
      <c r="AG63" s="1028"/>
      <c r="AH63" s="1028"/>
      <c r="AI63" s="1028"/>
      <c r="AJ63" s="1099"/>
      <c r="AK63" s="1100"/>
      <c r="AL63" s="1032"/>
      <c r="AM63" s="1032"/>
      <c r="AN63" s="1032"/>
      <c r="AO63" s="1032"/>
      <c r="AP63" s="1028">
        <v>20784</v>
      </c>
      <c r="AQ63" s="1028"/>
      <c r="AR63" s="1028"/>
      <c r="AS63" s="1028"/>
      <c r="AT63" s="1028"/>
      <c r="AU63" s="1028">
        <v>11172</v>
      </c>
      <c r="AV63" s="1028"/>
      <c r="AW63" s="1028"/>
      <c r="AX63" s="1028"/>
      <c r="AY63" s="1028"/>
      <c r="AZ63" s="1094"/>
      <c r="BA63" s="1094"/>
      <c r="BB63" s="1094"/>
      <c r="BC63" s="1094"/>
      <c r="BD63" s="1094"/>
      <c r="BE63" s="1029"/>
      <c r="BF63" s="1029"/>
      <c r="BG63" s="1029"/>
      <c r="BH63" s="1029"/>
      <c r="BI63" s="1030"/>
      <c r="BJ63" s="1095" t="s">
        <v>237</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404</v>
      </c>
      <c r="B66" s="1065"/>
      <c r="C66" s="1065"/>
      <c r="D66" s="1065"/>
      <c r="E66" s="1065"/>
      <c r="F66" s="1065"/>
      <c r="G66" s="1065"/>
      <c r="H66" s="1065"/>
      <c r="I66" s="1065"/>
      <c r="J66" s="1065"/>
      <c r="K66" s="1065"/>
      <c r="L66" s="1065"/>
      <c r="M66" s="1065"/>
      <c r="N66" s="1065"/>
      <c r="O66" s="1065"/>
      <c r="P66" s="1066"/>
      <c r="Q66" s="1070" t="s">
        <v>386</v>
      </c>
      <c r="R66" s="1071"/>
      <c r="S66" s="1071"/>
      <c r="T66" s="1071"/>
      <c r="U66" s="1072"/>
      <c r="V66" s="1070" t="s">
        <v>405</v>
      </c>
      <c r="W66" s="1071"/>
      <c r="X66" s="1071"/>
      <c r="Y66" s="1071"/>
      <c r="Z66" s="1072"/>
      <c r="AA66" s="1070" t="s">
        <v>388</v>
      </c>
      <c r="AB66" s="1071"/>
      <c r="AC66" s="1071"/>
      <c r="AD66" s="1071"/>
      <c r="AE66" s="1072"/>
      <c r="AF66" s="1076" t="s">
        <v>389</v>
      </c>
      <c r="AG66" s="1077"/>
      <c r="AH66" s="1077"/>
      <c r="AI66" s="1077"/>
      <c r="AJ66" s="1078"/>
      <c r="AK66" s="1070" t="s">
        <v>390</v>
      </c>
      <c r="AL66" s="1065"/>
      <c r="AM66" s="1065"/>
      <c r="AN66" s="1065"/>
      <c r="AO66" s="1066"/>
      <c r="AP66" s="1070" t="s">
        <v>391</v>
      </c>
      <c r="AQ66" s="1071"/>
      <c r="AR66" s="1071"/>
      <c r="AS66" s="1071"/>
      <c r="AT66" s="1072"/>
      <c r="AU66" s="1070" t="s">
        <v>406</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561</v>
      </c>
      <c r="C68" s="1055"/>
      <c r="D68" s="1055"/>
      <c r="E68" s="1055"/>
      <c r="F68" s="1055"/>
      <c r="G68" s="1055"/>
      <c r="H68" s="1055"/>
      <c r="I68" s="1055"/>
      <c r="J68" s="1055"/>
      <c r="K68" s="1055"/>
      <c r="L68" s="1055"/>
      <c r="M68" s="1055"/>
      <c r="N68" s="1055"/>
      <c r="O68" s="1055"/>
      <c r="P68" s="1056"/>
      <c r="Q68" s="1057">
        <v>45</v>
      </c>
      <c r="R68" s="1051"/>
      <c r="S68" s="1051"/>
      <c r="T68" s="1051"/>
      <c r="U68" s="1051"/>
      <c r="V68" s="1051">
        <v>29</v>
      </c>
      <c r="W68" s="1051"/>
      <c r="X68" s="1051"/>
      <c r="Y68" s="1051"/>
      <c r="Z68" s="1051"/>
      <c r="AA68" s="1051">
        <v>16</v>
      </c>
      <c r="AB68" s="1051"/>
      <c r="AC68" s="1051"/>
      <c r="AD68" s="1051"/>
      <c r="AE68" s="1051"/>
      <c r="AF68" s="1051">
        <v>16</v>
      </c>
      <c r="AG68" s="1051"/>
      <c r="AH68" s="1051"/>
      <c r="AI68" s="1051"/>
      <c r="AJ68" s="1051"/>
      <c r="AK68" s="1051" t="s">
        <v>564</v>
      </c>
      <c r="AL68" s="1051"/>
      <c r="AM68" s="1051"/>
      <c r="AN68" s="1051"/>
      <c r="AO68" s="1051"/>
      <c r="AP68" s="1051" t="s">
        <v>564</v>
      </c>
      <c r="AQ68" s="1051"/>
      <c r="AR68" s="1051"/>
      <c r="AS68" s="1051"/>
      <c r="AT68" s="1051"/>
      <c r="AU68" s="1051" t="s">
        <v>564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562</v>
      </c>
      <c r="C69" s="1044"/>
      <c r="D69" s="1044"/>
      <c r="E69" s="1044"/>
      <c r="F69" s="1044"/>
      <c r="G69" s="1044"/>
      <c r="H69" s="1044"/>
      <c r="I69" s="1044"/>
      <c r="J69" s="1044"/>
      <c r="K69" s="1044"/>
      <c r="L69" s="1044"/>
      <c r="M69" s="1044"/>
      <c r="N69" s="1044"/>
      <c r="O69" s="1044"/>
      <c r="P69" s="1045"/>
      <c r="Q69" s="1046">
        <v>35</v>
      </c>
      <c r="R69" s="1040"/>
      <c r="S69" s="1040"/>
      <c r="T69" s="1040"/>
      <c r="U69" s="1040"/>
      <c r="V69" s="1040">
        <v>27</v>
      </c>
      <c r="W69" s="1040"/>
      <c r="X69" s="1040"/>
      <c r="Y69" s="1040"/>
      <c r="Z69" s="1040"/>
      <c r="AA69" s="1040">
        <v>8</v>
      </c>
      <c r="AB69" s="1040"/>
      <c r="AC69" s="1040"/>
      <c r="AD69" s="1040"/>
      <c r="AE69" s="1040"/>
      <c r="AF69" s="1040">
        <v>8</v>
      </c>
      <c r="AG69" s="1040"/>
      <c r="AH69" s="1040"/>
      <c r="AI69" s="1040"/>
      <c r="AJ69" s="1040"/>
      <c r="AK69" s="1040" t="s">
        <v>564</v>
      </c>
      <c r="AL69" s="1040"/>
      <c r="AM69" s="1040"/>
      <c r="AN69" s="1040"/>
      <c r="AO69" s="1040"/>
      <c r="AP69" s="1040" t="s">
        <v>565</v>
      </c>
      <c r="AQ69" s="1040"/>
      <c r="AR69" s="1040"/>
      <c r="AS69" s="1040"/>
      <c r="AT69" s="1040"/>
      <c r="AU69" s="1040" t="s">
        <v>565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563</v>
      </c>
      <c r="C70" s="1044"/>
      <c r="D70" s="1044"/>
      <c r="E70" s="1044"/>
      <c r="F70" s="1044"/>
      <c r="G70" s="1044"/>
      <c r="H70" s="1044"/>
      <c r="I70" s="1044"/>
      <c r="J70" s="1044"/>
      <c r="K70" s="1044"/>
      <c r="L70" s="1044"/>
      <c r="M70" s="1044"/>
      <c r="N70" s="1044"/>
      <c r="O70" s="1044"/>
      <c r="P70" s="1045"/>
      <c r="Q70" s="1046">
        <v>33</v>
      </c>
      <c r="R70" s="1040"/>
      <c r="S70" s="1040"/>
      <c r="T70" s="1040"/>
      <c r="U70" s="1040"/>
      <c r="V70" s="1040">
        <v>30</v>
      </c>
      <c r="W70" s="1040"/>
      <c r="X70" s="1040"/>
      <c r="Y70" s="1040"/>
      <c r="Z70" s="1040"/>
      <c r="AA70" s="1040">
        <v>3</v>
      </c>
      <c r="AB70" s="1040"/>
      <c r="AC70" s="1040"/>
      <c r="AD70" s="1040"/>
      <c r="AE70" s="1040"/>
      <c r="AF70" s="1040">
        <v>3</v>
      </c>
      <c r="AG70" s="1040"/>
      <c r="AH70" s="1040"/>
      <c r="AI70" s="1040"/>
      <c r="AJ70" s="1040"/>
      <c r="AK70" s="1040" t="s">
        <v>564</v>
      </c>
      <c r="AL70" s="1040"/>
      <c r="AM70" s="1040"/>
      <c r="AN70" s="1040"/>
      <c r="AO70" s="1040"/>
      <c r="AP70" s="1040" t="s">
        <v>564</v>
      </c>
      <c r="AQ70" s="1040"/>
      <c r="AR70" s="1040"/>
      <c r="AS70" s="1040"/>
      <c r="AT70" s="1040"/>
      <c r="AU70" s="1040" t="s">
        <v>564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382</v>
      </c>
      <c r="B88" s="1013" t="s">
        <v>407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27</v>
      </c>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408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87</v>
      </c>
      <c r="CS102" s="1020"/>
      <c r="CT102" s="1020"/>
      <c r="CU102" s="1020"/>
      <c r="CV102" s="1021"/>
      <c r="CW102" s="1019">
        <v>45</v>
      </c>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416</v>
      </c>
      <c r="AB109" s="963"/>
      <c r="AC109" s="963"/>
      <c r="AD109" s="963"/>
      <c r="AE109" s="964"/>
      <c r="AF109" s="965" t="s">
        <v>300</v>
      </c>
      <c r="AG109" s="963"/>
      <c r="AH109" s="963"/>
      <c r="AI109" s="963"/>
      <c r="AJ109" s="964"/>
      <c r="AK109" s="965" t="s">
        <v>299</v>
      </c>
      <c r="AL109" s="963"/>
      <c r="AM109" s="963"/>
      <c r="AN109" s="963"/>
      <c r="AO109" s="964"/>
      <c r="AP109" s="965" t="s">
        <v>417</v>
      </c>
      <c r="AQ109" s="963"/>
      <c r="AR109" s="963"/>
      <c r="AS109" s="963"/>
      <c r="AT109" s="994"/>
      <c r="AU109" s="962" t="s">
        <v>415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416</v>
      </c>
      <c r="BR109" s="963"/>
      <c r="BS109" s="963"/>
      <c r="BT109" s="963"/>
      <c r="BU109" s="964"/>
      <c r="BV109" s="965" t="s">
        <v>300</v>
      </c>
      <c r="BW109" s="963"/>
      <c r="BX109" s="963"/>
      <c r="BY109" s="963"/>
      <c r="BZ109" s="964"/>
      <c r="CA109" s="965" t="s">
        <v>299</v>
      </c>
      <c r="CB109" s="963"/>
      <c r="CC109" s="963"/>
      <c r="CD109" s="963"/>
      <c r="CE109" s="964"/>
      <c r="CF109" s="1001" t="s">
        <v>417</v>
      </c>
      <c r="CG109" s="1001"/>
      <c r="CH109" s="1001"/>
      <c r="CI109" s="1001"/>
      <c r="CJ109" s="1001"/>
      <c r="CK109" s="965" t="s">
        <v>418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416</v>
      </c>
      <c r="DH109" s="963"/>
      <c r="DI109" s="963"/>
      <c r="DJ109" s="963"/>
      <c r="DK109" s="964"/>
      <c r="DL109" s="965" t="s">
        <v>300</v>
      </c>
      <c r="DM109" s="963"/>
      <c r="DN109" s="963"/>
      <c r="DO109" s="963"/>
      <c r="DP109" s="964"/>
      <c r="DQ109" s="965" t="s">
        <v>299</v>
      </c>
      <c r="DR109" s="963"/>
      <c r="DS109" s="963"/>
      <c r="DT109" s="963"/>
      <c r="DU109" s="964"/>
      <c r="DV109" s="965" t="s">
        <v>417</v>
      </c>
      <c r="DW109" s="963"/>
      <c r="DX109" s="963"/>
      <c r="DY109" s="963"/>
      <c r="DZ109" s="994"/>
    </row>
    <row r="110" spans="1:131" s="226" customFormat="1" ht="26.25" customHeight="1">
      <c r="A110" s="865" t="s">
        <v>419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4233689</v>
      </c>
      <c r="AB110" s="956"/>
      <c r="AC110" s="956"/>
      <c r="AD110" s="956"/>
      <c r="AE110" s="957"/>
      <c r="AF110" s="958">
        <v>4366910</v>
      </c>
      <c r="AG110" s="956"/>
      <c r="AH110" s="956"/>
      <c r="AI110" s="956"/>
      <c r="AJ110" s="957"/>
      <c r="AK110" s="958">
        <v>3939149</v>
      </c>
      <c r="AL110" s="956"/>
      <c r="AM110" s="956"/>
      <c r="AN110" s="956"/>
      <c r="AO110" s="957"/>
      <c r="AP110" s="959">
        <v>18.5</v>
      </c>
      <c r="AQ110" s="960"/>
      <c r="AR110" s="960"/>
      <c r="AS110" s="960"/>
      <c r="AT110" s="961"/>
      <c r="AU110" s="995" t="s">
        <v>67</v>
      </c>
      <c r="AV110" s="996"/>
      <c r="AW110" s="996"/>
      <c r="AX110" s="996"/>
      <c r="AY110" s="996"/>
      <c r="AZ110" s="921" t="s">
        <v>420</v>
      </c>
      <c r="BA110" s="866"/>
      <c r="BB110" s="866"/>
      <c r="BC110" s="866"/>
      <c r="BD110" s="866"/>
      <c r="BE110" s="866"/>
      <c r="BF110" s="866"/>
      <c r="BG110" s="866"/>
      <c r="BH110" s="866"/>
      <c r="BI110" s="866"/>
      <c r="BJ110" s="866"/>
      <c r="BK110" s="866"/>
      <c r="BL110" s="866"/>
      <c r="BM110" s="866"/>
      <c r="BN110" s="866"/>
      <c r="BO110" s="866"/>
      <c r="BP110" s="867"/>
      <c r="BQ110" s="922">
        <v>37748268</v>
      </c>
      <c r="BR110" s="903"/>
      <c r="BS110" s="903"/>
      <c r="BT110" s="903"/>
      <c r="BU110" s="903"/>
      <c r="BV110" s="903">
        <v>38425815</v>
      </c>
      <c r="BW110" s="903"/>
      <c r="BX110" s="903"/>
      <c r="BY110" s="903"/>
      <c r="BZ110" s="903"/>
      <c r="CA110" s="903">
        <v>38636980</v>
      </c>
      <c r="CB110" s="903"/>
      <c r="CC110" s="903"/>
      <c r="CD110" s="903"/>
      <c r="CE110" s="903"/>
      <c r="CF110" s="927">
        <v>181.7</v>
      </c>
      <c r="CG110" s="928"/>
      <c r="CH110" s="928"/>
      <c r="CI110" s="928"/>
      <c r="CJ110" s="928"/>
      <c r="CK110" s="991" t="s">
        <v>421</v>
      </c>
      <c r="CL110" s="877"/>
      <c r="CM110" s="952" t="s">
        <v>422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237</v>
      </c>
      <c r="DH110" s="903"/>
      <c r="DI110" s="903"/>
      <c r="DJ110" s="903"/>
      <c r="DK110" s="903"/>
      <c r="DL110" s="903" t="s">
        <v>423</v>
      </c>
      <c r="DM110" s="903"/>
      <c r="DN110" s="903"/>
      <c r="DO110" s="903"/>
      <c r="DP110" s="903"/>
      <c r="DQ110" s="903" t="s">
        <v>424</v>
      </c>
      <c r="DR110" s="903"/>
      <c r="DS110" s="903"/>
      <c r="DT110" s="903"/>
      <c r="DU110" s="903"/>
      <c r="DV110" s="904" t="s">
        <v>423</v>
      </c>
      <c r="DW110" s="904"/>
      <c r="DX110" s="904"/>
      <c r="DY110" s="904"/>
      <c r="DZ110" s="905"/>
    </row>
    <row r="111" spans="1:131" s="226" customFormat="1" ht="26.25" customHeight="1">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423</v>
      </c>
      <c r="AB111" s="984"/>
      <c r="AC111" s="984"/>
      <c r="AD111" s="984"/>
      <c r="AE111" s="985"/>
      <c r="AF111" s="986" t="s">
        <v>423</v>
      </c>
      <c r="AG111" s="984"/>
      <c r="AH111" s="984"/>
      <c r="AI111" s="984"/>
      <c r="AJ111" s="985"/>
      <c r="AK111" s="986" t="s">
        <v>423</v>
      </c>
      <c r="AL111" s="984"/>
      <c r="AM111" s="984"/>
      <c r="AN111" s="984"/>
      <c r="AO111" s="985"/>
      <c r="AP111" s="987" t="s">
        <v>423</v>
      </c>
      <c r="AQ111" s="988"/>
      <c r="AR111" s="988"/>
      <c r="AS111" s="988"/>
      <c r="AT111" s="989"/>
      <c r="AU111" s="997"/>
      <c r="AV111" s="998"/>
      <c r="AW111" s="998"/>
      <c r="AX111" s="998"/>
      <c r="AY111" s="998"/>
      <c r="AZ111" s="873" t="s">
        <v>426</v>
      </c>
      <c r="BA111" s="808"/>
      <c r="BB111" s="808"/>
      <c r="BC111" s="808"/>
      <c r="BD111" s="808"/>
      <c r="BE111" s="808"/>
      <c r="BF111" s="808"/>
      <c r="BG111" s="808"/>
      <c r="BH111" s="808"/>
      <c r="BI111" s="808"/>
      <c r="BJ111" s="808"/>
      <c r="BK111" s="808"/>
      <c r="BL111" s="808"/>
      <c r="BM111" s="808"/>
      <c r="BN111" s="808"/>
      <c r="BO111" s="808"/>
      <c r="BP111" s="809"/>
      <c r="BQ111" s="874">
        <v>1249390</v>
      </c>
      <c r="BR111" s="875"/>
      <c r="BS111" s="875"/>
      <c r="BT111" s="875"/>
      <c r="BU111" s="875"/>
      <c r="BV111" s="875">
        <v>1081620</v>
      </c>
      <c r="BW111" s="875"/>
      <c r="BX111" s="875"/>
      <c r="BY111" s="875"/>
      <c r="BZ111" s="875"/>
      <c r="CA111" s="875">
        <v>1024332</v>
      </c>
      <c r="CB111" s="875"/>
      <c r="CC111" s="875"/>
      <c r="CD111" s="875"/>
      <c r="CE111" s="875"/>
      <c r="CF111" s="936">
        <v>4.8</v>
      </c>
      <c r="CG111" s="937"/>
      <c r="CH111" s="937"/>
      <c r="CI111" s="937"/>
      <c r="CJ111" s="937"/>
      <c r="CK111" s="992"/>
      <c r="CL111" s="879"/>
      <c r="CM111" s="882" t="s">
        <v>427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424</v>
      </c>
      <c r="DH111" s="875"/>
      <c r="DI111" s="875"/>
      <c r="DJ111" s="875"/>
      <c r="DK111" s="875"/>
      <c r="DL111" s="875" t="s">
        <v>237</v>
      </c>
      <c r="DM111" s="875"/>
      <c r="DN111" s="875"/>
      <c r="DO111" s="875"/>
      <c r="DP111" s="875"/>
      <c r="DQ111" s="875" t="s">
        <v>424</v>
      </c>
      <c r="DR111" s="875"/>
      <c r="DS111" s="875"/>
      <c r="DT111" s="875"/>
      <c r="DU111" s="875"/>
      <c r="DV111" s="852" t="s">
        <v>423</v>
      </c>
      <c r="DW111" s="852"/>
      <c r="DX111" s="852"/>
      <c r="DY111" s="852"/>
      <c r="DZ111" s="853"/>
    </row>
    <row r="112" spans="1:131" s="226" customFormat="1" ht="26.25" customHeight="1">
      <c r="A112" s="977" t="s">
        <v>428</v>
      </c>
      <c r="B112" s="978"/>
      <c r="C112" s="808" t="s">
        <v>429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237</v>
      </c>
      <c r="AB112" s="838"/>
      <c r="AC112" s="838"/>
      <c r="AD112" s="838"/>
      <c r="AE112" s="839"/>
      <c r="AF112" s="840" t="s">
        <v>423</v>
      </c>
      <c r="AG112" s="838"/>
      <c r="AH112" s="838"/>
      <c r="AI112" s="838"/>
      <c r="AJ112" s="839"/>
      <c r="AK112" s="840" t="s">
        <v>424</v>
      </c>
      <c r="AL112" s="838"/>
      <c r="AM112" s="838"/>
      <c r="AN112" s="838"/>
      <c r="AO112" s="839"/>
      <c r="AP112" s="885" t="s">
        <v>424</v>
      </c>
      <c r="AQ112" s="886"/>
      <c r="AR112" s="886"/>
      <c r="AS112" s="886"/>
      <c r="AT112" s="887"/>
      <c r="AU112" s="997"/>
      <c r="AV112" s="998"/>
      <c r="AW112" s="998"/>
      <c r="AX112" s="998"/>
      <c r="AY112" s="998"/>
      <c r="AZ112" s="873" t="s">
        <v>430</v>
      </c>
      <c r="BA112" s="808"/>
      <c r="BB112" s="808"/>
      <c r="BC112" s="808"/>
      <c r="BD112" s="808"/>
      <c r="BE112" s="808"/>
      <c r="BF112" s="808"/>
      <c r="BG112" s="808"/>
      <c r="BH112" s="808"/>
      <c r="BI112" s="808"/>
      <c r="BJ112" s="808"/>
      <c r="BK112" s="808"/>
      <c r="BL112" s="808"/>
      <c r="BM112" s="808"/>
      <c r="BN112" s="808"/>
      <c r="BO112" s="808"/>
      <c r="BP112" s="809"/>
      <c r="BQ112" s="874">
        <v>13285374</v>
      </c>
      <c r="BR112" s="875"/>
      <c r="BS112" s="875"/>
      <c r="BT112" s="875"/>
      <c r="BU112" s="875"/>
      <c r="BV112" s="875">
        <v>11940122</v>
      </c>
      <c r="BW112" s="875"/>
      <c r="BX112" s="875"/>
      <c r="BY112" s="875"/>
      <c r="BZ112" s="875"/>
      <c r="CA112" s="875">
        <v>11172090</v>
      </c>
      <c r="CB112" s="875"/>
      <c r="CC112" s="875"/>
      <c r="CD112" s="875"/>
      <c r="CE112" s="875"/>
      <c r="CF112" s="936">
        <v>52.5</v>
      </c>
      <c r="CG112" s="937"/>
      <c r="CH112" s="937"/>
      <c r="CI112" s="937"/>
      <c r="CJ112" s="937"/>
      <c r="CK112" s="992"/>
      <c r="CL112" s="879"/>
      <c r="CM112" s="882" t="s">
        <v>431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424</v>
      </c>
      <c r="DH112" s="875"/>
      <c r="DI112" s="875"/>
      <c r="DJ112" s="875"/>
      <c r="DK112" s="875"/>
      <c r="DL112" s="875" t="s">
        <v>423</v>
      </c>
      <c r="DM112" s="875"/>
      <c r="DN112" s="875"/>
      <c r="DO112" s="875"/>
      <c r="DP112" s="875"/>
      <c r="DQ112" s="875" t="s">
        <v>424</v>
      </c>
      <c r="DR112" s="875"/>
      <c r="DS112" s="875"/>
      <c r="DT112" s="875"/>
      <c r="DU112" s="875"/>
      <c r="DV112" s="852" t="s">
        <v>423</v>
      </c>
      <c r="DW112" s="852"/>
      <c r="DX112" s="852"/>
      <c r="DY112" s="852"/>
      <c r="DZ112" s="853"/>
    </row>
    <row r="113" spans="1:130" s="226" customFormat="1" ht="26.25" customHeight="1">
      <c r="A113" s="979"/>
      <c r="B113" s="980"/>
      <c r="C113" s="808" t="s">
        <v>432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1464799</v>
      </c>
      <c r="AB113" s="984"/>
      <c r="AC113" s="984"/>
      <c r="AD113" s="984"/>
      <c r="AE113" s="985"/>
      <c r="AF113" s="986">
        <v>1383741</v>
      </c>
      <c r="AG113" s="984"/>
      <c r="AH113" s="984"/>
      <c r="AI113" s="984"/>
      <c r="AJ113" s="985"/>
      <c r="AK113" s="986">
        <v>1382976</v>
      </c>
      <c r="AL113" s="984"/>
      <c r="AM113" s="984"/>
      <c r="AN113" s="984"/>
      <c r="AO113" s="985"/>
      <c r="AP113" s="987">
        <v>6.5</v>
      </c>
      <c r="AQ113" s="988"/>
      <c r="AR113" s="988"/>
      <c r="AS113" s="988"/>
      <c r="AT113" s="989"/>
      <c r="AU113" s="997"/>
      <c r="AV113" s="998"/>
      <c r="AW113" s="998"/>
      <c r="AX113" s="998"/>
      <c r="AY113" s="998"/>
      <c r="AZ113" s="873" t="s">
        <v>433</v>
      </c>
      <c r="BA113" s="808"/>
      <c r="BB113" s="808"/>
      <c r="BC113" s="808"/>
      <c r="BD113" s="808"/>
      <c r="BE113" s="808"/>
      <c r="BF113" s="808"/>
      <c r="BG113" s="808"/>
      <c r="BH113" s="808"/>
      <c r="BI113" s="808"/>
      <c r="BJ113" s="808"/>
      <c r="BK113" s="808"/>
      <c r="BL113" s="808"/>
      <c r="BM113" s="808"/>
      <c r="BN113" s="808"/>
      <c r="BO113" s="808"/>
      <c r="BP113" s="809"/>
      <c r="BQ113" s="874" t="s">
        <v>237</v>
      </c>
      <c r="BR113" s="875"/>
      <c r="BS113" s="875"/>
      <c r="BT113" s="875"/>
      <c r="BU113" s="875"/>
      <c r="BV113" s="875" t="s">
        <v>424</v>
      </c>
      <c r="BW113" s="875"/>
      <c r="BX113" s="875"/>
      <c r="BY113" s="875"/>
      <c r="BZ113" s="875"/>
      <c r="CA113" s="875" t="s">
        <v>237</v>
      </c>
      <c r="CB113" s="875"/>
      <c r="CC113" s="875"/>
      <c r="CD113" s="875"/>
      <c r="CE113" s="875"/>
      <c r="CF113" s="936" t="s">
        <v>237</v>
      </c>
      <c r="CG113" s="937"/>
      <c r="CH113" s="937"/>
      <c r="CI113" s="937"/>
      <c r="CJ113" s="937"/>
      <c r="CK113" s="992"/>
      <c r="CL113" s="879"/>
      <c r="CM113" s="882" t="s">
        <v>434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423</v>
      </c>
      <c r="DH113" s="838"/>
      <c r="DI113" s="838"/>
      <c r="DJ113" s="838"/>
      <c r="DK113" s="839"/>
      <c r="DL113" s="840" t="s">
        <v>237</v>
      </c>
      <c r="DM113" s="838"/>
      <c r="DN113" s="838"/>
      <c r="DO113" s="838"/>
      <c r="DP113" s="839"/>
      <c r="DQ113" s="840" t="s">
        <v>237</v>
      </c>
      <c r="DR113" s="838"/>
      <c r="DS113" s="838"/>
      <c r="DT113" s="838"/>
      <c r="DU113" s="839"/>
      <c r="DV113" s="885" t="s">
        <v>424</v>
      </c>
      <c r="DW113" s="886"/>
      <c r="DX113" s="886"/>
      <c r="DY113" s="886"/>
      <c r="DZ113" s="887"/>
    </row>
    <row r="114" spans="1:130" s="226" customFormat="1" ht="26.25" customHeight="1">
      <c r="A114" s="979"/>
      <c r="B114" s="980"/>
      <c r="C114" s="808" t="s">
        <v>435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7945</v>
      </c>
      <c r="AB114" s="838"/>
      <c r="AC114" s="838"/>
      <c r="AD114" s="838"/>
      <c r="AE114" s="839"/>
      <c r="AF114" s="840">
        <v>30524</v>
      </c>
      <c r="AG114" s="838"/>
      <c r="AH114" s="838"/>
      <c r="AI114" s="838"/>
      <c r="AJ114" s="839"/>
      <c r="AK114" s="840">
        <v>29328</v>
      </c>
      <c r="AL114" s="838"/>
      <c r="AM114" s="838"/>
      <c r="AN114" s="838"/>
      <c r="AO114" s="839"/>
      <c r="AP114" s="885">
        <v>0.1</v>
      </c>
      <c r="AQ114" s="886"/>
      <c r="AR114" s="886"/>
      <c r="AS114" s="886"/>
      <c r="AT114" s="887"/>
      <c r="AU114" s="997"/>
      <c r="AV114" s="998"/>
      <c r="AW114" s="998"/>
      <c r="AX114" s="998"/>
      <c r="AY114" s="998"/>
      <c r="AZ114" s="873" t="s">
        <v>436</v>
      </c>
      <c r="BA114" s="808"/>
      <c r="BB114" s="808"/>
      <c r="BC114" s="808"/>
      <c r="BD114" s="808"/>
      <c r="BE114" s="808"/>
      <c r="BF114" s="808"/>
      <c r="BG114" s="808"/>
      <c r="BH114" s="808"/>
      <c r="BI114" s="808"/>
      <c r="BJ114" s="808"/>
      <c r="BK114" s="808"/>
      <c r="BL114" s="808"/>
      <c r="BM114" s="808"/>
      <c r="BN114" s="808"/>
      <c r="BO114" s="808"/>
      <c r="BP114" s="809"/>
      <c r="BQ114" s="874">
        <v>4952633</v>
      </c>
      <c r="BR114" s="875"/>
      <c r="BS114" s="875"/>
      <c r="BT114" s="875"/>
      <c r="BU114" s="875"/>
      <c r="BV114" s="875">
        <v>4637929</v>
      </c>
      <c r="BW114" s="875"/>
      <c r="BX114" s="875"/>
      <c r="BY114" s="875"/>
      <c r="BZ114" s="875"/>
      <c r="CA114" s="875">
        <v>4265976</v>
      </c>
      <c r="CB114" s="875"/>
      <c r="CC114" s="875"/>
      <c r="CD114" s="875"/>
      <c r="CE114" s="875"/>
      <c r="CF114" s="936">
        <v>20.100000000000001</v>
      </c>
      <c r="CG114" s="937"/>
      <c r="CH114" s="937"/>
      <c r="CI114" s="937"/>
      <c r="CJ114" s="937"/>
      <c r="CK114" s="992"/>
      <c r="CL114" s="879"/>
      <c r="CM114" s="882" t="s">
        <v>437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424</v>
      </c>
      <c r="DH114" s="838"/>
      <c r="DI114" s="838"/>
      <c r="DJ114" s="838"/>
      <c r="DK114" s="839"/>
      <c r="DL114" s="840" t="s">
        <v>237</v>
      </c>
      <c r="DM114" s="838"/>
      <c r="DN114" s="838"/>
      <c r="DO114" s="838"/>
      <c r="DP114" s="839"/>
      <c r="DQ114" s="840" t="s">
        <v>237</v>
      </c>
      <c r="DR114" s="838"/>
      <c r="DS114" s="838"/>
      <c r="DT114" s="838"/>
      <c r="DU114" s="839"/>
      <c r="DV114" s="885" t="s">
        <v>424</v>
      </c>
      <c r="DW114" s="886"/>
      <c r="DX114" s="886"/>
      <c r="DY114" s="886"/>
      <c r="DZ114" s="887"/>
    </row>
    <row r="115" spans="1:130" s="226" customFormat="1" ht="26.25" customHeight="1">
      <c r="A115" s="979"/>
      <c r="B115" s="980"/>
      <c r="C115" s="808" t="s">
        <v>438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133495</v>
      </c>
      <c r="AB115" s="984"/>
      <c r="AC115" s="984"/>
      <c r="AD115" s="984"/>
      <c r="AE115" s="985"/>
      <c r="AF115" s="986">
        <v>99462</v>
      </c>
      <c r="AG115" s="984"/>
      <c r="AH115" s="984"/>
      <c r="AI115" s="984"/>
      <c r="AJ115" s="985"/>
      <c r="AK115" s="986">
        <v>80661</v>
      </c>
      <c r="AL115" s="984"/>
      <c r="AM115" s="984"/>
      <c r="AN115" s="984"/>
      <c r="AO115" s="985"/>
      <c r="AP115" s="987">
        <v>0.4</v>
      </c>
      <c r="AQ115" s="988"/>
      <c r="AR115" s="988"/>
      <c r="AS115" s="988"/>
      <c r="AT115" s="989"/>
      <c r="AU115" s="997"/>
      <c r="AV115" s="998"/>
      <c r="AW115" s="998"/>
      <c r="AX115" s="998"/>
      <c r="AY115" s="998"/>
      <c r="AZ115" s="873" t="s">
        <v>439</v>
      </c>
      <c r="BA115" s="808"/>
      <c r="BB115" s="808"/>
      <c r="BC115" s="808"/>
      <c r="BD115" s="808"/>
      <c r="BE115" s="808"/>
      <c r="BF115" s="808"/>
      <c r="BG115" s="808"/>
      <c r="BH115" s="808"/>
      <c r="BI115" s="808"/>
      <c r="BJ115" s="808"/>
      <c r="BK115" s="808"/>
      <c r="BL115" s="808"/>
      <c r="BM115" s="808"/>
      <c r="BN115" s="808"/>
      <c r="BO115" s="808"/>
      <c r="BP115" s="809"/>
      <c r="BQ115" s="874" t="s">
        <v>423</v>
      </c>
      <c r="BR115" s="875"/>
      <c r="BS115" s="875"/>
      <c r="BT115" s="875"/>
      <c r="BU115" s="875"/>
      <c r="BV115" s="875" t="s">
        <v>424</v>
      </c>
      <c r="BW115" s="875"/>
      <c r="BX115" s="875"/>
      <c r="BY115" s="875"/>
      <c r="BZ115" s="875"/>
      <c r="CA115" s="875" t="s">
        <v>423</v>
      </c>
      <c r="CB115" s="875"/>
      <c r="CC115" s="875"/>
      <c r="CD115" s="875"/>
      <c r="CE115" s="875"/>
      <c r="CF115" s="936" t="s">
        <v>423</v>
      </c>
      <c r="CG115" s="937"/>
      <c r="CH115" s="937"/>
      <c r="CI115" s="937"/>
      <c r="CJ115" s="937"/>
      <c r="CK115" s="992"/>
      <c r="CL115" s="879"/>
      <c r="CM115" s="873" t="s">
        <v>440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424</v>
      </c>
      <c r="DH115" s="838"/>
      <c r="DI115" s="838"/>
      <c r="DJ115" s="838"/>
      <c r="DK115" s="839"/>
      <c r="DL115" s="840" t="s">
        <v>424</v>
      </c>
      <c r="DM115" s="838"/>
      <c r="DN115" s="838"/>
      <c r="DO115" s="838"/>
      <c r="DP115" s="839"/>
      <c r="DQ115" s="840" t="s">
        <v>423</v>
      </c>
      <c r="DR115" s="838"/>
      <c r="DS115" s="838"/>
      <c r="DT115" s="838"/>
      <c r="DU115" s="839"/>
      <c r="DV115" s="885" t="s">
        <v>423</v>
      </c>
      <c r="DW115" s="886"/>
      <c r="DX115" s="886"/>
      <c r="DY115" s="886"/>
      <c r="DZ115" s="887"/>
    </row>
    <row r="116" spans="1:130" s="226" customFormat="1" ht="26.25" customHeight="1">
      <c r="A116" s="981"/>
      <c r="B116" s="982"/>
      <c r="C116" s="941" t="s">
        <v>441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139</v>
      </c>
      <c r="AB116" s="838"/>
      <c r="AC116" s="838"/>
      <c r="AD116" s="838"/>
      <c r="AE116" s="839"/>
      <c r="AF116" s="840">
        <v>233</v>
      </c>
      <c r="AG116" s="838"/>
      <c r="AH116" s="838"/>
      <c r="AI116" s="838"/>
      <c r="AJ116" s="839"/>
      <c r="AK116" s="840" t="s">
        <v>424</v>
      </c>
      <c r="AL116" s="838"/>
      <c r="AM116" s="838"/>
      <c r="AN116" s="838"/>
      <c r="AO116" s="839"/>
      <c r="AP116" s="885" t="s">
        <v>237</v>
      </c>
      <c r="AQ116" s="886"/>
      <c r="AR116" s="886"/>
      <c r="AS116" s="886"/>
      <c r="AT116" s="887"/>
      <c r="AU116" s="997"/>
      <c r="AV116" s="998"/>
      <c r="AW116" s="998"/>
      <c r="AX116" s="998"/>
      <c r="AY116" s="998"/>
      <c r="AZ116" s="924" t="s">
        <v>442</v>
      </c>
      <c r="BA116" s="925"/>
      <c r="BB116" s="925"/>
      <c r="BC116" s="925"/>
      <c r="BD116" s="925"/>
      <c r="BE116" s="925"/>
      <c r="BF116" s="925"/>
      <c r="BG116" s="925"/>
      <c r="BH116" s="925"/>
      <c r="BI116" s="925"/>
      <c r="BJ116" s="925"/>
      <c r="BK116" s="925"/>
      <c r="BL116" s="925"/>
      <c r="BM116" s="925"/>
      <c r="BN116" s="925"/>
      <c r="BO116" s="925"/>
      <c r="BP116" s="926"/>
      <c r="BQ116" s="874" t="s">
        <v>423</v>
      </c>
      <c r="BR116" s="875"/>
      <c r="BS116" s="875"/>
      <c r="BT116" s="875"/>
      <c r="BU116" s="875"/>
      <c r="BV116" s="875" t="s">
        <v>237</v>
      </c>
      <c r="BW116" s="875"/>
      <c r="BX116" s="875"/>
      <c r="BY116" s="875"/>
      <c r="BZ116" s="875"/>
      <c r="CA116" s="875" t="s">
        <v>424</v>
      </c>
      <c r="CB116" s="875"/>
      <c r="CC116" s="875"/>
      <c r="CD116" s="875"/>
      <c r="CE116" s="875"/>
      <c r="CF116" s="936" t="s">
        <v>237</v>
      </c>
      <c r="CG116" s="937"/>
      <c r="CH116" s="937"/>
      <c r="CI116" s="937"/>
      <c r="CJ116" s="937"/>
      <c r="CK116" s="992"/>
      <c r="CL116" s="879"/>
      <c r="CM116" s="882" t="s">
        <v>443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378539</v>
      </c>
      <c r="DH116" s="838"/>
      <c r="DI116" s="838"/>
      <c r="DJ116" s="838"/>
      <c r="DK116" s="839"/>
      <c r="DL116" s="840">
        <v>280525</v>
      </c>
      <c r="DM116" s="838"/>
      <c r="DN116" s="838"/>
      <c r="DO116" s="838"/>
      <c r="DP116" s="839"/>
      <c r="DQ116" s="840">
        <v>292125</v>
      </c>
      <c r="DR116" s="838"/>
      <c r="DS116" s="838"/>
      <c r="DT116" s="838"/>
      <c r="DU116" s="839"/>
      <c r="DV116" s="885">
        <v>1.4</v>
      </c>
      <c r="DW116" s="886"/>
      <c r="DX116" s="886"/>
      <c r="DY116" s="886"/>
      <c r="DZ116" s="887"/>
    </row>
    <row r="117" spans="1:130" s="226" customFormat="1" ht="26.25" customHeight="1">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444</v>
      </c>
      <c r="Z117" s="964"/>
      <c r="AA117" s="969">
        <v>5840067</v>
      </c>
      <c r="AB117" s="970"/>
      <c r="AC117" s="970"/>
      <c r="AD117" s="970"/>
      <c r="AE117" s="971"/>
      <c r="AF117" s="972">
        <v>5880870</v>
      </c>
      <c r="AG117" s="970"/>
      <c r="AH117" s="970"/>
      <c r="AI117" s="970"/>
      <c r="AJ117" s="971"/>
      <c r="AK117" s="972">
        <v>5432114</v>
      </c>
      <c r="AL117" s="970"/>
      <c r="AM117" s="970"/>
      <c r="AN117" s="970"/>
      <c r="AO117" s="971"/>
      <c r="AP117" s="973"/>
      <c r="AQ117" s="974"/>
      <c r="AR117" s="974"/>
      <c r="AS117" s="974"/>
      <c r="AT117" s="975"/>
      <c r="AU117" s="997"/>
      <c r="AV117" s="998"/>
      <c r="AW117" s="998"/>
      <c r="AX117" s="998"/>
      <c r="AY117" s="998"/>
      <c r="AZ117" s="924" t="s">
        <v>445</v>
      </c>
      <c r="BA117" s="925"/>
      <c r="BB117" s="925"/>
      <c r="BC117" s="925"/>
      <c r="BD117" s="925"/>
      <c r="BE117" s="925"/>
      <c r="BF117" s="925"/>
      <c r="BG117" s="925"/>
      <c r="BH117" s="925"/>
      <c r="BI117" s="925"/>
      <c r="BJ117" s="925"/>
      <c r="BK117" s="925"/>
      <c r="BL117" s="925"/>
      <c r="BM117" s="925"/>
      <c r="BN117" s="925"/>
      <c r="BO117" s="925"/>
      <c r="BP117" s="926"/>
      <c r="BQ117" s="874" t="s">
        <v>424</v>
      </c>
      <c r="BR117" s="875"/>
      <c r="BS117" s="875"/>
      <c r="BT117" s="875"/>
      <c r="BU117" s="875"/>
      <c r="BV117" s="875" t="s">
        <v>423</v>
      </c>
      <c r="BW117" s="875"/>
      <c r="BX117" s="875"/>
      <c r="BY117" s="875"/>
      <c r="BZ117" s="875"/>
      <c r="CA117" s="875" t="s">
        <v>237</v>
      </c>
      <c r="CB117" s="875"/>
      <c r="CC117" s="875"/>
      <c r="CD117" s="875"/>
      <c r="CE117" s="875"/>
      <c r="CF117" s="936" t="s">
        <v>237</v>
      </c>
      <c r="CG117" s="937"/>
      <c r="CH117" s="937"/>
      <c r="CI117" s="937"/>
      <c r="CJ117" s="937"/>
      <c r="CK117" s="992"/>
      <c r="CL117" s="879"/>
      <c r="CM117" s="882" t="s">
        <v>446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423</v>
      </c>
      <c r="DH117" s="838"/>
      <c r="DI117" s="838"/>
      <c r="DJ117" s="838"/>
      <c r="DK117" s="839"/>
      <c r="DL117" s="840" t="s">
        <v>237</v>
      </c>
      <c r="DM117" s="838"/>
      <c r="DN117" s="838"/>
      <c r="DO117" s="838"/>
      <c r="DP117" s="839"/>
      <c r="DQ117" s="840" t="s">
        <v>423</v>
      </c>
      <c r="DR117" s="838"/>
      <c r="DS117" s="838"/>
      <c r="DT117" s="838"/>
      <c r="DU117" s="839"/>
      <c r="DV117" s="885" t="s">
        <v>237</v>
      </c>
      <c r="DW117" s="886"/>
      <c r="DX117" s="886"/>
      <c r="DY117" s="886"/>
      <c r="DZ117" s="887"/>
    </row>
    <row r="118" spans="1:130" s="226" customFormat="1" ht="26.25" customHeight="1">
      <c r="A118" s="962" t="s">
        <v>418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416</v>
      </c>
      <c r="AB118" s="963"/>
      <c r="AC118" s="963"/>
      <c r="AD118" s="963"/>
      <c r="AE118" s="964"/>
      <c r="AF118" s="965" t="s">
        <v>300</v>
      </c>
      <c r="AG118" s="963"/>
      <c r="AH118" s="963"/>
      <c r="AI118" s="963"/>
      <c r="AJ118" s="964"/>
      <c r="AK118" s="965" t="s">
        <v>299</v>
      </c>
      <c r="AL118" s="963"/>
      <c r="AM118" s="963"/>
      <c r="AN118" s="963"/>
      <c r="AO118" s="964"/>
      <c r="AP118" s="966" t="s">
        <v>417</v>
      </c>
      <c r="AQ118" s="967"/>
      <c r="AR118" s="967"/>
      <c r="AS118" s="967"/>
      <c r="AT118" s="968"/>
      <c r="AU118" s="997"/>
      <c r="AV118" s="998"/>
      <c r="AW118" s="998"/>
      <c r="AX118" s="998"/>
      <c r="AY118" s="998"/>
      <c r="AZ118" s="940" t="s">
        <v>447</v>
      </c>
      <c r="BA118" s="941"/>
      <c r="BB118" s="941"/>
      <c r="BC118" s="941"/>
      <c r="BD118" s="941"/>
      <c r="BE118" s="941"/>
      <c r="BF118" s="941"/>
      <c r="BG118" s="941"/>
      <c r="BH118" s="941"/>
      <c r="BI118" s="941"/>
      <c r="BJ118" s="941"/>
      <c r="BK118" s="941"/>
      <c r="BL118" s="941"/>
      <c r="BM118" s="941"/>
      <c r="BN118" s="941"/>
      <c r="BO118" s="941"/>
      <c r="BP118" s="942"/>
      <c r="BQ118" s="943" t="s">
        <v>423</v>
      </c>
      <c r="BR118" s="906"/>
      <c r="BS118" s="906"/>
      <c r="BT118" s="906"/>
      <c r="BU118" s="906"/>
      <c r="BV118" s="906" t="s">
        <v>423</v>
      </c>
      <c r="BW118" s="906"/>
      <c r="BX118" s="906"/>
      <c r="BY118" s="906"/>
      <c r="BZ118" s="906"/>
      <c r="CA118" s="906" t="s">
        <v>423</v>
      </c>
      <c r="CB118" s="906"/>
      <c r="CC118" s="906"/>
      <c r="CD118" s="906"/>
      <c r="CE118" s="906"/>
      <c r="CF118" s="936" t="s">
        <v>237</v>
      </c>
      <c r="CG118" s="937"/>
      <c r="CH118" s="937"/>
      <c r="CI118" s="937"/>
      <c r="CJ118" s="937"/>
      <c r="CK118" s="992"/>
      <c r="CL118" s="879"/>
      <c r="CM118" s="882" t="s">
        <v>448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237</v>
      </c>
      <c r="DH118" s="838"/>
      <c r="DI118" s="838"/>
      <c r="DJ118" s="838"/>
      <c r="DK118" s="839"/>
      <c r="DL118" s="840" t="s">
        <v>237</v>
      </c>
      <c r="DM118" s="838"/>
      <c r="DN118" s="838"/>
      <c r="DO118" s="838"/>
      <c r="DP118" s="839"/>
      <c r="DQ118" s="840" t="s">
        <v>423</v>
      </c>
      <c r="DR118" s="838"/>
      <c r="DS118" s="838"/>
      <c r="DT118" s="838"/>
      <c r="DU118" s="839"/>
      <c r="DV118" s="885" t="s">
        <v>423</v>
      </c>
      <c r="DW118" s="886"/>
      <c r="DX118" s="886"/>
      <c r="DY118" s="886"/>
      <c r="DZ118" s="887"/>
    </row>
    <row r="119" spans="1:130" s="226" customFormat="1" ht="26.25" customHeight="1">
      <c r="A119" s="876" t="s">
        <v>421</v>
      </c>
      <c r="B119" s="877"/>
      <c r="C119" s="952" t="s">
        <v>422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423</v>
      </c>
      <c r="AB119" s="956"/>
      <c r="AC119" s="956"/>
      <c r="AD119" s="956"/>
      <c r="AE119" s="957"/>
      <c r="AF119" s="958" t="s">
        <v>424</v>
      </c>
      <c r="AG119" s="956"/>
      <c r="AH119" s="956"/>
      <c r="AI119" s="956"/>
      <c r="AJ119" s="957"/>
      <c r="AK119" s="958" t="s">
        <v>237</v>
      </c>
      <c r="AL119" s="956"/>
      <c r="AM119" s="956"/>
      <c r="AN119" s="956"/>
      <c r="AO119" s="957"/>
      <c r="AP119" s="959" t="s">
        <v>423</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449</v>
      </c>
      <c r="BP119" s="939"/>
      <c r="BQ119" s="943">
        <v>57235665</v>
      </c>
      <c r="BR119" s="906"/>
      <c r="BS119" s="906"/>
      <c r="BT119" s="906"/>
      <c r="BU119" s="906"/>
      <c r="BV119" s="906">
        <v>56085486</v>
      </c>
      <c r="BW119" s="906"/>
      <c r="BX119" s="906"/>
      <c r="BY119" s="906"/>
      <c r="BZ119" s="906"/>
      <c r="CA119" s="906">
        <v>55099378</v>
      </c>
      <c r="CB119" s="906"/>
      <c r="CC119" s="906"/>
      <c r="CD119" s="906"/>
      <c r="CE119" s="906"/>
      <c r="CF119" s="804"/>
      <c r="CG119" s="805"/>
      <c r="CH119" s="805"/>
      <c r="CI119" s="805"/>
      <c r="CJ119" s="895"/>
      <c r="CK119" s="993"/>
      <c r="CL119" s="881"/>
      <c r="CM119" s="899" t="s">
        <v>450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870851</v>
      </c>
      <c r="DH119" s="821"/>
      <c r="DI119" s="821"/>
      <c r="DJ119" s="821"/>
      <c r="DK119" s="822"/>
      <c r="DL119" s="823">
        <v>801095</v>
      </c>
      <c r="DM119" s="821"/>
      <c r="DN119" s="821"/>
      <c r="DO119" s="821"/>
      <c r="DP119" s="822"/>
      <c r="DQ119" s="823">
        <v>732207</v>
      </c>
      <c r="DR119" s="821"/>
      <c r="DS119" s="821"/>
      <c r="DT119" s="821"/>
      <c r="DU119" s="822"/>
      <c r="DV119" s="909">
        <v>3.4</v>
      </c>
      <c r="DW119" s="910"/>
      <c r="DX119" s="910"/>
      <c r="DY119" s="910"/>
      <c r="DZ119" s="911"/>
    </row>
    <row r="120" spans="1:130" s="226" customFormat="1" ht="26.25" customHeight="1">
      <c r="A120" s="878"/>
      <c r="B120" s="879"/>
      <c r="C120" s="882" t="s">
        <v>427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423</v>
      </c>
      <c r="AB120" s="838"/>
      <c r="AC120" s="838"/>
      <c r="AD120" s="838"/>
      <c r="AE120" s="839"/>
      <c r="AF120" s="840" t="s">
        <v>423</v>
      </c>
      <c r="AG120" s="838"/>
      <c r="AH120" s="838"/>
      <c r="AI120" s="838"/>
      <c r="AJ120" s="839"/>
      <c r="AK120" s="840" t="s">
        <v>423</v>
      </c>
      <c r="AL120" s="838"/>
      <c r="AM120" s="838"/>
      <c r="AN120" s="838"/>
      <c r="AO120" s="839"/>
      <c r="AP120" s="885" t="s">
        <v>423</v>
      </c>
      <c r="AQ120" s="886"/>
      <c r="AR120" s="886"/>
      <c r="AS120" s="886"/>
      <c r="AT120" s="887"/>
      <c r="AU120" s="944" t="s">
        <v>451</v>
      </c>
      <c r="AV120" s="945"/>
      <c r="AW120" s="945"/>
      <c r="AX120" s="945"/>
      <c r="AY120" s="946"/>
      <c r="AZ120" s="921" t="s">
        <v>452</v>
      </c>
      <c r="BA120" s="866"/>
      <c r="BB120" s="866"/>
      <c r="BC120" s="866"/>
      <c r="BD120" s="866"/>
      <c r="BE120" s="866"/>
      <c r="BF120" s="866"/>
      <c r="BG120" s="866"/>
      <c r="BH120" s="866"/>
      <c r="BI120" s="866"/>
      <c r="BJ120" s="866"/>
      <c r="BK120" s="866"/>
      <c r="BL120" s="866"/>
      <c r="BM120" s="866"/>
      <c r="BN120" s="866"/>
      <c r="BO120" s="866"/>
      <c r="BP120" s="867"/>
      <c r="BQ120" s="922">
        <v>7633980</v>
      </c>
      <c r="BR120" s="903"/>
      <c r="BS120" s="903"/>
      <c r="BT120" s="903"/>
      <c r="BU120" s="903"/>
      <c r="BV120" s="903">
        <v>7248515</v>
      </c>
      <c r="BW120" s="903"/>
      <c r="BX120" s="903"/>
      <c r="BY120" s="903"/>
      <c r="BZ120" s="903"/>
      <c r="CA120" s="903">
        <v>7101249</v>
      </c>
      <c r="CB120" s="903"/>
      <c r="CC120" s="903"/>
      <c r="CD120" s="903"/>
      <c r="CE120" s="903"/>
      <c r="CF120" s="927">
        <v>33.4</v>
      </c>
      <c r="CG120" s="928"/>
      <c r="CH120" s="928"/>
      <c r="CI120" s="928"/>
      <c r="CJ120" s="928"/>
      <c r="CK120" s="929" t="s">
        <v>453</v>
      </c>
      <c r="CL120" s="913"/>
      <c r="CM120" s="913"/>
      <c r="CN120" s="913"/>
      <c r="CO120" s="914"/>
      <c r="CP120" s="933" t="s">
        <v>454</v>
      </c>
      <c r="CQ120" s="934"/>
      <c r="CR120" s="934"/>
      <c r="CS120" s="934"/>
      <c r="CT120" s="934"/>
      <c r="CU120" s="934"/>
      <c r="CV120" s="934"/>
      <c r="CW120" s="934"/>
      <c r="CX120" s="934"/>
      <c r="CY120" s="934"/>
      <c r="CZ120" s="934"/>
      <c r="DA120" s="934"/>
      <c r="DB120" s="934"/>
      <c r="DC120" s="934"/>
      <c r="DD120" s="934"/>
      <c r="DE120" s="934"/>
      <c r="DF120" s="935"/>
      <c r="DG120" s="922">
        <v>8407150</v>
      </c>
      <c r="DH120" s="903"/>
      <c r="DI120" s="903"/>
      <c r="DJ120" s="903"/>
      <c r="DK120" s="903"/>
      <c r="DL120" s="903">
        <v>7482221</v>
      </c>
      <c r="DM120" s="903"/>
      <c r="DN120" s="903"/>
      <c r="DO120" s="903"/>
      <c r="DP120" s="903"/>
      <c r="DQ120" s="903">
        <v>7179565</v>
      </c>
      <c r="DR120" s="903"/>
      <c r="DS120" s="903"/>
      <c r="DT120" s="903"/>
      <c r="DU120" s="903"/>
      <c r="DV120" s="904">
        <v>33.799999999999997</v>
      </c>
      <c r="DW120" s="904"/>
      <c r="DX120" s="904"/>
      <c r="DY120" s="904"/>
      <c r="DZ120" s="905"/>
    </row>
    <row r="121" spans="1:130" s="226" customFormat="1" ht="26.25" customHeight="1">
      <c r="A121" s="878"/>
      <c r="B121" s="879"/>
      <c r="C121" s="924" t="s">
        <v>455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1030</v>
      </c>
      <c r="AB121" s="838"/>
      <c r="AC121" s="838"/>
      <c r="AD121" s="838"/>
      <c r="AE121" s="839"/>
      <c r="AF121" s="840" t="s">
        <v>237</v>
      </c>
      <c r="AG121" s="838"/>
      <c r="AH121" s="838"/>
      <c r="AI121" s="838"/>
      <c r="AJ121" s="839"/>
      <c r="AK121" s="840" t="s">
        <v>423</v>
      </c>
      <c r="AL121" s="838"/>
      <c r="AM121" s="838"/>
      <c r="AN121" s="838"/>
      <c r="AO121" s="839"/>
      <c r="AP121" s="885" t="s">
        <v>424</v>
      </c>
      <c r="AQ121" s="886"/>
      <c r="AR121" s="886"/>
      <c r="AS121" s="886"/>
      <c r="AT121" s="887"/>
      <c r="AU121" s="947"/>
      <c r="AV121" s="948"/>
      <c r="AW121" s="948"/>
      <c r="AX121" s="948"/>
      <c r="AY121" s="949"/>
      <c r="AZ121" s="873" t="s">
        <v>456</v>
      </c>
      <c r="BA121" s="808"/>
      <c r="BB121" s="808"/>
      <c r="BC121" s="808"/>
      <c r="BD121" s="808"/>
      <c r="BE121" s="808"/>
      <c r="BF121" s="808"/>
      <c r="BG121" s="808"/>
      <c r="BH121" s="808"/>
      <c r="BI121" s="808"/>
      <c r="BJ121" s="808"/>
      <c r="BK121" s="808"/>
      <c r="BL121" s="808"/>
      <c r="BM121" s="808"/>
      <c r="BN121" s="808"/>
      <c r="BO121" s="808"/>
      <c r="BP121" s="809"/>
      <c r="BQ121" s="874">
        <v>7555201</v>
      </c>
      <c r="BR121" s="875"/>
      <c r="BS121" s="875"/>
      <c r="BT121" s="875"/>
      <c r="BU121" s="875"/>
      <c r="BV121" s="875">
        <v>7501940</v>
      </c>
      <c r="BW121" s="875"/>
      <c r="BX121" s="875"/>
      <c r="BY121" s="875"/>
      <c r="BZ121" s="875"/>
      <c r="CA121" s="875">
        <v>7524694</v>
      </c>
      <c r="CB121" s="875"/>
      <c r="CC121" s="875"/>
      <c r="CD121" s="875"/>
      <c r="CE121" s="875"/>
      <c r="CF121" s="936">
        <v>35.4</v>
      </c>
      <c r="CG121" s="937"/>
      <c r="CH121" s="937"/>
      <c r="CI121" s="937"/>
      <c r="CJ121" s="937"/>
      <c r="CK121" s="930"/>
      <c r="CL121" s="916"/>
      <c r="CM121" s="916"/>
      <c r="CN121" s="916"/>
      <c r="CO121" s="917"/>
      <c r="CP121" s="896" t="s">
        <v>397</v>
      </c>
      <c r="CQ121" s="897"/>
      <c r="CR121" s="897"/>
      <c r="CS121" s="897"/>
      <c r="CT121" s="897"/>
      <c r="CU121" s="897"/>
      <c r="CV121" s="897"/>
      <c r="CW121" s="897"/>
      <c r="CX121" s="897"/>
      <c r="CY121" s="897"/>
      <c r="CZ121" s="897"/>
      <c r="DA121" s="897"/>
      <c r="DB121" s="897"/>
      <c r="DC121" s="897"/>
      <c r="DD121" s="897"/>
      <c r="DE121" s="897"/>
      <c r="DF121" s="898"/>
      <c r="DG121" s="874">
        <v>4840400</v>
      </c>
      <c r="DH121" s="875"/>
      <c r="DI121" s="875"/>
      <c r="DJ121" s="875"/>
      <c r="DK121" s="875"/>
      <c r="DL121" s="875">
        <v>4428970</v>
      </c>
      <c r="DM121" s="875"/>
      <c r="DN121" s="875"/>
      <c r="DO121" s="875"/>
      <c r="DP121" s="875"/>
      <c r="DQ121" s="875">
        <v>3964344</v>
      </c>
      <c r="DR121" s="875"/>
      <c r="DS121" s="875"/>
      <c r="DT121" s="875"/>
      <c r="DU121" s="875"/>
      <c r="DV121" s="852">
        <v>18.600000000000001</v>
      </c>
      <c r="DW121" s="852"/>
      <c r="DX121" s="852"/>
      <c r="DY121" s="852"/>
      <c r="DZ121" s="853"/>
    </row>
    <row r="122" spans="1:130" s="226" customFormat="1" ht="26.25" customHeight="1">
      <c r="A122" s="878"/>
      <c r="B122" s="879"/>
      <c r="C122" s="882" t="s">
        <v>437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423</v>
      </c>
      <c r="AB122" s="838"/>
      <c r="AC122" s="838"/>
      <c r="AD122" s="838"/>
      <c r="AE122" s="839"/>
      <c r="AF122" s="840" t="s">
        <v>423</v>
      </c>
      <c r="AG122" s="838"/>
      <c r="AH122" s="838"/>
      <c r="AI122" s="838"/>
      <c r="AJ122" s="839"/>
      <c r="AK122" s="840" t="s">
        <v>237</v>
      </c>
      <c r="AL122" s="838"/>
      <c r="AM122" s="838"/>
      <c r="AN122" s="838"/>
      <c r="AO122" s="839"/>
      <c r="AP122" s="885" t="s">
        <v>423</v>
      </c>
      <c r="AQ122" s="886"/>
      <c r="AR122" s="886"/>
      <c r="AS122" s="886"/>
      <c r="AT122" s="887"/>
      <c r="AU122" s="947"/>
      <c r="AV122" s="948"/>
      <c r="AW122" s="948"/>
      <c r="AX122" s="948"/>
      <c r="AY122" s="949"/>
      <c r="AZ122" s="940" t="s">
        <v>457</v>
      </c>
      <c r="BA122" s="941"/>
      <c r="BB122" s="941"/>
      <c r="BC122" s="941"/>
      <c r="BD122" s="941"/>
      <c r="BE122" s="941"/>
      <c r="BF122" s="941"/>
      <c r="BG122" s="941"/>
      <c r="BH122" s="941"/>
      <c r="BI122" s="941"/>
      <c r="BJ122" s="941"/>
      <c r="BK122" s="941"/>
      <c r="BL122" s="941"/>
      <c r="BM122" s="941"/>
      <c r="BN122" s="941"/>
      <c r="BO122" s="941"/>
      <c r="BP122" s="942"/>
      <c r="BQ122" s="943">
        <v>34751076</v>
      </c>
      <c r="BR122" s="906"/>
      <c r="BS122" s="906"/>
      <c r="BT122" s="906"/>
      <c r="BU122" s="906"/>
      <c r="BV122" s="906">
        <v>34654709</v>
      </c>
      <c r="BW122" s="906"/>
      <c r="BX122" s="906"/>
      <c r="BY122" s="906"/>
      <c r="BZ122" s="906"/>
      <c r="CA122" s="906">
        <v>33886807</v>
      </c>
      <c r="CB122" s="906"/>
      <c r="CC122" s="906"/>
      <c r="CD122" s="906"/>
      <c r="CE122" s="906"/>
      <c r="CF122" s="907">
        <v>159.30000000000001</v>
      </c>
      <c r="CG122" s="908"/>
      <c r="CH122" s="908"/>
      <c r="CI122" s="908"/>
      <c r="CJ122" s="908"/>
      <c r="CK122" s="930"/>
      <c r="CL122" s="916"/>
      <c r="CM122" s="916"/>
      <c r="CN122" s="916"/>
      <c r="CO122" s="917"/>
      <c r="CP122" s="896" t="s">
        <v>399</v>
      </c>
      <c r="CQ122" s="897"/>
      <c r="CR122" s="897"/>
      <c r="CS122" s="897"/>
      <c r="CT122" s="897"/>
      <c r="CU122" s="897"/>
      <c r="CV122" s="897"/>
      <c r="CW122" s="897"/>
      <c r="CX122" s="897"/>
      <c r="CY122" s="897"/>
      <c r="CZ122" s="897"/>
      <c r="DA122" s="897"/>
      <c r="DB122" s="897"/>
      <c r="DC122" s="897"/>
      <c r="DD122" s="897"/>
      <c r="DE122" s="897"/>
      <c r="DF122" s="898"/>
      <c r="DG122" s="874">
        <v>37824</v>
      </c>
      <c r="DH122" s="875"/>
      <c r="DI122" s="875"/>
      <c r="DJ122" s="875"/>
      <c r="DK122" s="875"/>
      <c r="DL122" s="875">
        <v>28931</v>
      </c>
      <c r="DM122" s="875"/>
      <c r="DN122" s="875"/>
      <c r="DO122" s="875"/>
      <c r="DP122" s="875"/>
      <c r="DQ122" s="875">
        <v>28181</v>
      </c>
      <c r="DR122" s="875"/>
      <c r="DS122" s="875"/>
      <c r="DT122" s="875"/>
      <c r="DU122" s="875"/>
      <c r="DV122" s="852">
        <v>0.1</v>
      </c>
      <c r="DW122" s="852"/>
      <c r="DX122" s="852"/>
      <c r="DY122" s="852"/>
      <c r="DZ122" s="853"/>
    </row>
    <row r="123" spans="1:130" s="226" customFormat="1" ht="26.25" customHeight="1">
      <c r="A123" s="878"/>
      <c r="B123" s="879"/>
      <c r="C123" s="882" t="s">
        <v>443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130411</v>
      </c>
      <c r="AB123" s="838"/>
      <c r="AC123" s="838"/>
      <c r="AD123" s="838"/>
      <c r="AE123" s="839"/>
      <c r="AF123" s="840">
        <v>98015</v>
      </c>
      <c r="AG123" s="838"/>
      <c r="AH123" s="838"/>
      <c r="AI123" s="838"/>
      <c r="AJ123" s="839"/>
      <c r="AK123" s="840">
        <v>79517</v>
      </c>
      <c r="AL123" s="838"/>
      <c r="AM123" s="838"/>
      <c r="AN123" s="838"/>
      <c r="AO123" s="839"/>
      <c r="AP123" s="885">
        <v>0.4</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458</v>
      </c>
      <c r="BP123" s="939"/>
      <c r="BQ123" s="893">
        <v>49940257</v>
      </c>
      <c r="BR123" s="894"/>
      <c r="BS123" s="894"/>
      <c r="BT123" s="894"/>
      <c r="BU123" s="894"/>
      <c r="BV123" s="894">
        <v>49405164</v>
      </c>
      <c r="BW123" s="894"/>
      <c r="BX123" s="894"/>
      <c r="BY123" s="894"/>
      <c r="BZ123" s="894"/>
      <c r="CA123" s="894">
        <v>48512750</v>
      </c>
      <c r="CB123" s="894"/>
      <c r="CC123" s="894"/>
      <c r="CD123" s="894"/>
      <c r="CE123" s="894"/>
      <c r="CF123" s="804"/>
      <c r="CG123" s="805"/>
      <c r="CH123" s="805"/>
      <c r="CI123" s="805"/>
      <c r="CJ123" s="895"/>
      <c r="CK123" s="930"/>
      <c r="CL123" s="916"/>
      <c r="CM123" s="916"/>
      <c r="CN123" s="916"/>
      <c r="CO123" s="917"/>
      <c r="CP123" s="896" t="s">
        <v>395</v>
      </c>
      <c r="CQ123" s="897"/>
      <c r="CR123" s="897"/>
      <c r="CS123" s="897"/>
      <c r="CT123" s="897"/>
      <c r="CU123" s="897"/>
      <c r="CV123" s="897"/>
      <c r="CW123" s="897"/>
      <c r="CX123" s="897"/>
      <c r="CY123" s="897"/>
      <c r="CZ123" s="897"/>
      <c r="DA123" s="897"/>
      <c r="DB123" s="897"/>
      <c r="DC123" s="897"/>
      <c r="DD123" s="897"/>
      <c r="DE123" s="897"/>
      <c r="DF123" s="898"/>
      <c r="DG123" s="837" t="s">
        <v>237</v>
      </c>
      <c r="DH123" s="838"/>
      <c r="DI123" s="838"/>
      <c r="DJ123" s="838"/>
      <c r="DK123" s="839"/>
      <c r="DL123" s="840" t="s">
        <v>237</v>
      </c>
      <c r="DM123" s="838"/>
      <c r="DN123" s="838"/>
      <c r="DO123" s="838"/>
      <c r="DP123" s="839"/>
      <c r="DQ123" s="840" t="s">
        <v>237</v>
      </c>
      <c r="DR123" s="838"/>
      <c r="DS123" s="838"/>
      <c r="DT123" s="838"/>
      <c r="DU123" s="839"/>
      <c r="DV123" s="885" t="s">
        <v>237</v>
      </c>
      <c r="DW123" s="886"/>
      <c r="DX123" s="886"/>
      <c r="DY123" s="886"/>
      <c r="DZ123" s="887"/>
    </row>
    <row r="124" spans="1:130" s="226" customFormat="1" ht="26.25" customHeight="1" thickBot="1">
      <c r="A124" s="878"/>
      <c r="B124" s="879"/>
      <c r="C124" s="882" t="s">
        <v>446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237</v>
      </c>
      <c r="AB124" s="838"/>
      <c r="AC124" s="838"/>
      <c r="AD124" s="838"/>
      <c r="AE124" s="839"/>
      <c r="AF124" s="840" t="s">
        <v>237</v>
      </c>
      <c r="AG124" s="838"/>
      <c r="AH124" s="838"/>
      <c r="AI124" s="838"/>
      <c r="AJ124" s="839"/>
      <c r="AK124" s="840" t="s">
        <v>237</v>
      </c>
      <c r="AL124" s="838"/>
      <c r="AM124" s="838"/>
      <c r="AN124" s="838"/>
      <c r="AO124" s="839"/>
      <c r="AP124" s="885" t="s">
        <v>237</v>
      </c>
      <c r="AQ124" s="886"/>
      <c r="AR124" s="886"/>
      <c r="AS124" s="886"/>
      <c r="AT124" s="887"/>
      <c r="AU124" s="888" t="s">
        <v>459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34.200000000000003</v>
      </c>
      <c r="BR124" s="892"/>
      <c r="BS124" s="892"/>
      <c r="BT124" s="892"/>
      <c r="BU124" s="892"/>
      <c r="BV124" s="892">
        <v>31.5</v>
      </c>
      <c r="BW124" s="892"/>
      <c r="BX124" s="892"/>
      <c r="BY124" s="892"/>
      <c r="BZ124" s="892"/>
      <c r="CA124" s="892">
        <v>30.9</v>
      </c>
      <c r="CB124" s="892"/>
      <c r="CC124" s="892"/>
      <c r="CD124" s="892"/>
      <c r="CE124" s="892"/>
      <c r="CF124" s="782"/>
      <c r="CG124" s="783"/>
      <c r="CH124" s="783"/>
      <c r="CI124" s="783"/>
      <c r="CJ124" s="923"/>
      <c r="CK124" s="931"/>
      <c r="CL124" s="931"/>
      <c r="CM124" s="931"/>
      <c r="CN124" s="931"/>
      <c r="CO124" s="932"/>
      <c r="CP124" s="896" t="s">
        <v>460</v>
      </c>
      <c r="CQ124" s="897"/>
      <c r="CR124" s="897"/>
      <c r="CS124" s="897"/>
      <c r="CT124" s="897"/>
      <c r="CU124" s="897"/>
      <c r="CV124" s="897"/>
      <c r="CW124" s="897"/>
      <c r="CX124" s="897"/>
      <c r="CY124" s="897"/>
      <c r="CZ124" s="897"/>
      <c r="DA124" s="897"/>
      <c r="DB124" s="897"/>
      <c r="DC124" s="897"/>
      <c r="DD124" s="897"/>
      <c r="DE124" s="897"/>
      <c r="DF124" s="898"/>
      <c r="DG124" s="820" t="s">
        <v>237</v>
      </c>
      <c r="DH124" s="821"/>
      <c r="DI124" s="821"/>
      <c r="DJ124" s="821"/>
      <c r="DK124" s="822"/>
      <c r="DL124" s="823" t="s">
        <v>237</v>
      </c>
      <c r="DM124" s="821"/>
      <c r="DN124" s="821"/>
      <c r="DO124" s="821"/>
      <c r="DP124" s="822"/>
      <c r="DQ124" s="823" t="s">
        <v>237</v>
      </c>
      <c r="DR124" s="821"/>
      <c r="DS124" s="821"/>
      <c r="DT124" s="821"/>
      <c r="DU124" s="822"/>
      <c r="DV124" s="909" t="s">
        <v>237</v>
      </c>
      <c r="DW124" s="910"/>
      <c r="DX124" s="910"/>
      <c r="DY124" s="910"/>
      <c r="DZ124" s="911"/>
    </row>
    <row r="125" spans="1:130" s="226" customFormat="1" ht="26.25" customHeight="1">
      <c r="A125" s="878"/>
      <c r="B125" s="879"/>
      <c r="C125" s="882" t="s">
        <v>448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237</v>
      </c>
      <c r="AB125" s="838"/>
      <c r="AC125" s="838"/>
      <c r="AD125" s="838"/>
      <c r="AE125" s="839"/>
      <c r="AF125" s="840" t="s">
        <v>237</v>
      </c>
      <c r="AG125" s="838"/>
      <c r="AH125" s="838"/>
      <c r="AI125" s="838"/>
      <c r="AJ125" s="839"/>
      <c r="AK125" s="840" t="s">
        <v>237</v>
      </c>
      <c r="AL125" s="838"/>
      <c r="AM125" s="838"/>
      <c r="AN125" s="838"/>
      <c r="AO125" s="839"/>
      <c r="AP125" s="885" t="s">
        <v>237</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461</v>
      </c>
      <c r="CL125" s="913"/>
      <c r="CM125" s="913"/>
      <c r="CN125" s="913"/>
      <c r="CO125" s="914"/>
      <c r="CP125" s="921" t="s">
        <v>462</v>
      </c>
      <c r="CQ125" s="866"/>
      <c r="CR125" s="866"/>
      <c r="CS125" s="866"/>
      <c r="CT125" s="866"/>
      <c r="CU125" s="866"/>
      <c r="CV125" s="866"/>
      <c r="CW125" s="866"/>
      <c r="CX125" s="866"/>
      <c r="CY125" s="866"/>
      <c r="CZ125" s="866"/>
      <c r="DA125" s="866"/>
      <c r="DB125" s="866"/>
      <c r="DC125" s="866"/>
      <c r="DD125" s="866"/>
      <c r="DE125" s="866"/>
      <c r="DF125" s="867"/>
      <c r="DG125" s="922" t="s">
        <v>237</v>
      </c>
      <c r="DH125" s="903"/>
      <c r="DI125" s="903"/>
      <c r="DJ125" s="903"/>
      <c r="DK125" s="903"/>
      <c r="DL125" s="903" t="s">
        <v>237</v>
      </c>
      <c r="DM125" s="903"/>
      <c r="DN125" s="903"/>
      <c r="DO125" s="903"/>
      <c r="DP125" s="903"/>
      <c r="DQ125" s="903" t="s">
        <v>237</v>
      </c>
      <c r="DR125" s="903"/>
      <c r="DS125" s="903"/>
      <c r="DT125" s="903"/>
      <c r="DU125" s="903"/>
      <c r="DV125" s="904" t="s">
        <v>237</v>
      </c>
      <c r="DW125" s="904"/>
      <c r="DX125" s="904"/>
      <c r="DY125" s="904"/>
      <c r="DZ125" s="905"/>
    </row>
    <row r="126" spans="1:130" s="226" customFormat="1" ht="26.25" customHeight="1" thickBot="1">
      <c r="A126" s="878"/>
      <c r="B126" s="879"/>
      <c r="C126" s="882" t="s">
        <v>450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237</v>
      </c>
      <c r="AB126" s="838"/>
      <c r="AC126" s="838"/>
      <c r="AD126" s="838"/>
      <c r="AE126" s="839"/>
      <c r="AF126" s="840" t="s">
        <v>237</v>
      </c>
      <c r="AG126" s="838"/>
      <c r="AH126" s="838"/>
      <c r="AI126" s="838"/>
      <c r="AJ126" s="839"/>
      <c r="AK126" s="840" t="s">
        <v>237</v>
      </c>
      <c r="AL126" s="838"/>
      <c r="AM126" s="838"/>
      <c r="AN126" s="838"/>
      <c r="AO126" s="839"/>
      <c r="AP126" s="885" t="s">
        <v>237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463</v>
      </c>
      <c r="CQ126" s="808"/>
      <c r="CR126" s="808"/>
      <c r="CS126" s="808"/>
      <c r="CT126" s="808"/>
      <c r="CU126" s="808"/>
      <c r="CV126" s="808"/>
      <c r="CW126" s="808"/>
      <c r="CX126" s="808"/>
      <c r="CY126" s="808"/>
      <c r="CZ126" s="808"/>
      <c r="DA126" s="808"/>
      <c r="DB126" s="808"/>
      <c r="DC126" s="808"/>
      <c r="DD126" s="808"/>
      <c r="DE126" s="808"/>
      <c r="DF126" s="809"/>
      <c r="DG126" s="874" t="s">
        <v>237</v>
      </c>
      <c r="DH126" s="875"/>
      <c r="DI126" s="875"/>
      <c r="DJ126" s="875"/>
      <c r="DK126" s="875"/>
      <c r="DL126" s="875" t="s">
        <v>237</v>
      </c>
      <c r="DM126" s="875"/>
      <c r="DN126" s="875"/>
      <c r="DO126" s="875"/>
      <c r="DP126" s="875"/>
      <c r="DQ126" s="875" t="s">
        <v>237</v>
      </c>
      <c r="DR126" s="875"/>
      <c r="DS126" s="875"/>
      <c r="DT126" s="875"/>
      <c r="DU126" s="875"/>
      <c r="DV126" s="852" t="s">
        <v>237</v>
      </c>
      <c r="DW126" s="852"/>
      <c r="DX126" s="852"/>
      <c r="DY126" s="852"/>
      <c r="DZ126" s="853"/>
    </row>
    <row r="127" spans="1:130" s="226" customFormat="1" ht="26.25" customHeight="1">
      <c r="A127" s="880"/>
      <c r="B127" s="881"/>
      <c r="C127" s="899" t="s">
        <v>464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2054</v>
      </c>
      <c r="AB127" s="838"/>
      <c r="AC127" s="838"/>
      <c r="AD127" s="838"/>
      <c r="AE127" s="839"/>
      <c r="AF127" s="840">
        <v>1447</v>
      </c>
      <c r="AG127" s="838"/>
      <c r="AH127" s="838"/>
      <c r="AI127" s="838"/>
      <c r="AJ127" s="839"/>
      <c r="AK127" s="840">
        <v>1144</v>
      </c>
      <c r="AL127" s="838"/>
      <c r="AM127" s="838"/>
      <c r="AN127" s="838"/>
      <c r="AO127" s="839"/>
      <c r="AP127" s="885">
        <v>0</v>
      </c>
      <c r="AQ127" s="886"/>
      <c r="AR127" s="886"/>
      <c r="AS127" s="886"/>
      <c r="AT127" s="887"/>
      <c r="AU127" s="262"/>
      <c r="AV127" s="262"/>
      <c r="AW127" s="262"/>
      <c r="AX127" s="902" t="s">
        <v>465</v>
      </c>
      <c r="AY127" s="870"/>
      <c r="AZ127" s="870"/>
      <c r="BA127" s="870"/>
      <c r="BB127" s="870"/>
      <c r="BC127" s="870"/>
      <c r="BD127" s="870"/>
      <c r="BE127" s="871"/>
      <c r="BF127" s="869" t="s">
        <v>466</v>
      </c>
      <c r="BG127" s="870"/>
      <c r="BH127" s="870"/>
      <c r="BI127" s="870"/>
      <c r="BJ127" s="870"/>
      <c r="BK127" s="870"/>
      <c r="BL127" s="871"/>
      <c r="BM127" s="869" t="s">
        <v>467</v>
      </c>
      <c r="BN127" s="870"/>
      <c r="BO127" s="870"/>
      <c r="BP127" s="870"/>
      <c r="BQ127" s="870"/>
      <c r="BR127" s="870"/>
      <c r="BS127" s="871"/>
      <c r="BT127" s="869" t="s">
        <v>468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469</v>
      </c>
      <c r="CQ127" s="808"/>
      <c r="CR127" s="808"/>
      <c r="CS127" s="808"/>
      <c r="CT127" s="808"/>
      <c r="CU127" s="808"/>
      <c r="CV127" s="808"/>
      <c r="CW127" s="808"/>
      <c r="CX127" s="808"/>
      <c r="CY127" s="808"/>
      <c r="CZ127" s="808"/>
      <c r="DA127" s="808"/>
      <c r="DB127" s="808"/>
      <c r="DC127" s="808"/>
      <c r="DD127" s="808"/>
      <c r="DE127" s="808"/>
      <c r="DF127" s="809"/>
      <c r="DG127" s="874" t="s">
        <v>237</v>
      </c>
      <c r="DH127" s="875"/>
      <c r="DI127" s="875"/>
      <c r="DJ127" s="875"/>
      <c r="DK127" s="875"/>
      <c r="DL127" s="875" t="s">
        <v>237</v>
      </c>
      <c r="DM127" s="875"/>
      <c r="DN127" s="875"/>
      <c r="DO127" s="875"/>
      <c r="DP127" s="875"/>
      <c r="DQ127" s="875" t="s">
        <v>237</v>
      </c>
      <c r="DR127" s="875"/>
      <c r="DS127" s="875"/>
      <c r="DT127" s="875"/>
      <c r="DU127" s="875"/>
      <c r="DV127" s="852" t="s">
        <v>237</v>
      </c>
      <c r="DW127" s="852"/>
      <c r="DX127" s="852"/>
      <c r="DY127" s="852"/>
      <c r="DZ127" s="853"/>
    </row>
    <row r="128" spans="1:130" s="226" customFormat="1" ht="26.25" customHeight="1" thickBot="1">
      <c r="A128" s="854" t="s">
        <v>470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471</v>
      </c>
      <c r="X128" s="856"/>
      <c r="Y128" s="856"/>
      <c r="Z128" s="857"/>
      <c r="AA128" s="858">
        <v>562320</v>
      </c>
      <c r="AB128" s="859"/>
      <c r="AC128" s="859"/>
      <c r="AD128" s="859"/>
      <c r="AE128" s="860"/>
      <c r="AF128" s="861">
        <v>761822</v>
      </c>
      <c r="AG128" s="859"/>
      <c r="AH128" s="859"/>
      <c r="AI128" s="859"/>
      <c r="AJ128" s="860"/>
      <c r="AK128" s="861">
        <v>628641</v>
      </c>
      <c r="AL128" s="859"/>
      <c r="AM128" s="859"/>
      <c r="AN128" s="859"/>
      <c r="AO128" s="860"/>
      <c r="AP128" s="862"/>
      <c r="AQ128" s="863"/>
      <c r="AR128" s="863"/>
      <c r="AS128" s="863"/>
      <c r="AT128" s="864"/>
      <c r="AU128" s="262"/>
      <c r="AV128" s="262"/>
      <c r="AW128" s="262"/>
      <c r="AX128" s="865" t="s">
        <v>472</v>
      </c>
      <c r="AY128" s="866"/>
      <c r="AZ128" s="866"/>
      <c r="BA128" s="866"/>
      <c r="BB128" s="866"/>
      <c r="BC128" s="866"/>
      <c r="BD128" s="866"/>
      <c r="BE128" s="867"/>
      <c r="BF128" s="844" t="s">
        <v>237</v>
      </c>
      <c r="BG128" s="845"/>
      <c r="BH128" s="845"/>
      <c r="BI128" s="845"/>
      <c r="BJ128" s="845"/>
      <c r="BK128" s="845"/>
      <c r="BL128" s="868"/>
      <c r="BM128" s="844">
        <v>12.12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473</v>
      </c>
      <c r="CQ128" s="786"/>
      <c r="CR128" s="786"/>
      <c r="CS128" s="786"/>
      <c r="CT128" s="786"/>
      <c r="CU128" s="786"/>
      <c r="CV128" s="786"/>
      <c r="CW128" s="786"/>
      <c r="CX128" s="786"/>
      <c r="CY128" s="786"/>
      <c r="CZ128" s="786"/>
      <c r="DA128" s="786"/>
      <c r="DB128" s="786"/>
      <c r="DC128" s="786"/>
      <c r="DD128" s="786"/>
      <c r="DE128" s="786"/>
      <c r="DF128" s="787"/>
      <c r="DG128" s="848" t="s">
        <v>237</v>
      </c>
      <c r="DH128" s="849"/>
      <c r="DI128" s="849"/>
      <c r="DJ128" s="849"/>
      <c r="DK128" s="849"/>
      <c r="DL128" s="849" t="s">
        <v>237</v>
      </c>
      <c r="DM128" s="849"/>
      <c r="DN128" s="849"/>
      <c r="DO128" s="849"/>
      <c r="DP128" s="849"/>
      <c r="DQ128" s="849" t="s">
        <v>237</v>
      </c>
      <c r="DR128" s="849"/>
      <c r="DS128" s="849"/>
      <c r="DT128" s="849"/>
      <c r="DU128" s="849"/>
      <c r="DV128" s="850" t="s">
        <v>237</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474</v>
      </c>
      <c r="X129" s="835"/>
      <c r="Y129" s="835"/>
      <c r="Z129" s="836"/>
      <c r="AA129" s="837">
        <v>24652494</v>
      </c>
      <c r="AB129" s="838"/>
      <c r="AC129" s="838"/>
      <c r="AD129" s="838"/>
      <c r="AE129" s="839"/>
      <c r="AF129" s="840">
        <v>24386918</v>
      </c>
      <c r="AG129" s="838"/>
      <c r="AH129" s="838"/>
      <c r="AI129" s="838"/>
      <c r="AJ129" s="839"/>
      <c r="AK129" s="840">
        <v>24395434</v>
      </c>
      <c r="AL129" s="838"/>
      <c r="AM129" s="838"/>
      <c r="AN129" s="838"/>
      <c r="AO129" s="839"/>
      <c r="AP129" s="841"/>
      <c r="AQ129" s="842"/>
      <c r="AR129" s="842"/>
      <c r="AS129" s="842"/>
      <c r="AT129" s="843"/>
      <c r="AU129" s="264"/>
      <c r="AV129" s="264"/>
      <c r="AW129" s="264"/>
      <c r="AX129" s="807" t="s">
        <v>475</v>
      </c>
      <c r="AY129" s="808"/>
      <c r="AZ129" s="808"/>
      <c r="BA129" s="808"/>
      <c r="BB129" s="808"/>
      <c r="BC129" s="808"/>
      <c r="BD129" s="808"/>
      <c r="BE129" s="809"/>
      <c r="BF129" s="827" t="s">
        <v>237</v>
      </c>
      <c r="BG129" s="828"/>
      <c r="BH129" s="828"/>
      <c r="BI129" s="828"/>
      <c r="BJ129" s="828"/>
      <c r="BK129" s="828"/>
      <c r="BL129" s="829"/>
      <c r="BM129" s="827">
        <v>17.12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477</v>
      </c>
      <c r="X130" s="835"/>
      <c r="Y130" s="835"/>
      <c r="Z130" s="836"/>
      <c r="AA130" s="837">
        <v>3333947</v>
      </c>
      <c r="AB130" s="838"/>
      <c r="AC130" s="838"/>
      <c r="AD130" s="838"/>
      <c r="AE130" s="839"/>
      <c r="AF130" s="840">
        <v>3203671</v>
      </c>
      <c r="AG130" s="838"/>
      <c r="AH130" s="838"/>
      <c r="AI130" s="838"/>
      <c r="AJ130" s="839"/>
      <c r="AK130" s="840">
        <v>3127893</v>
      </c>
      <c r="AL130" s="838"/>
      <c r="AM130" s="838"/>
      <c r="AN130" s="838"/>
      <c r="AO130" s="839"/>
      <c r="AP130" s="841"/>
      <c r="AQ130" s="842"/>
      <c r="AR130" s="842"/>
      <c r="AS130" s="842"/>
      <c r="AT130" s="843"/>
      <c r="AU130" s="264"/>
      <c r="AV130" s="264"/>
      <c r="AW130" s="264"/>
      <c r="AX130" s="807" t="s">
        <v>478</v>
      </c>
      <c r="AY130" s="808"/>
      <c r="AZ130" s="808"/>
      <c r="BA130" s="808"/>
      <c r="BB130" s="808"/>
      <c r="BC130" s="808"/>
      <c r="BD130" s="808"/>
      <c r="BE130" s="809"/>
      <c r="BF130" s="810">
        <v>8.6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479</v>
      </c>
      <c r="X131" s="818"/>
      <c r="Y131" s="818"/>
      <c r="Z131" s="819"/>
      <c r="AA131" s="820">
        <v>21318547</v>
      </c>
      <c r="AB131" s="821"/>
      <c r="AC131" s="821"/>
      <c r="AD131" s="821"/>
      <c r="AE131" s="822"/>
      <c r="AF131" s="823">
        <v>21183247</v>
      </c>
      <c r="AG131" s="821"/>
      <c r="AH131" s="821"/>
      <c r="AI131" s="821"/>
      <c r="AJ131" s="822"/>
      <c r="AK131" s="823">
        <v>21267541</v>
      </c>
      <c r="AL131" s="821"/>
      <c r="AM131" s="821"/>
      <c r="AN131" s="821"/>
      <c r="AO131" s="822"/>
      <c r="AP131" s="824"/>
      <c r="AQ131" s="825"/>
      <c r="AR131" s="825"/>
      <c r="AS131" s="825"/>
      <c r="AT131" s="826"/>
      <c r="AU131" s="264"/>
      <c r="AV131" s="264"/>
      <c r="AW131" s="264"/>
      <c r="AX131" s="785" t="s">
        <v>480</v>
      </c>
      <c r="AY131" s="786"/>
      <c r="AZ131" s="786"/>
      <c r="BA131" s="786"/>
      <c r="BB131" s="786"/>
      <c r="BC131" s="786"/>
      <c r="BD131" s="786"/>
      <c r="BE131" s="787"/>
      <c r="BF131" s="788">
        <v>30.9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482</v>
      </c>
      <c r="W132" s="798"/>
      <c r="X132" s="798"/>
      <c r="Y132" s="798"/>
      <c r="Z132" s="799"/>
      <c r="AA132" s="800">
        <v>9.1178821899999996</v>
      </c>
      <c r="AB132" s="801"/>
      <c r="AC132" s="801"/>
      <c r="AD132" s="801"/>
      <c r="AE132" s="802"/>
      <c r="AF132" s="803">
        <v>9.0419424369999994</v>
      </c>
      <c r="AG132" s="801"/>
      <c r="AH132" s="801"/>
      <c r="AI132" s="801"/>
      <c r="AJ132" s="802"/>
      <c r="AK132" s="803">
        <v>7.8785789099999999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483</v>
      </c>
      <c r="W133" s="777"/>
      <c r="X133" s="777"/>
      <c r="Y133" s="777"/>
      <c r="Z133" s="778"/>
      <c r="AA133" s="779">
        <v>10.199999999999999</v>
      </c>
      <c r="AB133" s="780"/>
      <c r="AC133" s="780"/>
      <c r="AD133" s="780"/>
      <c r="AE133" s="781"/>
      <c r="AF133" s="779">
        <v>9.4</v>
      </c>
      <c r="AG133" s="780"/>
      <c r="AH133" s="780"/>
      <c r="AI133" s="780"/>
      <c r="AJ133" s="781"/>
      <c r="AK133" s="779">
        <v>8.6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Gam2c+qhHKyPWzsQ9oki793mN+cGbeucSxVTXCPIjzPOgo8pZqj4W6x/zKrgWl1mLS/rzqYrU2uYnbdTWBt0Yg==" saltValue="Z+lUyGU7s9w7YyClgPSeL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pdthEbRZzeNYr+9PwAscj00WsJJ8b5bixdZEiMG3pjWnfsE+yHtRNyB27x/EaJhc8/Wwp/a4oDo48n4h7/C8hw==" saltValue="GrQpnTOGnX7LxreBM3ct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1GepA23VEl+CKrWKaKiG2v1pzsU652MFbBgp+RZ/hIq4b5UX4YePEqytzCNCcZgMGtPl6HxmUAiHL0B2S+ypQ==" saltValue="IJUDsZuxiVMbZl3G0S0c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487</v>
      </c>
      <c r="AP7" s="283"/>
      <c r="AQ7" s="284" t="s">
        <v>488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489</v>
      </c>
      <c r="AQ8" s="290" t="s">
        <v>490</v>
      </c>
      <c r="AR8" s="291" t="s">
        <v>491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492</v>
      </c>
      <c r="AL9" s="1207"/>
      <c r="AM9" s="1207"/>
      <c r="AN9" s="1208"/>
      <c r="AO9" s="292">
        <v>6526582</v>
      </c>
      <c r="AP9" s="292">
        <v>54846</v>
      </c>
      <c r="AQ9" s="293">
        <v>56348</v>
      </c>
      <c r="AR9" s="294">
        <v>-2.7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493</v>
      </c>
      <c r="AL10" s="1207"/>
      <c r="AM10" s="1207"/>
      <c r="AN10" s="1208"/>
      <c r="AO10" s="295">
        <v>72617</v>
      </c>
      <c r="AP10" s="295">
        <v>610</v>
      </c>
      <c r="AQ10" s="296">
        <v>3645</v>
      </c>
      <c r="AR10" s="297">
        <v>-83.3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494</v>
      </c>
      <c r="AL11" s="1207"/>
      <c r="AM11" s="1207"/>
      <c r="AN11" s="1208"/>
      <c r="AO11" s="295">
        <v>7062</v>
      </c>
      <c r="AP11" s="295">
        <v>59</v>
      </c>
      <c r="AQ11" s="296">
        <v>3500</v>
      </c>
      <c r="AR11" s="297">
        <v>-98.3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495</v>
      </c>
      <c r="AL12" s="1207"/>
      <c r="AM12" s="1207"/>
      <c r="AN12" s="1208"/>
      <c r="AO12" s="295">
        <v>155211</v>
      </c>
      <c r="AP12" s="295">
        <v>1304</v>
      </c>
      <c r="AQ12" s="296">
        <v>434</v>
      </c>
      <c r="AR12" s="297">
        <v>200.5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496</v>
      </c>
      <c r="AL13" s="1207"/>
      <c r="AM13" s="1207"/>
      <c r="AN13" s="1208"/>
      <c r="AO13" s="295" t="s">
        <v>497</v>
      </c>
      <c r="AP13" s="295" t="s">
        <v>497</v>
      </c>
      <c r="AQ13" s="296">
        <v>13</v>
      </c>
      <c r="AR13" s="297" t="s">
        <v>497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498</v>
      </c>
      <c r="AL14" s="1207"/>
      <c r="AM14" s="1207"/>
      <c r="AN14" s="1208"/>
      <c r="AO14" s="295">
        <v>268481</v>
      </c>
      <c r="AP14" s="295">
        <v>2256</v>
      </c>
      <c r="AQ14" s="296">
        <v>2442</v>
      </c>
      <c r="AR14" s="297">
        <v>-7.6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499</v>
      </c>
      <c r="AL15" s="1207"/>
      <c r="AM15" s="1207"/>
      <c r="AN15" s="1208"/>
      <c r="AO15" s="295">
        <v>129900</v>
      </c>
      <c r="AP15" s="295">
        <v>1092</v>
      </c>
      <c r="AQ15" s="296">
        <v>1100</v>
      </c>
      <c r="AR15" s="297">
        <v>-0.7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500</v>
      </c>
      <c r="AL16" s="1210"/>
      <c r="AM16" s="1210"/>
      <c r="AN16" s="1211"/>
      <c r="AO16" s="295">
        <v>-517528</v>
      </c>
      <c r="AP16" s="295">
        <v>-4349</v>
      </c>
      <c r="AQ16" s="296">
        <v>-4518</v>
      </c>
      <c r="AR16" s="297">
        <v>-3.7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183</v>
      </c>
      <c r="AL17" s="1210"/>
      <c r="AM17" s="1210"/>
      <c r="AN17" s="1211"/>
      <c r="AO17" s="295">
        <v>6642325</v>
      </c>
      <c r="AP17" s="295">
        <v>55818</v>
      </c>
      <c r="AQ17" s="296">
        <v>62964</v>
      </c>
      <c r="AR17" s="297">
        <v>-11.3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505</v>
      </c>
      <c r="AL21" s="1204"/>
      <c r="AM21" s="1204"/>
      <c r="AN21" s="1205"/>
      <c r="AO21" s="307">
        <v>5.89</v>
      </c>
      <c r="AP21" s="308">
        <v>5.98</v>
      </c>
      <c r="AQ21" s="309">
        <v>-0.09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506</v>
      </c>
      <c r="AL22" s="1204"/>
      <c r="AM22" s="1204"/>
      <c r="AN22" s="1205"/>
      <c r="AO22" s="312">
        <v>98.3</v>
      </c>
      <c r="AP22" s="313">
        <v>99.8</v>
      </c>
      <c r="AQ22" s="314">
        <v>-1.5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508</v>
      </c>
      <c r="AO27" s="273"/>
      <c r="AP27" s="273"/>
      <c r="AQ27" s="273"/>
      <c r="AR27" s="273"/>
      <c r="AS27" s="273"/>
      <c r="AT27" s="273"/>
    </row>
    <row r="28" spans="1:46" ht="17.2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487</v>
      </c>
      <c r="AP30" s="283"/>
      <c r="AQ30" s="284" t="s">
        <v>488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489</v>
      </c>
      <c r="AQ31" s="290" t="s">
        <v>490</v>
      </c>
      <c r="AR31" s="291" t="s">
        <v>491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511</v>
      </c>
      <c r="AL32" s="1195"/>
      <c r="AM32" s="1195"/>
      <c r="AN32" s="1196"/>
      <c r="AO32" s="322">
        <v>3939149</v>
      </c>
      <c r="AP32" s="322">
        <v>33102</v>
      </c>
      <c r="AQ32" s="323">
        <v>32962</v>
      </c>
      <c r="AR32" s="324">
        <v>0.4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512</v>
      </c>
      <c r="AL33" s="1195"/>
      <c r="AM33" s="1195"/>
      <c r="AN33" s="1196"/>
      <c r="AO33" s="322" t="s">
        <v>497</v>
      </c>
      <c r="AP33" s="322" t="s">
        <v>497</v>
      </c>
      <c r="AQ33" s="323" t="s">
        <v>497</v>
      </c>
      <c r="AR33" s="324" t="s">
        <v>497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513</v>
      </c>
      <c r="AL34" s="1195"/>
      <c r="AM34" s="1195"/>
      <c r="AN34" s="1196"/>
      <c r="AO34" s="322" t="s">
        <v>497</v>
      </c>
      <c r="AP34" s="322" t="s">
        <v>497</v>
      </c>
      <c r="AQ34" s="323">
        <v>46</v>
      </c>
      <c r="AR34" s="324" t="s">
        <v>497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514</v>
      </c>
      <c r="AL35" s="1195"/>
      <c r="AM35" s="1195"/>
      <c r="AN35" s="1196"/>
      <c r="AO35" s="322">
        <v>1382976</v>
      </c>
      <c r="AP35" s="322">
        <v>11622</v>
      </c>
      <c r="AQ35" s="323">
        <v>6858</v>
      </c>
      <c r="AR35" s="324">
        <v>69.5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515</v>
      </c>
      <c r="AL36" s="1195"/>
      <c r="AM36" s="1195"/>
      <c r="AN36" s="1196"/>
      <c r="AO36" s="322">
        <v>29328</v>
      </c>
      <c r="AP36" s="322">
        <v>246</v>
      </c>
      <c r="AQ36" s="323">
        <v>1328</v>
      </c>
      <c r="AR36" s="324">
        <v>-81.5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516</v>
      </c>
      <c r="AL37" s="1195"/>
      <c r="AM37" s="1195"/>
      <c r="AN37" s="1196"/>
      <c r="AO37" s="322">
        <v>80661</v>
      </c>
      <c r="AP37" s="322">
        <v>678</v>
      </c>
      <c r="AQ37" s="323">
        <v>918</v>
      </c>
      <c r="AR37" s="324">
        <v>-26.1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517</v>
      </c>
      <c r="AL38" s="1198"/>
      <c r="AM38" s="1198"/>
      <c r="AN38" s="1199"/>
      <c r="AO38" s="325" t="s">
        <v>497</v>
      </c>
      <c r="AP38" s="325" t="s">
        <v>497</v>
      </c>
      <c r="AQ38" s="326">
        <v>1</v>
      </c>
      <c r="AR38" s="314" t="s">
        <v>497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518</v>
      </c>
      <c r="AL39" s="1198"/>
      <c r="AM39" s="1198"/>
      <c r="AN39" s="1199"/>
      <c r="AO39" s="322">
        <v>-628641</v>
      </c>
      <c r="AP39" s="322">
        <v>-5283</v>
      </c>
      <c r="AQ39" s="323">
        <v>-7068</v>
      </c>
      <c r="AR39" s="324">
        <v>-25.3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519</v>
      </c>
      <c r="AL40" s="1195"/>
      <c r="AM40" s="1195"/>
      <c r="AN40" s="1196"/>
      <c r="AO40" s="322">
        <v>-3127893</v>
      </c>
      <c r="AP40" s="322">
        <v>-26285</v>
      </c>
      <c r="AQ40" s="323">
        <v>-26735</v>
      </c>
      <c r="AR40" s="324">
        <v>-1.7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1675580</v>
      </c>
      <c r="AP41" s="322">
        <v>14081</v>
      </c>
      <c r="AQ41" s="323">
        <v>8310</v>
      </c>
      <c r="AR41" s="324">
        <v>69.400000000000006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487</v>
      </c>
      <c r="AN49" s="1189" t="s">
        <v>523</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524</v>
      </c>
      <c r="AO50" s="339" t="s">
        <v>525</v>
      </c>
      <c r="AP50" s="340" t="s">
        <v>526</v>
      </c>
      <c r="AQ50" s="341" t="s">
        <v>527</v>
      </c>
      <c r="AR50" s="342" t="s">
        <v>528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5580589</v>
      </c>
      <c r="AN51" s="344">
        <v>46195</v>
      </c>
      <c r="AO51" s="345">
        <v>72</v>
      </c>
      <c r="AP51" s="346">
        <v>50840</v>
      </c>
      <c r="AQ51" s="347">
        <v>16.899999999999999</v>
      </c>
      <c r="AR51" s="348">
        <v>55.1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2207338</v>
      </c>
      <c r="AN52" s="352">
        <v>18272</v>
      </c>
      <c r="AO52" s="353">
        <v>15.2</v>
      </c>
      <c r="AP52" s="354">
        <v>25367</v>
      </c>
      <c r="AQ52" s="355">
        <v>9.1</v>
      </c>
      <c r="AR52" s="356">
        <v>6.1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6861740</v>
      </c>
      <c r="AN53" s="344">
        <v>57074</v>
      </c>
      <c r="AO53" s="345">
        <v>23.6</v>
      </c>
      <c r="AP53" s="346">
        <v>53605</v>
      </c>
      <c r="AQ53" s="347">
        <v>5.4</v>
      </c>
      <c r="AR53" s="348">
        <v>18.2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2224792</v>
      </c>
      <c r="AN54" s="352">
        <v>18505</v>
      </c>
      <c r="AO54" s="353">
        <v>1.3</v>
      </c>
      <c r="AP54" s="354">
        <v>28343</v>
      </c>
      <c r="AQ54" s="355">
        <v>11.7</v>
      </c>
      <c r="AR54" s="356">
        <v>-10.4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7851307</v>
      </c>
      <c r="AN55" s="344">
        <v>65692</v>
      </c>
      <c r="AO55" s="345">
        <v>15.1</v>
      </c>
      <c r="AP55" s="346">
        <v>44267</v>
      </c>
      <c r="AQ55" s="347">
        <v>-17.399999999999999</v>
      </c>
      <c r="AR55" s="348">
        <v>32.5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2696714</v>
      </c>
      <c r="AN56" s="352">
        <v>22563</v>
      </c>
      <c r="AO56" s="353">
        <v>21.9</v>
      </c>
      <c r="AP56" s="354">
        <v>26161</v>
      </c>
      <c r="AQ56" s="355">
        <v>-7.7</v>
      </c>
      <c r="AR56" s="356">
        <v>29.6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6971220</v>
      </c>
      <c r="AN57" s="344">
        <v>58492</v>
      </c>
      <c r="AO57" s="345">
        <v>-11</v>
      </c>
      <c r="AP57" s="346">
        <v>40879</v>
      </c>
      <c r="AQ57" s="347">
        <v>-7.7</v>
      </c>
      <c r="AR57" s="348">
        <v>-3.3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2370154</v>
      </c>
      <c r="AN58" s="352">
        <v>19887</v>
      </c>
      <c r="AO58" s="353">
        <v>-11.9</v>
      </c>
      <c r="AP58" s="354">
        <v>24087</v>
      </c>
      <c r="AQ58" s="355">
        <v>-7.9</v>
      </c>
      <c r="AR58" s="356">
        <v>-4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5337858</v>
      </c>
      <c r="AN59" s="344">
        <v>44856</v>
      </c>
      <c r="AO59" s="345">
        <v>-23.3</v>
      </c>
      <c r="AP59" s="346">
        <v>42651</v>
      </c>
      <c r="AQ59" s="347">
        <v>4.3</v>
      </c>
      <c r="AR59" s="348">
        <v>-27.6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1590418</v>
      </c>
      <c r="AN60" s="352">
        <v>13365</v>
      </c>
      <c r="AO60" s="353">
        <v>-32.799999999999997</v>
      </c>
      <c r="AP60" s="354">
        <v>22675</v>
      </c>
      <c r="AQ60" s="355">
        <v>-5.9</v>
      </c>
      <c r="AR60" s="356">
        <v>-26.9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6520543</v>
      </c>
      <c r="AN61" s="359">
        <v>54462</v>
      </c>
      <c r="AO61" s="360">
        <v>15.3</v>
      </c>
      <c r="AP61" s="361">
        <v>46448</v>
      </c>
      <c r="AQ61" s="362">
        <v>0.3</v>
      </c>
      <c r="AR61" s="348">
        <v>15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2217883</v>
      </c>
      <c r="AN62" s="352">
        <v>18518</v>
      </c>
      <c r="AO62" s="353">
        <v>-1.3</v>
      </c>
      <c r="AP62" s="354">
        <v>25327</v>
      </c>
      <c r="AQ62" s="355">
        <v>-0.1</v>
      </c>
      <c r="AR62" s="356">
        <v>-1.2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iMXI1MAZLCoWjRAIPF+d4VQu9Sjr9iyQKvy6u1urWWiuM4/Hb75jhlZax8vavJtjCCldZ4NJMe4OpHCgm2wKhg==" saltValue="3RsYL/D8aCsSjQVsQ4cZc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61k31l2vb9zHyUuFGDZwe20rhoMV3pGu3zEnLvicbSXsESXJXKOrJuhr5qUYCKrAXrhSoxYv6h0eJfXeML8w==" saltValue="000Z53ISLzXYjSLfhXro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j2LqpynlVrpCLh1L2ZHNigiUlXimzoqEKmt8u4DIuH5blFX1BRYQdf+FKTY94M6BCi66IRqYp3m4t3AF3H3Mw==" saltValue="UadNPmIlxkYpUzQoqrDj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539</v>
      </c>
      <c r="G46" s="8" t="s">
        <v>540</v>
      </c>
      <c r="H46" s="8" t="s">
        <v>541</v>
      </c>
      <c r="I46" s="8" t="s">
        <v>542</v>
      </c>
      <c r="J46" s="9" t="s">
        <v>543</v>
      </c>
    </row>
    <row r="47" spans="2:10" ht="57.75" customHeight="1">
      <c r="B47" s="10"/>
      <c r="C47" s="1212" t="s">
        <v>3</v>
      </c>
      <c r="D47" s="1212"/>
      <c r="E47" s="1213"/>
      <c r="F47" s="11">
        <v>11.46</v>
      </c>
      <c r="G47" s="12">
        <v>11.68</v>
      </c>
      <c r="H47" s="12">
        <v>11.99</v>
      </c>
      <c r="I47" s="12">
        <v>10.25</v>
      </c>
      <c r="J47" s="13">
        <v>8.86</v>
      </c>
    </row>
    <row r="48" spans="2:10" ht="57.75" customHeight="1">
      <c r="B48" s="14"/>
      <c r="C48" s="1214" t="s">
        <v>4</v>
      </c>
      <c r="D48" s="1214"/>
      <c r="E48" s="1215"/>
      <c r="F48" s="15">
        <v>2.87</v>
      </c>
      <c r="G48" s="16">
        <v>2.68</v>
      </c>
      <c r="H48" s="16">
        <v>2.76</v>
      </c>
      <c r="I48" s="16">
        <v>1.75</v>
      </c>
      <c r="J48" s="17">
        <v>2.52</v>
      </c>
    </row>
    <row r="49" spans="2:10" ht="57.75" customHeight="1" thickBot="1">
      <c r="B49" s="18"/>
      <c r="C49" s="1216" t="s">
        <v>5</v>
      </c>
      <c r="D49" s="1216"/>
      <c r="E49" s="1217"/>
      <c r="F49" s="19">
        <v>0.27</v>
      </c>
      <c r="G49" s="20">
        <v>0.05</v>
      </c>
      <c r="H49" s="20">
        <v>0.56999999999999995</v>
      </c>
      <c r="I49" s="20" t="s">
        <v>544</v>
      </c>
      <c r="J49" s="21" t="s">
        <v>545</v>
      </c>
    </row>
    <row r="50" spans="2:10" ht="13.5" customHeight="1"/>
    <row r="51" spans="2:10" ht="13.5" hidden="1" customHeight="1"/>
    <row r="52" spans="2:10" ht="13.5" hidden="1" customHeight="1"/>
    <row r="53" spans="2:10" ht="13.5" hidden="1" customHeight="1"/>
  </sheetData>
  <sheetProtection algorithmName="SHA-512" hashValue="WkTbOpbK+QnoFPxVyOoGV2nz+sGgCxcfvbMXQGoLY5JSAve4pX0nYtasKTKx87/jiC570AR8Xij2BVCl2l6s5g==" saltValue="wZoxgQWcDSh/OLab+dEE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c r="A34" s="22"/>
      <c r="B34" s="31"/>
      <c r="C34" s="1224" t="s">
        <v>546</v>
      </c>
      <c r="D34" s="1224"/>
      <c r="E34" s="1225"/>
      <c r="F34" s="32">
        <v>0</v>
      </c>
      <c r="G34" s="33">
        <v>0</v>
      </c>
      <c r="H34" s="33">
        <v>0.26</v>
      </c>
      <c r="I34" s="33">
        <v>0</v>
      </c>
      <c r="J34" s="34" t="s">
        <v>547</v>
      </c>
      <c r="K34" s="22"/>
      <c r="L34" s="22"/>
      <c r="M34" s="22"/>
      <c r="N34" s="22"/>
      <c r="O34" s="22"/>
      <c r="P34" s="22"/>
    </row>
    <row r="35" spans="1:16" ht="39" customHeight="1">
      <c r="A35" s="22"/>
      <c r="B35" s="35"/>
      <c r="C35" s="1218" t="s">
        <v>548</v>
      </c>
      <c r="D35" s="1219"/>
      <c r="E35" s="1220"/>
      <c r="F35" s="36">
        <v>4.67</v>
      </c>
      <c r="G35" s="37">
        <v>4.3600000000000003</v>
      </c>
      <c r="H35" s="37">
        <v>3.95</v>
      </c>
      <c r="I35" s="37">
        <v>4.58</v>
      </c>
      <c r="J35" s="38">
        <v>5.54</v>
      </c>
      <c r="K35" s="22"/>
      <c r="L35" s="22"/>
      <c r="M35" s="22"/>
      <c r="N35" s="22"/>
      <c r="O35" s="22"/>
      <c r="P35" s="22"/>
    </row>
    <row r="36" spans="1:16" ht="39" customHeight="1">
      <c r="A36" s="22"/>
      <c r="B36" s="35"/>
      <c r="C36" s="1218" t="s">
        <v>549</v>
      </c>
      <c r="D36" s="1219"/>
      <c r="E36" s="1220"/>
      <c r="F36" s="36">
        <v>4.3099999999999996</v>
      </c>
      <c r="G36" s="37">
        <v>4.49</v>
      </c>
      <c r="H36" s="37">
        <v>4.18</v>
      </c>
      <c r="I36" s="37">
        <v>3.47</v>
      </c>
      <c r="J36" s="38">
        <v>3.23</v>
      </c>
      <c r="K36" s="22"/>
      <c r="L36" s="22"/>
      <c r="M36" s="22"/>
      <c r="N36" s="22"/>
      <c r="O36" s="22"/>
      <c r="P36" s="22"/>
    </row>
    <row r="37" spans="1:16" ht="39" customHeight="1">
      <c r="A37" s="22"/>
      <c r="B37" s="35"/>
      <c r="C37" s="1218" t="s">
        <v>550</v>
      </c>
      <c r="D37" s="1219"/>
      <c r="E37" s="1220"/>
      <c r="F37" s="36">
        <v>2.86</v>
      </c>
      <c r="G37" s="37">
        <v>2.68</v>
      </c>
      <c r="H37" s="37">
        <v>2.75</v>
      </c>
      <c r="I37" s="37">
        <v>1.74</v>
      </c>
      <c r="J37" s="38">
        <v>2.5099999999999998</v>
      </c>
      <c r="K37" s="22"/>
      <c r="L37" s="22"/>
      <c r="M37" s="22"/>
      <c r="N37" s="22"/>
      <c r="O37" s="22"/>
      <c r="P37" s="22"/>
    </row>
    <row r="38" spans="1:16" ht="39" customHeight="1">
      <c r="A38" s="22"/>
      <c r="B38" s="35"/>
      <c r="C38" s="1218" t="s">
        <v>551</v>
      </c>
      <c r="D38" s="1219"/>
      <c r="E38" s="1220"/>
      <c r="F38" s="36">
        <v>1.81</v>
      </c>
      <c r="G38" s="37">
        <v>1.61</v>
      </c>
      <c r="H38" s="37">
        <v>1.72</v>
      </c>
      <c r="I38" s="37">
        <v>1.32</v>
      </c>
      <c r="J38" s="38">
        <v>1.74</v>
      </c>
      <c r="K38" s="22"/>
      <c r="L38" s="22"/>
      <c r="M38" s="22"/>
      <c r="N38" s="22"/>
      <c r="O38" s="22"/>
      <c r="P38" s="22"/>
    </row>
    <row r="39" spans="1:16" ht="39" customHeight="1">
      <c r="A39" s="22"/>
      <c r="B39" s="35"/>
      <c r="C39" s="1218" t="s">
        <v>552</v>
      </c>
      <c r="D39" s="1219"/>
      <c r="E39" s="1220"/>
      <c r="F39" s="36">
        <v>0.2</v>
      </c>
      <c r="G39" s="37">
        <v>0.37</v>
      </c>
      <c r="H39" s="37">
        <v>0.47</v>
      </c>
      <c r="I39" s="37">
        <v>1.27</v>
      </c>
      <c r="J39" s="38">
        <v>1.57</v>
      </c>
      <c r="K39" s="22"/>
      <c r="L39" s="22"/>
      <c r="M39" s="22"/>
      <c r="N39" s="22"/>
      <c r="O39" s="22"/>
      <c r="P39" s="22"/>
    </row>
    <row r="40" spans="1:16" ht="39" customHeight="1">
      <c r="A40" s="22"/>
      <c r="B40" s="35"/>
      <c r="C40" s="1218" t="s">
        <v>553</v>
      </c>
      <c r="D40" s="1219"/>
      <c r="E40" s="1220"/>
      <c r="F40" s="36">
        <v>0.01</v>
      </c>
      <c r="G40" s="37">
        <v>0.01</v>
      </c>
      <c r="H40" s="37">
        <v>0.01</v>
      </c>
      <c r="I40" s="37">
        <v>0.01</v>
      </c>
      <c r="J40" s="38">
        <v>0.02</v>
      </c>
      <c r="K40" s="22"/>
      <c r="L40" s="22"/>
      <c r="M40" s="22"/>
      <c r="N40" s="22"/>
      <c r="O40" s="22"/>
      <c r="P40" s="22"/>
    </row>
    <row r="41" spans="1:16" ht="39" customHeight="1">
      <c r="A41" s="22"/>
      <c r="B41" s="35"/>
      <c r="C41" s="1218" t="s">
        <v>554</v>
      </c>
      <c r="D41" s="1219"/>
      <c r="E41" s="1220"/>
      <c r="F41" s="36">
        <v>0</v>
      </c>
      <c r="G41" s="37">
        <v>0</v>
      </c>
      <c r="H41" s="37">
        <v>0</v>
      </c>
      <c r="I41" s="37">
        <v>0</v>
      </c>
      <c r="J41" s="38">
        <v>0</v>
      </c>
      <c r="K41" s="22"/>
      <c r="L41" s="22"/>
      <c r="M41" s="22"/>
      <c r="N41" s="22"/>
      <c r="O41" s="22"/>
      <c r="P41" s="22"/>
    </row>
    <row r="42" spans="1:16" ht="39" customHeight="1">
      <c r="A42" s="22"/>
      <c r="B42" s="39"/>
      <c r="C42" s="1218" t="s">
        <v>555</v>
      </c>
      <c r="D42" s="1219"/>
      <c r="E42" s="1220"/>
      <c r="F42" s="36" t="s">
        <v>497</v>
      </c>
      <c r="G42" s="37" t="s">
        <v>497</v>
      </c>
      <c r="H42" s="37" t="s">
        <v>497</v>
      </c>
      <c r="I42" s="37" t="s">
        <v>497</v>
      </c>
      <c r="J42" s="38" t="s">
        <v>497</v>
      </c>
      <c r="K42" s="22"/>
      <c r="L42" s="22"/>
      <c r="M42" s="22"/>
      <c r="N42" s="22"/>
      <c r="O42" s="22"/>
      <c r="P42" s="22"/>
    </row>
    <row r="43" spans="1:16" ht="39" customHeight="1" thickBot="1">
      <c r="A43" s="22"/>
      <c r="B43" s="40"/>
      <c r="C43" s="1221" t="s">
        <v>556</v>
      </c>
      <c r="D43" s="1222"/>
      <c r="E43" s="1223"/>
      <c r="F43" s="41" t="s">
        <v>497</v>
      </c>
      <c r="G43" s="42" t="s">
        <v>497</v>
      </c>
      <c r="H43" s="42" t="s">
        <v>497</v>
      </c>
      <c r="I43" s="42" t="s">
        <v>497</v>
      </c>
      <c r="J43" s="43" t="s">
        <v>497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wMghmLmPl33g13jadlhxhf2HQcZe0QE65/m5yJ4VzSIqW/J/SUFJc4pBG6pLkC7cluenglVBsC4NQ75VJ4L7g==" saltValue="TEVvzdBa5dgu6MMiKs5/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c r="A45" s="48"/>
      <c r="B45" s="1234" t="s">
        <v>11</v>
      </c>
      <c r="C45" s="1235"/>
      <c r="D45" s="58"/>
      <c r="E45" s="1240" t="s">
        <v>12</v>
      </c>
      <c r="F45" s="1240"/>
      <c r="G45" s="1240"/>
      <c r="H45" s="1240"/>
      <c r="I45" s="1240"/>
      <c r="J45" s="1241"/>
      <c r="K45" s="59">
        <v>4778</v>
      </c>
      <c r="L45" s="60">
        <v>4665</v>
      </c>
      <c r="M45" s="60">
        <v>4234</v>
      </c>
      <c r="N45" s="60">
        <v>4367</v>
      </c>
      <c r="O45" s="61">
        <v>3939</v>
      </c>
      <c r="P45" s="48"/>
      <c r="Q45" s="48"/>
      <c r="R45" s="48"/>
      <c r="S45" s="48"/>
      <c r="T45" s="48"/>
      <c r="U45" s="48"/>
    </row>
    <row r="46" spans="1:21" ht="30.75" customHeight="1">
      <c r="A46" s="48"/>
      <c r="B46" s="1236"/>
      <c r="C46" s="1237"/>
      <c r="D46" s="62"/>
      <c r="E46" s="1228" t="s">
        <v>13</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c r="A47" s="48"/>
      <c r="B47" s="1236"/>
      <c r="C47" s="1237"/>
      <c r="D47" s="62"/>
      <c r="E47" s="1228" t="s">
        <v>14</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c r="A48" s="48"/>
      <c r="B48" s="1236"/>
      <c r="C48" s="1237"/>
      <c r="D48" s="62"/>
      <c r="E48" s="1228" t="s">
        <v>15</v>
      </c>
      <c r="F48" s="1228"/>
      <c r="G48" s="1228"/>
      <c r="H48" s="1228"/>
      <c r="I48" s="1228"/>
      <c r="J48" s="1229"/>
      <c r="K48" s="63">
        <v>1692</v>
      </c>
      <c r="L48" s="64">
        <v>1453</v>
      </c>
      <c r="M48" s="64">
        <v>1465</v>
      </c>
      <c r="N48" s="64">
        <v>1384</v>
      </c>
      <c r="O48" s="65">
        <v>1383</v>
      </c>
      <c r="P48" s="48"/>
      <c r="Q48" s="48"/>
      <c r="R48" s="48"/>
      <c r="S48" s="48"/>
      <c r="T48" s="48"/>
      <c r="U48" s="48"/>
    </row>
    <row r="49" spans="1:21" ht="30.75" customHeight="1">
      <c r="A49" s="48"/>
      <c r="B49" s="1236"/>
      <c r="C49" s="1237"/>
      <c r="D49" s="62"/>
      <c r="E49" s="1228" t="s">
        <v>16</v>
      </c>
      <c r="F49" s="1228"/>
      <c r="G49" s="1228"/>
      <c r="H49" s="1228"/>
      <c r="I49" s="1228"/>
      <c r="J49" s="1229"/>
      <c r="K49" s="63">
        <v>0</v>
      </c>
      <c r="L49" s="64" t="s">
        <v>497</v>
      </c>
      <c r="M49" s="64">
        <v>8</v>
      </c>
      <c r="N49" s="64">
        <v>31</v>
      </c>
      <c r="O49" s="65">
        <v>29</v>
      </c>
      <c r="P49" s="48"/>
      <c r="Q49" s="48"/>
      <c r="R49" s="48"/>
      <c r="S49" s="48"/>
      <c r="T49" s="48"/>
      <c r="U49" s="48"/>
    </row>
    <row r="50" spans="1:21" ht="30.75" customHeight="1">
      <c r="A50" s="48"/>
      <c r="B50" s="1236"/>
      <c r="C50" s="1237"/>
      <c r="D50" s="62"/>
      <c r="E50" s="1228" t="s">
        <v>17</v>
      </c>
      <c r="F50" s="1228"/>
      <c r="G50" s="1228"/>
      <c r="H50" s="1228"/>
      <c r="I50" s="1228"/>
      <c r="J50" s="1229"/>
      <c r="K50" s="63">
        <v>134</v>
      </c>
      <c r="L50" s="64">
        <v>132</v>
      </c>
      <c r="M50" s="64">
        <v>133</v>
      </c>
      <c r="N50" s="64">
        <v>99</v>
      </c>
      <c r="O50" s="65">
        <v>81</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t="s">
        <v>497</v>
      </c>
      <c r="P51" s="48"/>
      <c r="Q51" s="48"/>
      <c r="R51" s="48"/>
      <c r="S51" s="48"/>
      <c r="T51" s="48"/>
      <c r="U51" s="48"/>
    </row>
    <row r="52" spans="1:21" ht="30.75" customHeight="1">
      <c r="A52" s="48"/>
      <c r="B52" s="1226" t="s">
        <v>19</v>
      </c>
      <c r="C52" s="1227"/>
      <c r="D52" s="66"/>
      <c r="E52" s="1228" t="s">
        <v>20</v>
      </c>
      <c r="F52" s="1228"/>
      <c r="G52" s="1228"/>
      <c r="H52" s="1228"/>
      <c r="I52" s="1228"/>
      <c r="J52" s="1229"/>
      <c r="K52" s="63">
        <v>4207</v>
      </c>
      <c r="L52" s="64">
        <v>4156</v>
      </c>
      <c r="M52" s="64">
        <v>3897</v>
      </c>
      <c r="N52" s="64">
        <v>3966</v>
      </c>
      <c r="O52" s="65">
        <v>3757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2397</v>
      </c>
      <c r="L53" s="69">
        <v>2094</v>
      </c>
      <c r="M53" s="69">
        <v>1943</v>
      </c>
      <c r="N53" s="69">
        <v>1915</v>
      </c>
      <c r="O53" s="70">
        <v>1675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bTX4x/z4Rg4O2psQKITQY6iOyuRsTriO1ZHPz63SHy71etr40c1HsAIICuSTvR78WaKoiRCgroS5GiTHYh4hg==" saltValue="Wmzk5vERs7fYuGhW/AZW3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539</v>
      </c>
      <c r="J40" s="79" t="s">
        <v>540</v>
      </c>
      <c r="K40" s="79" t="s">
        <v>541</v>
      </c>
      <c r="L40" s="79" t="s">
        <v>542</v>
      </c>
      <c r="M40" s="80" t="s">
        <v>543</v>
      </c>
    </row>
    <row r="41" spans="2:13" ht="27.75" customHeight="1">
      <c r="B41" s="1254" t="s">
        <v>24</v>
      </c>
      <c r="C41" s="1255"/>
      <c r="D41" s="81"/>
      <c r="E41" s="1256" t="s">
        <v>25</v>
      </c>
      <c r="F41" s="1256"/>
      <c r="G41" s="1256"/>
      <c r="H41" s="1257"/>
      <c r="I41" s="82">
        <v>34881</v>
      </c>
      <c r="J41" s="83">
        <v>35799</v>
      </c>
      <c r="K41" s="83">
        <v>37748</v>
      </c>
      <c r="L41" s="83">
        <v>38426</v>
      </c>
      <c r="M41" s="84">
        <v>38637</v>
      </c>
    </row>
    <row r="42" spans="2:13" ht="27.75" customHeight="1">
      <c r="B42" s="1244"/>
      <c r="C42" s="1245"/>
      <c r="D42" s="85"/>
      <c r="E42" s="1248" t="s">
        <v>26</v>
      </c>
      <c r="F42" s="1248"/>
      <c r="G42" s="1248"/>
      <c r="H42" s="1249"/>
      <c r="I42" s="86">
        <v>1639</v>
      </c>
      <c r="J42" s="87">
        <v>1451</v>
      </c>
      <c r="K42" s="87">
        <v>1249</v>
      </c>
      <c r="L42" s="87">
        <v>1082</v>
      </c>
      <c r="M42" s="88">
        <v>1024</v>
      </c>
    </row>
    <row r="43" spans="2:13" ht="27.75" customHeight="1">
      <c r="B43" s="1244"/>
      <c r="C43" s="1245"/>
      <c r="D43" s="85"/>
      <c r="E43" s="1248" t="s">
        <v>27</v>
      </c>
      <c r="F43" s="1248"/>
      <c r="G43" s="1248"/>
      <c r="H43" s="1249"/>
      <c r="I43" s="86">
        <v>15640</v>
      </c>
      <c r="J43" s="87">
        <v>14513</v>
      </c>
      <c r="K43" s="87">
        <v>13285</v>
      </c>
      <c r="L43" s="87">
        <v>11940</v>
      </c>
      <c r="M43" s="88">
        <v>11172</v>
      </c>
    </row>
    <row r="44" spans="2:13" ht="27.75" customHeight="1">
      <c r="B44" s="1244"/>
      <c r="C44" s="1245"/>
      <c r="D44" s="85"/>
      <c r="E44" s="1248" t="s">
        <v>28</v>
      </c>
      <c r="F44" s="1248"/>
      <c r="G44" s="1248"/>
      <c r="H44" s="1249"/>
      <c r="I44" s="86" t="s">
        <v>497</v>
      </c>
      <c r="J44" s="87" t="s">
        <v>497</v>
      </c>
      <c r="K44" s="87" t="s">
        <v>497</v>
      </c>
      <c r="L44" s="87" t="s">
        <v>497</v>
      </c>
      <c r="M44" s="88" t="s">
        <v>497</v>
      </c>
    </row>
    <row r="45" spans="2:13" ht="27.75" customHeight="1">
      <c r="B45" s="1244"/>
      <c r="C45" s="1245"/>
      <c r="D45" s="85"/>
      <c r="E45" s="1248" t="s">
        <v>29</v>
      </c>
      <c r="F45" s="1248"/>
      <c r="G45" s="1248"/>
      <c r="H45" s="1249"/>
      <c r="I45" s="86">
        <v>4761</v>
      </c>
      <c r="J45" s="87">
        <v>5313</v>
      </c>
      <c r="K45" s="87">
        <v>4953</v>
      </c>
      <c r="L45" s="87">
        <v>4638</v>
      </c>
      <c r="M45" s="88">
        <v>4266</v>
      </c>
    </row>
    <row r="46" spans="2:13" ht="27.75" customHeight="1">
      <c r="B46" s="1244"/>
      <c r="C46" s="1245"/>
      <c r="D46" s="89"/>
      <c r="E46" s="1248" t="s">
        <v>30</v>
      </c>
      <c r="F46" s="1248"/>
      <c r="G46" s="1248"/>
      <c r="H46" s="1249"/>
      <c r="I46" s="86" t="s">
        <v>497</v>
      </c>
      <c r="J46" s="87" t="s">
        <v>497</v>
      </c>
      <c r="K46" s="87" t="s">
        <v>497</v>
      </c>
      <c r="L46" s="87" t="s">
        <v>497</v>
      </c>
      <c r="M46" s="88" t="s">
        <v>497</v>
      </c>
    </row>
    <row r="47" spans="2:13" ht="27.75" customHeight="1">
      <c r="B47" s="1244"/>
      <c r="C47" s="1245"/>
      <c r="D47" s="90"/>
      <c r="E47" s="1258" t="s">
        <v>31</v>
      </c>
      <c r="F47" s="1259"/>
      <c r="G47" s="1259"/>
      <c r="H47" s="1260"/>
      <c r="I47" s="86" t="s">
        <v>497</v>
      </c>
      <c r="J47" s="87" t="s">
        <v>497</v>
      </c>
      <c r="K47" s="87" t="s">
        <v>497</v>
      </c>
      <c r="L47" s="87" t="s">
        <v>497</v>
      </c>
      <c r="M47" s="88" t="s">
        <v>497</v>
      </c>
    </row>
    <row r="48" spans="2:13" ht="27.75" customHeight="1">
      <c r="B48" s="1244"/>
      <c r="C48" s="1245"/>
      <c r="D48" s="85"/>
      <c r="E48" s="1248" t="s">
        <v>32</v>
      </c>
      <c r="F48" s="1248"/>
      <c r="G48" s="1248"/>
      <c r="H48" s="1249"/>
      <c r="I48" s="86" t="s">
        <v>497</v>
      </c>
      <c r="J48" s="87" t="s">
        <v>497</v>
      </c>
      <c r="K48" s="87" t="s">
        <v>497</v>
      </c>
      <c r="L48" s="87" t="s">
        <v>497</v>
      </c>
      <c r="M48" s="88" t="s">
        <v>497</v>
      </c>
    </row>
    <row r="49" spans="2:13" ht="27.75" customHeight="1">
      <c r="B49" s="1246"/>
      <c r="C49" s="1247"/>
      <c r="D49" s="85"/>
      <c r="E49" s="1248" t="s">
        <v>33</v>
      </c>
      <c r="F49" s="1248"/>
      <c r="G49" s="1248"/>
      <c r="H49" s="1249"/>
      <c r="I49" s="86" t="s">
        <v>497</v>
      </c>
      <c r="J49" s="87" t="s">
        <v>497</v>
      </c>
      <c r="K49" s="87" t="s">
        <v>497</v>
      </c>
      <c r="L49" s="87" t="s">
        <v>497</v>
      </c>
      <c r="M49" s="88" t="s">
        <v>497</v>
      </c>
    </row>
    <row r="50" spans="2:13" ht="27.75" customHeight="1">
      <c r="B50" s="1242" t="s">
        <v>34</v>
      </c>
      <c r="C50" s="1243"/>
      <c r="D50" s="91"/>
      <c r="E50" s="1248" t="s">
        <v>35</v>
      </c>
      <c r="F50" s="1248"/>
      <c r="G50" s="1248"/>
      <c r="H50" s="1249"/>
      <c r="I50" s="86">
        <v>8998</v>
      </c>
      <c r="J50" s="87">
        <v>8291</v>
      </c>
      <c r="K50" s="87">
        <v>7634</v>
      </c>
      <c r="L50" s="87">
        <v>7249</v>
      </c>
      <c r="M50" s="88">
        <v>7101</v>
      </c>
    </row>
    <row r="51" spans="2:13" ht="27.75" customHeight="1">
      <c r="B51" s="1244"/>
      <c r="C51" s="1245"/>
      <c r="D51" s="85"/>
      <c r="E51" s="1248" t="s">
        <v>36</v>
      </c>
      <c r="F51" s="1248"/>
      <c r="G51" s="1248"/>
      <c r="H51" s="1249"/>
      <c r="I51" s="86">
        <v>7034</v>
      </c>
      <c r="J51" s="87">
        <v>7457</v>
      </c>
      <c r="K51" s="87">
        <v>7555</v>
      </c>
      <c r="L51" s="87">
        <v>7502</v>
      </c>
      <c r="M51" s="88">
        <v>7525</v>
      </c>
    </row>
    <row r="52" spans="2:13" ht="27.75" customHeight="1">
      <c r="B52" s="1246"/>
      <c r="C52" s="1247"/>
      <c r="D52" s="85"/>
      <c r="E52" s="1248" t="s">
        <v>37</v>
      </c>
      <c r="F52" s="1248"/>
      <c r="G52" s="1248"/>
      <c r="H52" s="1249"/>
      <c r="I52" s="86">
        <v>33835</v>
      </c>
      <c r="J52" s="87">
        <v>34120</v>
      </c>
      <c r="K52" s="87">
        <v>34751</v>
      </c>
      <c r="L52" s="87">
        <v>34655</v>
      </c>
      <c r="M52" s="88">
        <v>33887</v>
      </c>
    </row>
    <row r="53" spans="2:13" ht="27.75" customHeight="1" thickBot="1">
      <c r="B53" s="1250" t="s">
        <v>38</v>
      </c>
      <c r="C53" s="1251"/>
      <c r="D53" s="92"/>
      <c r="E53" s="1252" t="s">
        <v>39</v>
      </c>
      <c r="F53" s="1252"/>
      <c r="G53" s="1252"/>
      <c r="H53" s="1253"/>
      <c r="I53" s="93">
        <v>7053</v>
      </c>
      <c r="J53" s="94">
        <v>7209</v>
      </c>
      <c r="K53" s="94">
        <v>7295</v>
      </c>
      <c r="L53" s="94">
        <v>6680</v>
      </c>
      <c r="M53" s="95">
        <v>6587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8EZJxC7WvIGZWeZxuv+RbgfElxp5CMmdWrmtrPv81uVMr2Rpv2sV1XEvOrx2ynuC/OCVYyTbLRPGJOhqKAxvtw==" saltValue="5ryOktViG3ROMPe3swSV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541</v>
      </c>
      <c r="G54" s="104" t="s">
        <v>542</v>
      </c>
      <c r="H54" s="105" t="s">
        <v>543</v>
      </c>
    </row>
    <row r="55" spans="2:8" ht="52.5" customHeight="1">
      <c r="B55" s="106"/>
      <c r="C55" s="1269" t="s">
        <v>42</v>
      </c>
      <c r="D55" s="1269"/>
      <c r="E55" s="1270"/>
      <c r="F55" s="107">
        <v>2955</v>
      </c>
      <c r="G55" s="107">
        <v>2500</v>
      </c>
      <c r="H55" s="108">
        <v>2162</v>
      </c>
    </row>
    <row r="56" spans="2:8" ht="52.5" customHeight="1">
      <c r="B56" s="109"/>
      <c r="C56" s="1271" t="s">
        <v>43</v>
      </c>
      <c r="D56" s="1271"/>
      <c r="E56" s="1272"/>
      <c r="F56" s="110">
        <v>1545</v>
      </c>
      <c r="G56" s="110">
        <v>1352</v>
      </c>
      <c r="H56" s="111">
        <v>1287</v>
      </c>
    </row>
    <row r="57" spans="2:8" ht="53.25" customHeight="1">
      <c r="B57" s="109"/>
      <c r="C57" s="1273" t="s">
        <v>44</v>
      </c>
      <c r="D57" s="1273"/>
      <c r="E57" s="1274"/>
      <c r="F57" s="112">
        <v>2108</v>
      </c>
      <c r="G57" s="112">
        <v>2021</v>
      </c>
      <c r="H57" s="113">
        <v>1990</v>
      </c>
    </row>
    <row r="58" spans="2:8" ht="45.75" customHeight="1">
      <c r="B58" s="114"/>
      <c r="C58" s="1261" t="s">
        <v>572</v>
      </c>
      <c r="D58" s="1262"/>
      <c r="E58" s="1263"/>
      <c r="F58" s="115">
        <v>626</v>
      </c>
      <c r="G58" s="115">
        <v>628</v>
      </c>
      <c r="H58" s="116">
        <v>654</v>
      </c>
    </row>
    <row r="59" spans="2:8" ht="45.75" customHeight="1">
      <c r="B59" s="114"/>
      <c r="C59" s="1261" t="s">
        <v>571</v>
      </c>
      <c r="D59" s="1262"/>
      <c r="E59" s="1263"/>
      <c r="F59" s="115">
        <v>520</v>
      </c>
      <c r="G59" s="115">
        <v>495</v>
      </c>
      <c r="H59" s="116">
        <v>470</v>
      </c>
    </row>
    <row r="60" spans="2:8" ht="45.75" customHeight="1">
      <c r="B60" s="114"/>
      <c r="C60" s="1261" t="s">
        <v>570</v>
      </c>
      <c r="D60" s="1262"/>
      <c r="E60" s="1263"/>
      <c r="F60" s="115">
        <v>302</v>
      </c>
      <c r="G60" s="115">
        <v>284</v>
      </c>
      <c r="H60" s="116">
        <v>285</v>
      </c>
    </row>
    <row r="61" spans="2:8" ht="45.75" customHeight="1">
      <c r="B61" s="114"/>
      <c r="C61" s="1261" t="s">
        <v>569</v>
      </c>
      <c r="D61" s="1262"/>
      <c r="E61" s="1263"/>
      <c r="F61" s="115">
        <v>208</v>
      </c>
      <c r="G61" s="115">
        <v>206</v>
      </c>
      <c r="H61" s="116">
        <v>205</v>
      </c>
    </row>
    <row r="62" spans="2:8" ht="45.75" customHeight="1" thickBot="1">
      <c r="B62" s="117"/>
      <c r="C62" s="1264" t="s">
        <v>568</v>
      </c>
      <c r="D62" s="1265"/>
      <c r="E62" s="1266"/>
      <c r="F62" s="118">
        <v>172</v>
      </c>
      <c r="G62" s="118">
        <v>175</v>
      </c>
      <c r="H62" s="119">
        <v>148</v>
      </c>
    </row>
    <row r="63" spans="2:8" ht="52.5" customHeight="1" thickBot="1">
      <c r="B63" s="120"/>
      <c r="C63" s="1267" t="s">
        <v>45</v>
      </c>
      <c r="D63" s="1267"/>
      <c r="E63" s="1268"/>
      <c r="F63" s="121">
        <v>6609</v>
      </c>
      <c r="G63" s="121">
        <v>5873</v>
      </c>
      <c r="H63" s="122">
        <v>5439</v>
      </c>
    </row>
    <row r="64" spans="2:8" ht="15" customHeight="1"/>
    <row r="65" ht="0" hidden="1" customHeight="1"/>
    <row r="66" ht="0" hidden="1" customHeight="1"/>
  </sheetData>
  <sheetProtection algorithmName="SHA-512" hashValue="WPw30JnR1lsOox7jLxRGj97E9/2IT9BjJ3dQR9O/yr7rxANZNfhtUGcAU6l7y3taztW+6KT365lDvBJlrvdfVg==" saltValue="XhJ0ZQ44vvnecPhpg2zE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581</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578</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88" t="s">
        <v>584</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c r="B44" s="366"/>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c r="B45" s="366"/>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c r="B46" s="366"/>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c r="B47" s="366"/>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577</v>
      </c>
    </row>
    <row r="50" spans="1:109" ht="13.5">
      <c r="B50" s="366"/>
      <c r="G50" s="1280"/>
      <c r="H50" s="1280"/>
      <c r="I50" s="1280"/>
      <c r="J50" s="1280"/>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7" t="s">
        <v>539</v>
      </c>
      <c r="BQ50" s="1277"/>
      <c r="BR50" s="1277"/>
      <c r="BS50" s="1277"/>
      <c r="BT50" s="1277"/>
      <c r="BU50" s="1277"/>
      <c r="BV50" s="1277"/>
      <c r="BW50" s="1277"/>
      <c r="BX50" s="1277" t="s">
        <v>540</v>
      </c>
      <c r="BY50" s="1277"/>
      <c r="BZ50" s="1277"/>
      <c r="CA50" s="1277"/>
      <c r="CB50" s="1277"/>
      <c r="CC50" s="1277"/>
      <c r="CD50" s="1277"/>
      <c r="CE50" s="1277"/>
      <c r="CF50" s="1277" t="s">
        <v>541</v>
      </c>
      <c r="CG50" s="1277"/>
      <c r="CH50" s="1277"/>
      <c r="CI50" s="1277"/>
      <c r="CJ50" s="1277"/>
      <c r="CK50" s="1277"/>
      <c r="CL50" s="1277"/>
      <c r="CM50" s="1277"/>
      <c r="CN50" s="1277" t="s">
        <v>542</v>
      </c>
      <c r="CO50" s="1277"/>
      <c r="CP50" s="1277"/>
      <c r="CQ50" s="1277"/>
      <c r="CR50" s="1277"/>
      <c r="CS50" s="1277"/>
      <c r="CT50" s="1277"/>
      <c r="CU50" s="1277"/>
      <c r="CV50" s="1277" t="s">
        <v>543</v>
      </c>
      <c r="CW50" s="1277"/>
      <c r="CX50" s="1277"/>
      <c r="CY50" s="1277"/>
      <c r="CZ50" s="1277"/>
      <c r="DA50" s="1277"/>
      <c r="DB50" s="1277"/>
      <c r="DC50" s="1277"/>
    </row>
    <row r="51" spans="1:109" ht="13.5" customHeight="1">
      <c r="B51" s="366"/>
      <c r="G51" s="1286"/>
      <c r="H51" s="1286"/>
      <c r="I51" s="1287"/>
      <c r="J51" s="1287"/>
      <c r="K51" s="1279"/>
      <c r="L51" s="1279"/>
      <c r="M51" s="1279"/>
      <c r="N51" s="1279"/>
      <c r="AM51" s="373"/>
      <c r="AN51" s="1278" t="s">
        <v>576</v>
      </c>
      <c r="AO51" s="1278"/>
      <c r="AP51" s="1278"/>
      <c r="AQ51" s="1278"/>
      <c r="AR51" s="1278"/>
      <c r="AS51" s="1278"/>
      <c r="AT51" s="1278"/>
      <c r="AU51" s="1278"/>
      <c r="AV51" s="1278"/>
      <c r="AW51" s="1278"/>
      <c r="AX51" s="1278"/>
      <c r="AY51" s="1278"/>
      <c r="AZ51" s="1278"/>
      <c r="BA51" s="1278"/>
      <c r="BB51" s="1278" t="s">
        <v>574</v>
      </c>
      <c r="BC51" s="1278"/>
      <c r="BD51" s="1278"/>
      <c r="BE51" s="1278"/>
      <c r="BF51" s="1278"/>
      <c r="BG51" s="1278"/>
      <c r="BH51" s="1278"/>
      <c r="BI51" s="1278"/>
      <c r="BJ51" s="1278"/>
      <c r="BK51" s="1278"/>
      <c r="BL51" s="1278"/>
      <c r="BM51" s="1278"/>
      <c r="BN51" s="1278"/>
      <c r="BO51" s="1278"/>
      <c r="BP51" s="1297"/>
      <c r="BQ51" s="1275"/>
      <c r="BR51" s="1275"/>
      <c r="BS51" s="1275"/>
      <c r="BT51" s="1275"/>
      <c r="BU51" s="1275"/>
      <c r="BV51" s="1275"/>
      <c r="BW51" s="1275"/>
      <c r="BX51" s="1297"/>
      <c r="BY51" s="1275"/>
      <c r="BZ51" s="1275"/>
      <c r="CA51" s="1275"/>
      <c r="CB51" s="1275"/>
      <c r="CC51" s="1275"/>
      <c r="CD51" s="1275"/>
      <c r="CE51" s="1275"/>
      <c r="CF51" s="1297"/>
      <c r="CG51" s="1275"/>
      <c r="CH51" s="1275"/>
      <c r="CI51" s="1275"/>
      <c r="CJ51" s="1275"/>
      <c r="CK51" s="1275"/>
      <c r="CL51" s="1275"/>
      <c r="CM51" s="1275"/>
      <c r="CN51" s="1275">
        <v>31.5</v>
      </c>
      <c r="CO51" s="1275"/>
      <c r="CP51" s="1275"/>
      <c r="CQ51" s="1275"/>
      <c r="CR51" s="1275"/>
      <c r="CS51" s="1275"/>
      <c r="CT51" s="1275"/>
      <c r="CU51" s="1275"/>
      <c r="CV51" s="1275">
        <v>30.9</v>
      </c>
      <c r="CW51" s="1275"/>
      <c r="CX51" s="1275"/>
      <c r="CY51" s="1275"/>
      <c r="CZ51" s="1275"/>
      <c r="DA51" s="1275"/>
      <c r="DB51" s="1275"/>
      <c r="DC51" s="1275"/>
    </row>
    <row r="52" spans="1:109" ht="13.5">
      <c r="B52" s="366"/>
      <c r="G52" s="1286"/>
      <c r="H52" s="1286"/>
      <c r="I52" s="1287"/>
      <c r="J52" s="1287"/>
      <c r="K52" s="1279"/>
      <c r="L52" s="1279"/>
      <c r="M52" s="1279"/>
      <c r="N52" s="1279"/>
      <c r="AM52" s="37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381"/>
      <c r="B53" s="366"/>
      <c r="G53" s="1286"/>
      <c r="H53" s="1286"/>
      <c r="I53" s="1280"/>
      <c r="J53" s="1280"/>
      <c r="K53" s="1279"/>
      <c r="L53" s="1279"/>
      <c r="M53" s="1279"/>
      <c r="N53" s="1279"/>
      <c r="AM53" s="373"/>
      <c r="AN53" s="1278"/>
      <c r="AO53" s="1278"/>
      <c r="AP53" s="1278"/>
      <c r="AQ53" s="1278"/>
      <c r="AR53" s="1278"/>
      <c r="AS53" s="1278"/>
      <c r="AT53" s="1278"/>
      <c r="AU53" s="1278"/>
      <c r="AV53" s="1278"/>
      <c r="AW53" s="1278"/>
      <c r="AX53" s="1278"/>
      <c r="AY53" s="1278"/>
      <c r="AZ53" s="1278"/>
      <c r="BA53" s="1278"/>
      <c r="BB53" s="1278" t="s">
        <v>580</v>
      </c>
      <c r="BC53" s="1278"/>
      <c r="BD53" s="1278"/>
      <c r="BE53" s="1278"/>
      <c r="BF53" s="1278"/>
      <c r="BG53" s="1278"/>
      <c r="BH53" s="1278"/>
      <c r="BI53" s="1278"/>
      <c r="BJ53" s="1278"/>
      <c r="BK53" s="1278"/>
      <c r="BL53" s="1278"/>
      <c r="BM53" s="1278"/>
      <c r="BN53" s="1278"/>
      <c r="BO53" s="1278"/>
      <c r="BP53" s="1297"/>
      <c r="BQ53" s="1275"/>
      <c r="BR53" s="1275"/>
      <c r="BS53" s="1275"/>
      <c r="BT53" s="1275"/>
      <c r="BU53" s="1275"/>
      <c r="BV53" s="1275"/>
      <c r="BW53" s="1275"/>
      <c r="BX53" s="1297"/>
      <c r="BY53" s="1275"/>
      <c r="BZ53" s="1275"/>
      <c r="CA53" s="1275"/>
      <c r="CB53" s="1275"/>
      <c r="CC53" s="1275"/>
      <c r="CD53" s="1275"/>
      <c r="CE53" s="1275"/>
      <c r="CF53" s="1297"/>
      <c r="CG53" s="1275"/>
      <c r="CH53" s="1275"/>
      <c r="CI53" s="1275"/>
      <c r="CJ53" s="1275"/>
      <c r="CK53" s="1275"/>
      <c r="CL53" s="1275"/>
      <c r="CM53" s="1275"/>
      <c r="CN53" s="1275">
        <v>81.599999999999994</v>
      </c>
      <c r="CO53" s="1275"/>
      <c r="CP53" s="1275"/>
      <c r="CQ53" s="1275"/>
      <c r="CR53" s="1275"/>
      <c r="CS53" s="1275"/>
      <c r="CT53" s="1275"/>
      <c r="CU53" s="1275"/>
      <c r="CV53" s="1275">
        <v>81</v>
      </c>
      <c r="CW53" s="1275"/>
      <c r="CX53" s="1275"/>
      <c r="CY53" s="1275"/>
      <c r="CZ53" s="1275"/>
      <c r="DA53" s="1275"/>
      <c r="DB53" s="1275"/>
      <c r="DC53" s="1275"/>
    </row>
    <row r="54" spans="1:109" ht="13.5">
      <c r="A54" s="381"/>
      <c r="B54" s="366"/>
      <c r="G54" s="1286"/>
      <c r="H54" s="1286"/>
      <c r="I54" s="1280"/>
      <c r="J54" s="1280"/>
      <c r="K54" s="1279"/>
      <c r="L54" s="1279"/>
      <c r="M54" s="1279"/>
      <c r="N54" s="1279"/>
      <c r="AM54" s="37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381"/>
      <c r="B55" s="366"/>
      <c r="G55" s="1280"/>
      <c r="H55" s="1280"/>
      <c r="I55" s="1280"/>
      <c r="J55" s="1280"/>
      <c r="K55" s="1279"/>
      <c r="L55" s="1279"/>
      <c r="M55" s="1279"/>
      <c r="N55" s="1279"/>
      <c r="AN55" s="1277" t="s">
        <v>575</v>
      </c>
      <c r="AO55" s="1277"/>
      <c r="AP55" s="1277"/>
      <c r="AQ55" s="1277"/>
      <c r="AR55" s="1277"/>
      <c r="AS55" s="1277"/>
      <c r="AT55" s="1277"/>
      <c r="AU55" s="1277"/>
      <c r="AV55" s="1277"/>
      <c r="AW55" s="1277"/>
      <c r="AX55" s="1277"/>
      <c r="AY55" s="1277"/>
      <c r="AZ55" s="1277"/>
      <c r="BA55" s="1277"/>
      <c r="BB55" s="1278" t="s">
        <v>574</v>
      </c>
      <c r="BC55" s="1278"/>
      <c r="BD55" s="1278"/>
      <c r="BE55" s="1278"/>
      <c r="BF55" s="1278"/>
      <c r="BG55" s="1278"/>
      <c r="BH55" s="1278"/>
      <c r="BI55" s="1278"/>
      <c r="BJ55" s="1278"/>
      <c r="BK55" s="1278"/>
      <c r="BL55" s="1278"/>
      <c r="BM55" s="1278"/>
      <c r="BN55" s="1278"/>
      <c r="BO55" s="1278"/>
      <c r="BP55" s="1297"/>
      <c r="BQ55" s="1275"/>
      <c r="BR55" s="1275"/>
      <c r="BS55" s="1275"/>
      <c r="BT55" s="1275"/>
      <c r="BU55" s="1275"/>
      <c r="BV55" s="1275"/>
      <c r="BW55" s="1275"/>
      <c r="BX55" s="1297"/>
      <c r="BY55" s="1275"/>
      <c r="BZ55" s="1275"/>
      <c r="CA55" s="1275"/>
      <c r="CB55" s="1275"/>
      <c r="CC55" s="1275"/>
      <c r="CD55" s="1275"/>
      <c r="CE55" s="1275"/>
      <c r="CF55" s="1297"/>
      <c r="CG55" s="1275"/>
      <c r="CH55" s="1275"/>
      <c r="CI55" s="1275"/>
      <c r="CJ55" s="1275"/>
      <c r="CK55" s="1275"/>
      <c r="CL55" s="1275"/>
      <c r="CM55" s="1275"/>
      <c r="CN55" s="1275">
        <v>15</v>
      </c>
      <c r="CO55" s="1275"/>
      <c r="CP55" s="1275"/>
      <c r="CQ55" s="1275"/>
      <c r="CR55" s="1275"/>
      <c r="CS55" s="1275"/>
      <c r="CT55" s="1275"/>
      <c r="CU55" s="1275"/>
      <c r="CV55" s="1275">
        <v>12.2</v>
      </c>
      <c r="CW55" s="1275"/>
      <c r="CX55" s="1275"/>
      <c r="CY55" s="1275"/>
      <c r="CZ55" s="1275"/>
      <c r="DA55" s="1275"/>
      <c r="DB55" s="1275"/>
      <c r="DC55" s="1275"/>
    </row>
    <row r="56" spans="1:109" ht="13.5">
      <c r="A56" s="381"/>
      <c r="B56" s="366"/>
      <c r="G56" s="1280"/>
      <c r="H56" s="1280"/>
      <c r="I56" s="1280"/>
      <c r="J56" s="1280"/>
      <c r="K56" s="1279"/>
      <c r="L56" s="1279"/>
      <c r="M56" s="1279"/>
      <c r="N56" s="1279"/>
      <c r="AN56" s="1277"/>
      <c r="AO56" s="1277"/>
      <c r="AP56" s="1277"/>
      <c r="AQ56" s="1277"/>
      <c r="AR56" s="1277"/>
      <c r="AS56" s="1277"/>
      <c r="AT56" s="1277"/>
      <c r="AU56" s="1277"/>
      <c r="AV56" s="1277"/>
      <c r="AW56" s="1277"/>
      <c r="AX56" s="1277"/>
      <c r="AY56" s="1277"/>
      <c r="AZ56" s="1277"/>
      <c r="BA56" s="1277"/>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c r="B57" s="387"/>
      <c r="G57" s="1280"/>
      <c r="H57" s="1280"/>
      <c r="I57" s="1281"/>
      <c r="J57" s="1281"/>
      <c r="K57" s="1279"/>
      <c r="L57" s="1279"/>
      <c r="M57" s="1279"/>
      <c r="N57" s="1279"/>
      <c r="AM57" s="365"/>
      <c r="AN57" s="1277"/>
      <c r="AO57" s="1277"/>
      <c r="AP57" s="1277"/>
      <c r="AQ57" s="1277"/>
      <c r="AR57" s="1277"/>
      <c r="AS57" s="1277"/>
      <c r="AT57" s="1277"/>
      <c r="AU57" s="1277"/>
      <c r="AV57" s="1277"/>
      <c r="AW57" s="1277"/>
      <c r="AX57" s="1277"/>
      <c r="AY57" s="1277"/>
      <c r="AZ57" s="1277"/>
      <c r="BA57" s="1277"/>
      <c r="BB57" s="1278" t="s">
        <v>580</v>
      </c>
      <c r="BC57" s="1278"/>
      <c r="BD57" s="1278"/>
      <c r="BE57" s="1278"/>
      <c r="BF57" s="1278"/>
      <c r="BG57" s="1278"/>
      <c r="BH57" s="1278"/>
      <c r="BI57" s="1278"/>
      <c r="BJ57" s="1278"/>
      <c r="BK57" s="1278"/>
      <c r="BL57" s="1278"/>
      <c r="BM57" s="1278"/>
      <c r="BN57" s="1278"/>
      <c r="BO57" s="1278"/>
      <c r="BP57" s="1297"/>
      <c r="BQ57" s="1275"/>
      <c r="BR57" s="1275"/>
      <c r="BS57" s="1275"/>
      <c r="BT57" s="1275"/>
      <c r="BU57" s="1275"/>
      <c r="BV57" s="1275"/>
      <c r="BW57" s="1275"/>
      <c r="BX57" s="1297"/>
      <c r="BY57" s="1275"/>
      <c r="BZ57" s="1275"/>
      <c r="CA57" s="1275"/>
      <c r="CB57" s="1275"/>
      <c r="CC57" s="1275"/>
      <c r="CD57" s="1275"/>
      <c r="CE57" s="1275"/>
      <c r="CF57" s="1297"/>
      <c r="CG57" s="1275"/>
      <c r="CH57" s="1275"/>
      <c r="CI57" s="1275"/>
      <c r="CJ57" s="1275"/>
      <c r="CK57" s="1275"/>
      <c r="CL57" s="1275"/>
      <c r="CM57" s="1275"/>
      <c r="CN57" s="1275">
        <v>60.1</v>
      </c>
      <c r="CO57" s="1275"/>
      <c r="CP57" s="1275"/>
      <c r="CQ57" s="1275"/>
      <c r="CR57" s="1275"/>
      <c r="CS57" s="1275"/>
      <c r="CT57" s="1275"/>
      <c r="CU57" s="1275"/>
      <c r="CV57" s="1275">
        <v>60.4</v>
      </c>
      <c r="CW57" s="1275"/>
      <c r="CX57" s="1275"/>
      <c r="CY57" s="1275"/>
      <c r="CZ57" s="1275"/>
      <c r="DA57" s="1275"/>
      <c r="DB57" s="1275"/>
      <c r="DC57" s="1275"/>
      <c r="DD57" s="392"/>
      <c r="DE57" s="387"/>
    </row>
    <row r="58" spans="1:109" s="381" customFormat="1" ht="13.5">
      <c r="A58" s="365"/>
      <c r="B58" s="387"/>
      <c r="G58" s="1280"/>
      <c r="H58" s="1280"/>
      <c r="I58" s="1281"/>
      <c r="J58" s="1281"/>
      <c r="K58" s="1279"/>
      <c r="L58" s="1279"/>
      <c r="M58" s="1279"/>
      <c r="N58" s="1279"/>
      <c r="AM58" s="365"/>
      <c r="AN58" s="1277"/>
      <c r="AO58" s="1277"/>
      <c r="AP58" s="1277"/>
      <c r="AQ58" s="1277"/>
      <c r="AR58" s="1277"/>
      <c r="AS58" s="1277"/>
      <c r="AT58" s="1277"/>
      <c r="AU58" s="1277"/>
      <c r="AV58" s="1277"/>
      <c r="AW58" s="1277"/>
      <c r="AX58" s="1277"/>
      <c r="AY58" s="1277"/>
      <c r="AZ58" s="1277"/>
      <c r="BA58" s="1277"/>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579</v>
      </c>
    </row>
    <row r="64" spans="1:109" ht="13.5">
      <c r="B64" s="366"/>
      <c r="G64" s="382"/>
      <c r="I64" s="384"/>
      <c r="J64" s="384"/>
      <c r="K64" s="384"/>
      <c r="L64" s="384"/>
      <c r="M64" s="384"/>
      <c r="N64" s="383"/>
      <c r="AM64" s="382"/>
      <c r="AN64" s="382" t="s">
        <v>578</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88" t="s">
        <v>585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c r="B66" s="366"/>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c r="B67" s="366"/>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c r="B68" s="366"/>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c r="B69" s="366"/>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577</v>
      </c>
    </row>
    <row r="72" spans="2:107" ht="13.5">
      <c r="B72" s="366"/>
      <c r="G72" s="1280"/>
      <c r="H72" s="1280"/>
      <c r="I72" s="1280"/>
      <c r="J72" s="1280"/>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7" t="s">
        <v>539</v>
      </c>
      <c r="BQ72" s="1277"/>
      <c r="BR72" s="1277"/>
      <c r="BS72" s="1277"/>
      <c r="BT72" s="1277"/>
      <c r="BU72" s="1277"/>
      <c r="BV72" s="1277"/>
      <c r="BW72" s="1277"/>
      <c r="BX72" s="1277" t="s">
        <v>540</v>
      </c>
      <c r="BY72" s="1277"/>
      <c r="BZ72" s="1277"/>
      <c r="CA72" s="1277"/>
      <c r="CB72" s="1277"/>
      <c r="CC72" s="1277"/>
      <c r="CD72" s="1277"/>
      <c r="CE72" s="1277"/>
      <c r="CF72" s="1277" t="s">
        <v>541</v>
      </c>
      <c r="CG72" s="1277"/>
      <c r="CH72" s="1277"/>
      <c r="CI72" s="1277"/>
      <c r="CJ72" s="1277"/>
      <c r="CK72" s="1277"/>
      <c r="CL72" s="1277"/>
      <c r="CM72" s="1277"/>
      <c r="CN72" s="1277" t="s">
        <v>542</v>
      </c>
      <c r="CO72" s="1277"/>
      <c r="CP72" s="1277"/>
      <c r="CQ72" s="1277"/>
      <c r="CR72" s="1277"/>
      <c r="CS72" s="1277"/>
      <c r="CT72" s="1277"/>
      <c r="CU72" s="1277"/>
      <c r="CV72" s="1277" t="s">
        <v>543</v>
      </c>
      <c r="CW72" s="1277"/>
      <c r="CX72" s="1277"/>
      <c r="CY72" s="1277"/>
      <c r="CZ72" s="1277"/>
      <c r="DA72" s="1277"/>
      <c r="DB72" s="1277"/>
      <c r="DC72" s="1277"/>
    </row>
    <row r="73" spans="2:107" ht="13.5">
      <c r="B73" s="366"/>
      <c r="G73" s="1286"/>
      <c r="H73" s="1286"/>
      <c r="I73" s="1286"/>
      <c r="J73" s="1286"/>
      <c r="K73" s="1276"/>
      <c r="L73" s="1276"/>
      <c r="M73" s="1276"/>
      <c r="N73" s="1276"/>
      <c r="AM73" s="373"/>
      <c r="AN73" s="1278" t="s">
        <v>576</v>
      </c>
      <c r="AO73" s="1278"/>
      <c r="AP73" s="1278"/>
      <c r="AQ73" s="1278"/>
      <c r="AR73" s="1278"/>
      <c r="AS73" s="1278"/>
      <c r="AT73" s="1278"/>
      <c r="AU73" s="1278"/>
      <c r="AV73" s="1278"/>
      <c r="AW73" s="1278"/>
      <c r="AX73" s="1278"/>
      <c r="AY73" s="1278"/>
      <c r="AZ73" s="1278"/>
      <c r="BA73" s="1278"/>
      <c r="BB73" s="1278" t="s">
        <v>574</v>
      </c>
      <c r="BC73" s="1278"/>
      <c r="BD73" s="1278"/>
      <c r="BE73" s="1278"/>
      <c r="BF73" s="1278"/>
      <c r="BG73" s="1278"/>
      <c r="BH73" s="1278"/>
      <c r="BI73" s="1278"/>
      <c r="BJ73" s="1278"/>
      <c r="BK73" s="1278"/>
      <c r="BL73" s="1278"/>
      <c r="BM73" s="1278"/>
      <c r="BN73" s="1278"/>
      <c r="BO73" s="1278"/>
      <c r="BP73" s="1275">
        <v>33.799999999999997</v>
      </c>
      <c r="BQ73" s="1275"/>
      <c r="BR73" s="1275"/>
      <c r="BS73" s="1275"/>
      <c r="BT73" s="1275"/>
      <c r="BU73" s="1275"/>
      <c r="BV73" s="1275"/>
      <c r="BW73" s="1275"/>
      <c r="BX73" s="1275">
        <v>34.6</v>
      </c>
      <c r="BY73" s="1275"/>
      <c r="BZ73" s="1275"/>
      <c r="CA73" s="1275"/>
      <c r="CB73" s="1275"/>
      <c r="CC73" s="1275"/>
      <c r="CD73" s="1275"/>
      <c r="CE73" s="1275"/>
      <c r="CF73" s="1275">
        <v>34.200000000000003</v>
      </c>
      <c r="CG73" s="1275"/>
      <c r="CH73" s="1275"/>
      <c r="CI73" s="1275"/>
      <c r="CJ73" s="1275"/>
      <c r="CK73" s="1275"/>
      <c r="CL73" s="1275"/>
      <c r="CM73" s="1275"/>
      <c r="CN73" s="1275">
        <v>31.5</v>
      </c>
      <c r="CO73" s="1275"/>
      <c r="CP73" s="1275"/>
      <c r="CQ73" s="1275"/>
      <c r="CR73" s="1275"/>
      <c r="CS73" s="1275"/>
      <c r="CT73" s="1275"/>
      <c r="CU73" s="1275"/>
      <c r="CV73" s="1275">
        <v>30.9</v>
      </c>
      <c r="CW73" s="1275"/>
      <c r="CX73" s="1275"/>
      <c r="CY73" s="1275"/>
      <c r="CZ73" s="1275"/>
      <c r="DA73" s="1275"/>
      <c r="DB73" s="1275"/>
      <c r="DC73" s="1275"/>
    </row>
    <row r="74" spans="2:107" ht="13.5">
      <c r="B74" s="366"/>
      <c r="G74" s="1286"/>
      <c r="H74" s="1286"/>
      <c r="I74" s="1286"/>
      <c r="J74" s="1286"/>
      <c r="K74" s="1276"/>
      <c r="L74" s="1276"/>
      <c r="M74" s="1276"/>
      <c r="N74" s="1276"/>
      <c r="AM74" s="37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366"/>
      <c r="G75" s="1286"/>
      <c r="H75" s="1286"/>
      <c r="I75" s="1280"/>
      <c r="J75" s="1280"/>
      <c r="K75" s="1279"/>
      <c r="L75" s="1279"/>
      <c r="M75" s="1279"/>
      <c r="N75" s="1279"/>
      <c r="AM75" s="373"/>
      <c r="AN75" s="1278"/>
      <c r="AO75" s="1278"/>
      <c r="AP75" s="1278"/>
      <c r="AQ75" s="1278"/>
      <c r="AR75" s="1278"/>
      <c r="AS75" s="1278"/>
      <c r="AT75" s="1278"/>
      <c r="AU75" s="1278"/>
      <c r="AV75" s="1278"/>
      <c r="AW75" s="1278"/>
      <c r="AX75" s="1278"/>
      <c r="AY75" s="1278"/>
      <c r="AZ75" s="1278"/>
      <c r="BA75" s="1278"/>
      <c r="BB75" s="1278" t="s">
        <v>573</v>
      </c>
      <c r="BC75" s="1278"/>
      <c r="BD75" s="1278"/>
      <c r="BE75" s="1278"/>
      <c r="BF75" s="1278"/>
      <c r="BG75" s="1278"/>
      <c r="BH75" s="1278"/>
      <c r="BI75" s="1278"/>
      <c r="BJ75" s="1278"/>
      <c r="BK75" s="1278"/>
      <c r="BL75" s="1278"/>
      <c r="BM75" s="1278"/>
      <c r="BN75" s="1278"/>
      <c r="BO75" s="1278"/>
      <c r="BP75" s="1275">
        <v>11.7</v>
      </c>
      <c r="BQ75" s="1275"/>
      <c r="BR75" s="1275"/>
      <c r="BS75" s="1275"/>
      <c r="BT75" s="1275"/>
      <c r="BU75" s="1275"/>
      <c r="BV75" s="1275"/>
      <c r="BW75" s="1275"/>
      <c r="BX75" s="1275">
        <v>11.1</v>
      </c>
      <c r="BY75" s="1275"/>
      <c r="BZ75" s="1275"/>
      <c r="CA75" s="1275"/>
      <c r="CB75" s="1275"/>
      <c r="CC75" s="1275"/>
      <c r="CD75" s="1275"/>
      <c r="CE75" s="1275"/>
      <c r="CF75" s="1275">
        <v>10.199999999999999</v>
      </c>
      <c r="CG75" s="1275"/>
      <c r="CH75" s="1275"/>
      <c r="CI75" s="1275"/>
      <c r="CJ75" s="1275"/>
      <c r="CK75" s="1275"/>
      <c r="CL75" s="1275"/>
      <c r="CM75" s="1275"/>
      <c r="CN75" s="1275">
        <v>9.4</v>
      </c>
      <c r="CO75" s="1275"/>
      <c r="CP75" s="1275"/>
      <c r="CQ75" s="1275"/>
      <c r="CR75" s="1275"/>
      <c r="CS75" s="1275"/>
      <c r="CT75" s="1275"/>
      <c r="CU75" s="1275"/>
      <c r="CV75" s="1275">
        <v>8.6</v>
      </c>
      <c r="CW75" s="1275"/>
      <c r="CX75" s="1275"/>
      <c r="CY75" s="1275"/>
      <c r="CZ75" s="1275"/>
      <c r="DA75" s="1275"/>
      <c r="DB75" s="1275"/>
      <c r="DC75" s="1275"/>
    </row>
    <row r="76" spans="2:107" ht="13.5">
      <c r="B76" s="366"/>
      <c r="G76" s="1286"/>
      <c r="H76" s="1286"/>
      <c r="I76" s="1280"/>
      <c r="J76" s="1280"/>
      <c r="K76" s="1279"/>
      <c r="L76" s="1279"/>
      <c r="M76" s="1279"/>
      <c r="N76" s="1279"/>
      <c r="AM76" s="37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366"/>
      <c r="G77" s="1280"/>
      <c r="H77" s="1280"/>
      <c r="I77" s="1280"/>
      <c r="J77" s="1280"/>
      <c r="K77" s="1276"/>
      <c r="L77" s="1276"/>
      <c r="M77" s="1276"/>
      <c r="N77" s="1276"/>
      <c r="AN77" s="1277" t="s">
        <v>575</v>
      </c>
      <c r="AO77" s="1277"/>
      <c r="AP77" s="1277"/>
      <c r="AQ77" s="1277"/>
      <c r="AR77" s="1277"/>
      <c r="AS77" s="1277"/>
      <c r="AT77" s="1277"/>
      <c r="AU77" s="1277"/>
      <c r="AV77" s="1277"/>
      <c r="AW77" s="1277"/>
      <c r="AX77" s="1277"/>
      <c r="AY77" s="1277"/>
      <c r="AZ77" s="1277"/>
      <c r="BA77" s="1277"/>
      <c r="BB77" s="1278" t="s">
        <v>574</v>
      </c>
      <c r="BC77" s="1278"/>
      <c r="BD77" s="1278"/>
      <c r="BE77" s="1278"/>
      <c r="BF77" s="1278"/>
      <c r="BG77" s="1278"/>
      <c r="BH77" s="1278"/>
      <c r="BI77" s="1278"/>
      <c r="BJ77" s="1278"/>
      <c r="BK77" s="1278"/>
      <c r="BL77" s="1278"/>
      <c r="BM77" s="1278"/>
      <c r="BN77" s="1278"/>
      <c r="BO77" s="1278"/>
      <c r="BP77" s="1275">
        <v>37.6</v>
      </c>
      <c r="BQ77" s="1275"/>
      <c r="BR77" s="1275"/>
      <c r="BS77" s="1275"/>
      <c r="BT77" s="1275"/>
      <c r="BU77" s="1275"/>
      <c r="BV77" s="1275"/>
      <c r="BW77" s="1275"/>
      <c r="BX77" s="1275">
        <v>33.799999999999997</v>
      </c>
      <c r="BY77" s="1275"/>
      <c r="BZ77" s="1275"/>
      <c r="CA77" s="1275"/>
      <c r="CB77" s="1275"/>
      <c r="CC77" s="1275"/>
      <c r="CD77" s="1275"/>
      <c r="CE77" s="1275"/>
      <c r="CF77" s="1275">
        <v>17.8</v>
      </c>
      <c r="CG77" s="1275"/>
      <c r="CH77" s="1275"/>
      <c r="CI77" s="1275"/>
      <c r="CJ77" s="1275"/>
      <c r="CK77" s="1275"/>
      <c r="CL77" s="1275"/>
      <c r="CM77" s="1275"/>
      <c r="CN77" s="1275">
        <v>15</v>
      </c>
      <c r="CO77" s="1275"/>
      <c r="CP77" s="1275"/>
      <c r="CQ77" s="1275"/>
      <c r="CR77" s="1275"/>
      <c r="CS77" s="1275"/>
      <c r="CT77" s="1275"/>
      <c r="CU77" s="1275"/>
      <c r="CV77" s="1275">
        <v>12.2</v>
      </c>
      <c r="CW77" s="1275"/>
      <c r="CX77" s="1275"/>
      <c r="CY77" s="1275"/>
      <c r="CZ77" s="1275"/>
      <c r="DA77" s="1275"/>
      <c r="DB77" s="1275"/>
      <c r="DC77" s="1275"/>
    </row>
    <row r="78" spans="2:107" ht="13.5">
      <c r="B78" s="366"/>
      <c r="G78" s="1280"/>
      <c r="H78" s="1280"/>
      <c r="I78" s="1280"/>
      <c r="J78" s="1280"/>
      <c r="K78" s="1276"/>
      <c r="L78" s="1276"/>
      <c r="M78" s="1276"/>
      <c r="N78" s="1276"/>
      <c r="AN78" s="1277"/>
      <c r="AO78" s="1277"/>
      <c r="AP78" s="1277"/>
      <c r="AQ78" s="1277"/>
      <c r="AR78" s="1277"/>
      <c r="AS78" s="1277"/>
      <c r="AT78" s="1277"/>
      <c r="AU78" s="1277"/>
      <c r="AV78" s="1277"/>
      <c r="AW78" s="1277"/>
      <c r="AX78" s="1277"/>
      <c r="AY78" s="1277"/>
      <c r="AZ78" s="1277"/>
      <c r="BA78" s="1277"/>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366"/>
      <c r="G79" s="1280"/>
      <c r="H79" s="1280"/>
      <c r="I79" s="1281"/>
      <c r="J79" s="1281"/>
      <c r="K79" s="1282"/>
      <c r="L79" s="1282"/>
      <c r="M79" s="1282"/>
      <c r="N79" s="1282"/>
      <c r="AN79" s="1277"/>
      <c r="AO79" s="1277"/>
      <c r="AP79" s="1277"/>
      <c r="AQ79" s="1277"/>
      <c r="AR79" s="1277"/>
      <c r="AS79" s="1277"/>
      <c r="AT79" s="1277"/>
      <c r="AU79" s="1277"/>
      <c r="AV79" s="1277"/>
      <c r="AW79" s="1277"/>
      <c r="AX79" s="1277"/>
      <c r="AY79" s="1277"/>
      <c r="AZ79" s="1277"/>
      <c r="BA79" s="1277"/>
      <c r="BB79" s="1278" t="s">
        <v>573</v>
      </c>
      <c r="BC79" s="1278"/>
      <c r="BD79" s="1278"/>
      <c r="BE79" s="1278"/>
      <c r="BF79" s="1278"/>
      <c r="BG79" s="1278"/>
      <c r="BH79" s="1278"/>
      <c r="BI79" s="1278"/>
      <c r="BJ79" s="1278"/>
      <c r="BK79" s="1278"/>
      <c r="BL79" s="1278"/>
      <c r="BM79" s="1278"/>
      <c r="BN79" s="1278"/>
      <c r="BO79" s="1278"/>
      <c r="BP79" s="1275">
        <v>7.9</v>
      </c>
      <c r="BQ79" s="1275"/>
      <c r="BR79" s="1275"/>
      <c r="BS79" s="1275"/>
      <c r="BT79" s="1275"/>
      <c r="BU79" s="1275"/>
      <c r="BV79" s="1275"/>
      <c r="BW79" s="1275"/>
      <c r="BX79" s="1275">
        <v>7.1</v>
      </c>
      <c r="BY79" s="1275"/>
      <c r="BZ79" s="1275"/>
      <c r="CA79" s="1275"/>
      <c r="CB79" s="1275"/>
      <c r="CC79" s="1275"/>
      <c r="CD79" s="1275"/>
      <c r="CE79" s="1275"/>
      <c r="CF79" s="1275">
        <v>5.3</v>
      </c>
      <c r="CG79" s="1275"/>
      <c r="CH79" s="1275"/>
      <c r="CI79" s="1275"/>
      <c r="CJ79" s="1275"/>
      <c r="CK79" s="1275"/>
      <c r="CL79" s="1275"/>
      <c r="CM79" s="1275"/>
      <c r="CN79" s="1275">
        <v>5</v>
      </c>
      <c r="CO79" s="1275"/>
      <c r="CP79" s="1275"/>
      <c r="CQ79" s="1275"/>
      <c r="CR79" s="1275"/>
      <c r="CS79" s="1275"/>
      <c r="CT79" s="1275"/>
      <c r="CU79" s="1275"/>
      <c r="CV79" s="1275">
        <v>4.8</v>
      </c>
      <c r="CW79" s="1275"/>
      <c r="CX79" s="1275"/>
      <c r="CY79" s="1275"/>
      <c r="CZ79" s="1275"/>
      <c r="DA79" s="1275"/>
      <c r="DB79" s="1275"/>
      <c r="DC79" s="1275"/>
    </row>
    <row r="80" spans="2:107" ht="13.5">
      <c r="B80" s="366"/>
      <c r="G80" s="1280"/>
      <c r="H80" s="1280"/>
      <c r="I80" s="1281"/>
      <c r="J80" s="1281"/>
      <c r="K80" s="1282"/>
      <c r="L80" s="1282"/>
      <c r="M80" s="1282"/>
      <c r="N80" s="1282"/>
      <c r="AN80" s="1277"/>
      <c r="AO80" s="1277"/>
      <c r="AP80" s="1277"/>
      <c r="AQ80" s="1277"/>
      <c r="AR80" s="1277"/>
      <c r="AS80" s="1277"/>
      <c r="AT80" s="1277"/>
      <c r="AU80" s="1277"/>
      <c r="AV80" s="1277"/>
      <c r="AW80" s="1277"/>
      <c r="AX80" s="1277"/>
      <c r="AY80" s="1277"/>
      <c r="AZ80" s="1277"/>
      <c r="BA80" s="1277"/>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vpXfOgrQrdYx0mv3J0Wst32CekQeu6qWzX+JFw68RlqXH8pg7/Wt+d6c4m570Tqm151cxsjrcId8MdiMy/Dng==" saltValue="ZA/PCKZYJY5hf7nWsTVxc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aKhImDJ2qKXJgQI3aIs2OQ7fsiTsb6OGnyUfvsFojW2UBUeDPgngRctmWwVrJXXWVphlMztXn8vXGpM4kymWg==" saltValue="Cpu87xMlZErkK2Xneroe3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YQRxT6q3WNfT87m0OTMuIyaRl2L7w9oaaRziNOQzV0t/fHehv5mB3uqOZO9tF6qjgOgpmXwvRg+wqjxDNlZrg==" saltValue="teE1j4+O2bNR4CfAzSAD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536</v>
      </c>
      <c r="G2" s="136"/>
      <c r="H2" s="137"/>
    </row>
    <row r="3" spans="1:8">
      <c r="A3" s="133" t="s">
        <v>529</v>
      </c>
      <c r="B3" s="138"/>
      <c r="C3" s="139"/>
      <c r="D3" s="140">
        <v>46195</v>
      </c>
      <c r="E3" s="141"/>
      <c r="F3" s="142">
        <v>50840</v>
      </c>
      <c r="G3" s="143"/>
      <c r="H3" s="144"/>
    </row>
    <row r="4" spans="1:8">
      <c r="A4" s="145"/>
      <c r="B4" s="146"/>
      <c r="C4" s="147"/>
      <c r="D4" s="148">
        <v>18272</v>
      </c>
      <c r="E4" s="149"/>
      <c r="F4" s="150">
        <v>25367</v>
      </c>
      <c r="G4" s="151"/>
      <c r="H4" s="152"/>
    </row>
    <row r="5" spans="1:8">
      <c r="A5" s="133" t="s">
        <v>531</v>
      </c>
      <c r="B5" s="138"/>
      <c r="C5" s="139"/>
      <c r="D5" s="140">
        <v>57074</v>
      </c>
      <c r="E5" s="141"/>
      <c r="F5" s="142">
        <v>53605</v>
      </c>
      <c r="G5" s="143"/>
      <c r="H5" s="144"/>
    </row>
    <row r="6" spans="1:8">
      <c r="A6" s="145"/>
      <c r="B6" s="146"/>
      <c r="C6" s="147"/>
      <c r="D6" s="148">
        <v>18505</v>
      </c>
      <c r="E6" s="149"/>
      <c r="F6" s="150">
        <v>28343</v>
      </c>
      <c r="G6" s="151"/>
      <c r="H6" s="152"/>
    </row>
    <row r="7" spans="1:8">
      <c r="A7" s="133" t="s">
        <v>532</v>
      </c>
      <c r="B7" s="138"/>
      <c r="C7" s="139"/>
      <c r="D7" s="140">
        <v>65692</v>
      </c>
      <c r="E7" s="141"/>
      <c r="F7" s="142">
        <v>44267</v>
      </c>
      <c r="G7" s="143"/>
      <c r="H7" s="144"/>
    </row>
    <row r="8" spans="1:8">
      <c r="A8" s="145"/>
      <c r="B8" s="146"/>
      <c r="C8" s="147"/>
      <c r="D8" s="148">
        <v>22563</v>
      </c>
      <c r="E8" s="149"/>
      <c r="F8" s="150">
        <v>26161</v>
      </c>
      <c r="G8" s="151"/>
      <c r="H8" s="152"/>
    </row>
    <row r="9" spans="1:8">
      <c r="A9" s="133" t="s">
        <v>533</v>
      </c>
      <c r="B9" s="138"/>
      <c r="C9" s="139"/>
      <c r="D9" s="140">
        <v>58492</v>
      </c>
      <c r="E9" s="141"/>
      <c r="F9" s="142">
        <v>40879</v>
      </c>
      <c r="G9" s="143"/>
      <c r="H9" s="144"/>
    </row>
    <row r="10" spans="1:8">
      <c r="A10" s="145"/>
      <c r="B10" s="146"/>
      <c r="C10" s="147"/>
      <c r="D10" s="148">
        <v>19887</v>
      </c>
      <c r="E10" s="149"/>
      <c r="F10" s="150">
        <v>24087</v>
      </c>
      <c r="G10" s="151"/>
      <c r="H10" s="152"/>
    </row>
    <row r="11" spans="1:8">
      <c r="A11" s="133" t="s">
        <v>534</v>
      </c>
      <c r="B11" s="138"/>
      <c r="C11" s="139"/>
      <c r="D11" s="140">
        <v>44856</v>
      </c>
      <c r="E11" s="141"/>
      <c r="F11" s="142">
        <v>42651</v>
      </c>
      <c r="G11" s="143"/>
      <c r="H11" s="144"/>
    </row>
    <row r="12" spans="1:8">
      <c r="A12" s="145"/>
      <c r="B12" s="146"/>
      <c r="C12" s="153"/>
      <c r="D12" s="148">
        <v>13365</v>
      </c>
      <c r="E12" s="149"/>
      <c r="F12" s="150">
        <v>22675</v>
      </c>
      <c r="G12" s="151"/>
      <c r="H12" s="152"/>
    </row>
    <row r="13" spans="1:8">
      <c r="A13" s="133"/>
      <c r="B13" s="138"/>
      <c r="C13" s="154"/>
      <c r="D13" s="155">
        <v>54462</v>
      </c>
      <c r="E13" s="156"/>
      <c r="F13" s="157">
        <v>46448</v>
      </c>
      <c r="G13" s="158"/>
      <c r="H13" s="144"/>
    </row>
    <row r="14" spans="1:8">
      <c r="A14" s="145"/>
      <c r="B14" s="146"/>
      <c r="C14" s="147"/>
      <c r="D14" s="148">
        <v>18518</v>
      </c>
      <c r="E14" s="149"/>
      <c r="F14" s="150">
        <v>25327</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2.87</v>
      </c>
      <c r="C19" s="159">
        <f>ROUND(VALUE(SUBSTITUTE(実質収支比率等に係る経年分析!G$48,"▲","-")),2)</f>
        <v>2.68</v>
      </c>
      <c r="D19" s="159">
        <f>ROUND(VALUE(SUBSTITUTE(実質収支比率等に係る経年分析!H$48,"▲","-")),2)</f>
        <v>2.76</v>
      </c>
      <c r="E19" s="159">
        <f>ROUND(VALUE(SUBSTITUTE(実質収支比率等に係る経年分析!I$48,"▲","-")),2)</f>
        <v>1.75</v>
      </c>
      <c r="F19" s="159">
        <f>ROUND(VALUE(SUBSTITUTE(実質収支比率等に係る経年分析!J$48,"▲","-")),2)</f>
        <v>2.52</v>
      </c>
    </row>
    <row r="20" spans="1:11">
      <c r="A20" s="159" t="s">
        <v>49</v>
      </c>
      <c r="B20" s="159">
        <f>ROUND(VALUE(SUBSTITUTE(実質収支比率等に係る経年分析!F$47,"▲","-")),2)</f>
        <v>11.46</v>
      </c>
      <c r="C20" s="159">
        <f>ROUND(VALUE(SUBSTITUTE(実質収支比率等に係る経年分析!G$47,"▲","-")),2)</f>
        <v>11.68</v>
      </c>
      <c r="D20" s="159">
        <f>ROUND(VALUE(SUBSTITUTE(実質収支比率等に係る経年分析!H$47,"▲","-")),2)</f>
        <v>11.99</v>
      </c>
      <c r="E20" s="159">
        <f>ROUND(VALUE(SUBSTITUTE(実質収支比率等に係る経年分析!I$47,"▲","-")),2)</f>
        <v>10.25</v>
      </c>
      <c r="F20" s="159">
        <f>ROUND(VALUE(SUBSTITUTE(実質収支比率等に係る経年分析!J$47,"▲","-")),2)</f>
        <v>8.86</v>
      </c>
    </row>
    <row r="21" spans="1:11">
      <c r="A21" s="159" t="s">
        <v>50</v>
      </c>
      <c r="B21" s="159">
        <f>IF(ISNUMBER(VALUE(SUBSTITUTE(実質収支比率等に係る経年分析!F$49,"▲","-"))),ROUND(VALUE(SUBSTITUTE(実質収支比率等に係る経年分析!F$49,"▲","-")),2),NA())</f>
        <v>0.27</v>
      </c>
      <c r="C21" s="159">
        <f>IF(ISNUMBER(VALUE(SUBSTITUTE(実質収支比率等に係る経年分析!G$49,"▲","-"))),ROUND(VALUE(SUBSTITUTE(実質収支比率等に係る経年分析!G$49,"▲","-")),2),NA())</f>
        <v>0.05</v>
      </c>
      <c r="D21" s="159">
        <f>IF(ISNUMBER(VALUE(SUBSTITUTE(実質収支比率等に係る経年分析!H$49,"▲","-"))),ROUND(VALUE(SUBSTITUTE(実質収支比率等に係る経年分析!H$49,"▲","-")),2),NA())</f>
        <v>0.56999999999999995</v>
      </c>
      <c r="E21" s="159">
        <f>IF(ISNUMBER(VALUE(SUBSTITUTE(実質収支比率等に係る経年分析!I$49,"▲","-"))),ROUND(VALUE(SUBSTITUTE(実質収支比率等に係る経年分析!I$49,"▲","-")),2),NA())</f>
        <v>-2.4900000000000002</v>
      </c>
      <c r="F21" s="159">
        <f>IF(ISNUMBER(VALUE(SUBSTITUTE(実質収支比率等に係る経年分析!J$49,"▲","-"))),ROUND(VALUE(SUBSTITUTE(実質収支比率等に係る経年分析!J$49,"▲","-")),2),NA())</f>
        <v>-0.62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基本財産基金運用特別会計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1.27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1.57</v>
      </c>
    </row>
    <row r="32" spans="1:11">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1.81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1.61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1.72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1.32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1.74</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2.86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2.68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2.75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2.5099999999999998</v>
      </c>
    </row>
    <row r="34" spans="1:16">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4.3099999999999996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4.49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4.18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3.47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3.23</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4.67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4.3600000000000003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3.95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4.58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5.54</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0.26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v>
      </c>
      <c r="J36" s="160">
        <f>IF(ROUND(VALUE(SUBSTITUTE(連結実質赤字比率に係る赤字・黒字の構成分析!J$34,"▲", "-")), 2) &lt; 0, ABS(ROUND(VALUE(SUBSTITUTE(連結実質赤字比率に係る赤字・黒字の構成分析!J$34,"▲", "-")), 2)), NA())</f>
        <v>1.05</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4207</v>
      </c>
      <c r="E42" s="161"/>
      <c r="F42" s="161"/>
      <c r="G42" s="161">
        <f>'実質公債費比率（分子）の構造'!L$52</f>
        <v>4156</v>
      </c>
      <c r="H42" s="161"/>
      <c r="I42" s="161"/>
      <c r="J42" s="161">
        <f>'実質公債費比率（分子）の構造'!M$52</f>
        <v>3897</v>
      </c>
      <c r="K42" s="161"/>
      <c r="L42" s="161"/>
      <c r="M42" s="161">
        <f>'実質公債費比率（分子）の構造'!N$52</f>
        <v>3966</v>
      </c>
      <c r="N42" s="161"/>
      <c r="O42" s="161"/>
      <c r="P42" s="161">
        <f>'実質公債費比率（分子）の構造'!O$52</f>
        <v>3757</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c r="A44" s="161" t="s">
        <v>59</v>
      </c>
      <c r="B44" s="161">
        <f>'実質公債費比率（分子）の構造'!K$50</f>
        <v>134</v>
      </c>
      <c r="C44" s="161"/>
      <c r="D44" s="161"/>
      <c r="E44" s="161">
        <f>'実質公債費比率（分子）の構造'!L$50</f>
        <v>132</v>
      </c>
      <c r="F44" s="161"/>
      <c r="G44" s="161"/>
      <c r="H44" s="161">
        <f>'実質公債費比率（分子）の構造'!M$50</f>
        <v>133</v>
      </c>
      <c r="I44" s="161"/>
      <c r="J44" s="161"/>
      <c r="K44" s="161">
        <f>'実質公債費比率（分子）の構造'!N$50</f>
        <v>99</v>
      </c>
      <c r="L44" s="161"/>
      <c r="M44" s="161"/>
      <c r="N44" s="161">
        <f>'実質公債費比率（分子）の構造'!O$50</f>
        <v>81</v>
      </c>
      <c r="O44" s="161"/>
      <c r="P44" s="161"/>
    </row>
    <row r="45" spans="1:16">
      <c r="A45" s="161" t="s">
        <v>60</v>
      </c>
      <c r="B45" s="161">
        <f>'実質公債費比率（分子）の構造'!K$49</f>
        <v>0</v>
      </c>
      <c r="C45" s="161"/>
      <c r="D45" s="161"/>
      <c r="E45" s="161" t="str">
        <f>'実質公債費比率（分子）の構造'!L$49</f>
        <v>-</v>
      </c>
      <c r="F45" s="161"/>
      <c r="G45" s="161"/>
      <c r="H45" s="161">
        <f>'実質公債費比率（分子）の構造'!M$49</f>
        <v>8</v>
      </c>
      <c r="I45" s="161"/>
      <c r="J45" s="161"/>
      <c r="K45" s="161">
        <f>'実質公債費比率（分子）の構造'!N$49</f>
        <v>31</v>
      </c>
      <c r="L45" s="161"/>
      <c r="M45" s="161"/>
      <c r="N45" s="161">
        <f>'実質公債費比率（分子）の構造'!O$49</f>
        <v>29</v>
      </c>
      <c r="O45" s="161"/>
      <c r="P45" s="161"/>
    </row>
    <row r="46" spans="1:16">
      <c r="A46" s="161" t="s">
        <v>61</v>
      </c>
      <c r="B46" s="161">
        <f>'実質公債費比率（分子）の構造'!K$48</f>
        <v>1692</v>
      </c>
      <c r="C46" s="161"/>
      <c r="D46" s="161"/>
      <c r="E46" s="161">
        <f>'実質公債費比率（分子）の構造'!L$48</f>
        <v>1453</v>
      </c>
      <c r="F46" s="161"/>
      <c r="G46" s="161"/>
      <c r="H46" s="161">
        <f>'実質公債費比率（分子）の構造'!M$48</f>
        <v>1465</v>
      </c>
      <c r="I46" s="161"/>
      <c r="J46" s="161"/>
      <c r="K46" s="161">
        <f>'実質公債費比率（分子）の構造'!N$48</f>
        <v>1384</v>
      </c>
      <c r="L46" s="161"/>
      <c r="M46" s="161"/>
      <c r="N46" s="161">
        <f>'実質公債費比率（分子）の構造'!O$48</f>
        <v>1383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4778</v>
      </c>
      <c r="C49" s="161"/>
      <c r="D49" s="161"/>
      <c r="E49" s="161">
        <f>'実質公債費比率（分子）の構造'!L$45</f>
        <v>4665</v>
      </c>
      <c r="F49" s="161"/>
      <c r="G49" s="161"/>
      <c r="H49" s="161">
        <f>'実質公債費比率（分子）の構造'!M$45</f>
        <v>4234</v>
      </c>
      <c r="I49" s="161"/>
      <c r="J49" s="161"/>
      <c r="K49" s="161">
        <f>'実質公債費比率（分子）の構造'!N$45</f>
        <v>4367</v>
      </c>
      <c r="L49" s="161"/>
      <c r="M49" s="161"/>
      <c r="N49" s="161">
        <f>'実質公債費比率（分子）の構造'!O$45</f>
        <v>3939</v>
      </c>
      <c r="O49" s="161"/>
      <c r="P49" s="161"/>
    </row>
    <row r="50" spans="1:16">
      <c r="A50" s="161" t="s">
        <v>65</v>
      </c>
      <c r="B50" s="161" t="e">
        <f>NA()</f>
        <v>#N/A</v>
      </c>
      <c r="C50" s="161">
        <f>IF(ISNUMBER('実質公債費比率（分子）の構造'!K$53),'実質公債費比率（分子）の構造'!K$53,NA())</f>
        <v>2397</v>
      </c>
      <c r="D50" s="161" t="e">
        <f>NA()</f>
        <v>#N/A</v>
      </c>
      <c r="E50" s="161" t="e">
        <f>NA()</f>
        <v>#N/A</v>
      </c>
      <c r="F50" s="161">
        <f>IF(ISNUMBER('実質公債費比率（分子）の構造'!L$53),'実質公債費比率（分子）の構造'!L$53,NA())</f>
        <v>2094</v>
      </c>
      <c r="G50" s="161" t="e">
        <f>NA()</f>
        <v>#N/A</v>
      </c>
      <c r="H50" s="161" t="e">
        <f>NA()</f>
        <v>#N/A</v>
      </c>
      <c r="I50" s="161">
        <f>IF(ISNUMBER('実質公債費比率（分子）の構造'!M$53),'実質公債費比率（分子）の構造'!M$53,NA())</f>
        <v>1943</v>
      </c>
      <c r="J50" s="161" t="e">
        <f>NA()</f>
        <v>#N/A</v>
      </c>
      <c r="K50" s="161" t="e">
        <f>NA()</f>
        <v>#N/A</v>
      </c>
      <c r="L50" s="161">
        <f>IF(ISNUMBER('実質公債費比率（分子）の構造'!N$53),'実質公債費比率（分子）の構造'!N$53,NA())</f>
        <v>1915</v>
      </c>
      <c r="M50" s="161" t="e">
        <f>NA()</f>
        <v>#N/A</v>
      </c>
      <c r="N50" s="161" t="e">
        <f>NA()</f>
        <v>#N/A</v>
      </c>
      <c r="O50" s="161">
        <f>IF(ISNUMBER('実質公債費比率（分子）の構造'!O$53),'実質公債費比率（分子）の構造'!O$53,NA())</f>
        <v>1675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33835</v>
      </c>
      <c r="E56" s="160"/>
      <c r="F56" s="160"/>
      <c r="G56" s="160">
        <f>'将来負担比率（分子）の構造'!J$52</f>
        <v>34120</v>
      </c>
      <c r="H56" s="160"/>
      <c r="I56" s="160"/>
      <c r="J56" s="160">
        <f>'将来負担比率（分子）の構造'!K$52</f>
        <v>34751</v>
      </c>
      <c r="K56" s="160"/>
      <c r="L56" s="160"/>
      <c r="M56" s="160">
        <f>'将来負担比率（分子）の構造'!L$52</f>
        <v>34655</v>
      </c>
      <c r="N56" s="160"/>
      <c r="O56" s="160"/>
      <c r="P56" s="160">
        <f>'将来負担比率（分子）の構造'!M$52</f>
        <v>33887</v>
      </c>
    </row>
    <row r="57" spans="1:16">
      <c r="A57" s="160" t="s">
        <v>36</v>
      </c>
      <c r="B57" s="160"/>
      <c r="C57" s="160"/>
      <c r="D57" s="160">
        <f>'将来負担比率（分子）の構造'!I$51</f>
        <v>7034</v>
      </c>
      <c r="E57" s="160"/>
      <c r="F57" s="160"/>
      <c r="G57" s="160">
        <f>'将来負担比率（分子）の構造'!J$51</f>
        <v>7457</v>
      </c>
      <c r="H57" s="160"/>
      <c r="I57" s="160"/>
      <c r="J57" s="160">
        <f>'将来負担比率（分子）の構造'!K$51</f>
        <v>7555</v>
      </c>
      <c r="K57" s="160"/>
      <c r="L57" s="160"/>
      <c r="M57" s="160">
        <f>'将来負担比率（分子）の構造'!L$51</f>
        <v>7502</v>
      </c>
      <c r="N57" s="160"/>
      <c r="O57" s="160"/>
      <c r="P57" s="160">
        <f>'将来負担比率（分子）の構造'!M$51</f>
        <v>7525</v>
      </c>
    </row>
    <row r="58" spans="1:16">
      <c r="A58" s="160" t="s">
        <v>35</v>
      </c>
      <c r="B58" s="160"/>
      <c r="C58" s="160"/>
      <c r="D58" s="160">
        <f>'将来負担比率（分子）の構造'!I$50</f>
        <v>8998</v>
      </c>
      <c r="E58" s="160"/>
      <c r="F58" s="160"/>
      <c r="G58" s="160">
        <f>'将来負担比率（分子）の構造'!J$50</f>
        <v>8291</v>
      </c>
      <c r="H58" s="160"/>
      <c r="I58" s="160"/>
      <c r="J58" s="160">
        <f>'将来負担比率（分子）の構造'!K$50</f>
        <v>7634</v>
      </c>
      <c r="K58" s="160"/>
      <c r="L58" s="160"/>
      <c r="M58" s="160">
        <f>'将来負担比率（分子）の構造'!L$50</f>
        <v>7249</v>
      </c>
      <c r="N58" s="160"/>
      <c r="O58" s="160"/>
      <c r="P58" s="160">
        <f>'将来負担比率（分子）の構造'!M$50</f>
        <v>7101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4761</v>
      </c>
      <c r="C62" s="160"/>
      <c r="D62" s="160"/>
      <c r="E62" s="160">
        <f>'将来負担比率（分子）の構造'!J$45</f>
        <v>5313</v>
      </c>
      <c r="F62" s="160"/>
      <c r="G62" s="160"/>
      <c r="H62" s="160">
        <f>'将来負担比率（分子）の構造'!K$45</f>
        <v>4953</v>
      </c>
      <c r="I62" s="160"/>
      <c r="J62" s="160"/>
      <c r="K62" s="160">
        <f>'将来負担比率（分子）の構造'!L$45</f>
        <v>4638</v>
      </c>
      <c r="L62" s="160"/>
      <c r="M62" s="160"/>
      <c r="N62" s="160">
        <f>'将来負担比率（分子）の構造'!M$45</f>
        <v>4266</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15640</v>
      </c>
      <c r="C64" s="160"/>
      <c r="D64" s="160"/>
      <c r="E64" s="160">
        <f>'将来負担比率（分子）の構造'!J$43</f>
        <v>14513</v>
      </c>
      <c r="F64" s="160"/>
      <c r="G64" s="160"/>
      <c r="H64" s="160">
        <f>'将来負担比率（分子）の構造'!K$43</f>
        <v>13285</v>
      </c>
      <c r="I64" s="160"/>
      <c r="J64" s="160"/>
      <c r="K64" s="160">
        <f>'将来負担比率（分子）の構造'!L$43</f>
        <v>11940</v>
      </c>
      <c r="L64" s="160"/>
      <c r="M64" s="160"/>
      <c r="N64" s="160">
        <f>'将来負担比率（分子）の構造'!M$43</f>
        <v>11172</v>
      </c>
      <c r="O64" s="160"/>
      <c r="P64" s="160"/>
    </row>
    <row r="65" spans="1:16">
      <c r="A65" s="160" t="s">
        <v>26</v>
      </c>
      <c r="B65" s="160">
        <f>'将来負担比率（分子）の構造'!I$42</f>
        <v>1639</v>
      </c>
      <c r="C65" s="160"/>
      <c r="D65" s="160"/>
      <c r="E65" s="160">
        <f>'将来負担比率（分子）の構造'!J$42</f>
        <v>1451</v>
      </c>
      <c r="F65" s="160"/>
      <c r="G65" s="160"/>
      <c r="H65" s="160">
        <f>'将来負担比率（分子）の構造'!K$42</f>
        <v>1249</v>
      </c>
      <c r="I65" s="160"/>
      <c r="J65" s="160"/>
      <c r="K65" s="160">
        <f>'将来負担比率（分子）の構造'!L$42</f>
        <v>1082</v>
      </c>
      <c r="L65" s="160"/>
      <c r="M65" s="160"/>
      <c r="N65" s="160">
        <f>'将来負担比率（分子）の構造'!M$42</f>
        <v>1024</v>
      </c>
      <c r="O65" s="160"/>
      <c r="P65" s="160"/>
    </row>
    <row r="66" spans="1:16">
      <c r="A66" s="160" t="s">
        <v>25</v>
      </c>
      <c r="B66" s="160">
        <f>'将来負担比率（分子）の構造'!I$41</f>
        <v>34881</v>
      </c>
      <c r="C66" s="160"/>
      <c r="D66" s="160"/>
      <c r="E66" s="160">
        <f>'将来負担比率（分子）の構造'!J$41</f>
        <v>35799</v>
      </c>
      <c r="F66" s="160"/>
      <c r="G66" s="160"/>
      <c r="H66" s="160">
        <f>'将来負担比率（分子）の構造'!K$41</f>
        <v>37748</v>
      </c>
      <c r="I66" s="160"/>
      <c r="J66" s="160"/>
      <c r="K66" s="160">
        <f>'将来負担比率（分子）の構造'!L$41</f>
        <v>38426</v>
      </c>
      <c r="L66" s="160"/>
      <c r="M66" s="160"/>
      <c r="N66" s="160">
        <f>'将来負担比率（分子）の構造'!M$41</f>
        <v>38637</v>
      </c>
      <c r="O66" s="160"/>
      <c r="P66" s="160"/>
    </row>
    <row r="67" spans="1:16">
      <c r="A67" s="160" t="s">
        <v>69</v>
      </c>
      <c r="B67" s="160" t="e">
        <f>NA()</f>
        <v>#N/A</v>
      </c>
      <c r="C67" s="160">
        <f>IF(ISNUMBER('将来負担比率（分子）の構造'!I$53), IF('将来負担比率（分子）の構造'!I$53 &lt; 0, 0, '将来負担比率（分子）の構造'!I$53), NA())</f>
        <v>7053</v>
      </c>
      <c r="D67" s="160" t="e">
        <f>NA()</f>
        <v>#N/A</v>
      </c>
      <c r="E67" s="160" t="e">
        <f>NA()</f>
        <v>#N/A</v>
      </c>
      <c r="F67" s="160">
        <f>IF(ISNUMBER('将来負担比率（分子）の構造'!J$53), IF('将来負担比率（分子）の構造'!J$53 &lt; 0, 0, '将来負担比率（分子）の構造'!J$53), NA())</f>
        <v>7209</v>
      </c>
      <c r="G67" s="160" t="e">
        <f>NA()</f>
        <v>#N/A</v>
      </c>
      <c r="H67" s="160" t="e">
        <f>NA()</f>
        <v>#N/A</v>
      </c>
      <c r="I67" s="160">
        <f>IF(ISNUMBER('将来負担比率（分子）の構造'!K$53), IF('将来負担比率（分子）の構造'!K$53 &lt; 0, 0, '将来負担比率（分子）の構造'!K$53), NA())</f>
        <v>7295</v>
      </c>
      <c r="J67" s="160" t="e">
        <f>NA()</f>
        <v>#N/A</v>
      </c>
      <c r="K67" s="160" t="e">
        <f>NA()</f>
        <v>#N/A</v>
      </c>
      <c r="L67" s="160">
        <f>IF(ISNUMBER('将来負担比率（分子）の構造'!L$53), IF('将来負担比率（分子）の構造'!L$53 &lt; 0, 0, '将来負担比率（分子）の構造'!L$53), NA())</f>
        <v>6680</v>
      </c>
      <c r="M67" s="160" t="e">
        <f>NA()</f>
        <v>#N/A</v>
      </c>
      <c r="N67" s="160" t="e">
        <f>NA()</f>
        <v>#N/A</v>
      </c>
      <c r="O67" s="160">
        <f>IF(ISNUMBER('将来負担比率（分子）の構造'!M$53), IF('将来負担比率（分子）の構造'!M$53 &lt; 0, 0, '将来負担比率（分子）の構造'!M$53), NA())</f>
        <v>6587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2955</v>
      </c>
      <c r="C72" s="164">
        <f>基金残高に係る経年分析!G55</f>
        <v>2500</v>
      </c>
      <c r="D72" s="164">
        <f>基金残高に係る経年分析!H55</f>
        <v>2162</v>
      </c>
    </row>
    <row r="73" spans="1:16">
      <c r="A73" s="163" t="s">
        <v>72</v>
      </c>
      <c r="B73" s="164">
        <f>基金残高に係る経年分析!F56</f>
        <v>1545</v>
      </c>
      <c r="C73" s="164">
        <f>基金残高に係る経年分析!G56</f>
        <v>1352</v>
      </c>
      <c r="D73" s="164">
        <f>基金残高に係る経年分析!H56</f>
        <v>1287</v>
      </c>
    </row>
    <row r="74" spans="1:16">
      <c r="A74" s="163" t="s">
        <v>73</v>
      </c>
      <c r="B74" s="164">
        <f>基金残高に係る経年分析!F57</f>
        <v>2108</v>
      </c>
      <c r="C74" s="164">
        <f>基金残高に係る経年分析!G57</f>
        <v>2021</v>
      </c>
      <c r="D74" s="164">
        <f>基金残高に係る経年分析!H57</f>
        <v>1990</v>
      </c>
    </row>
  </sheetData>
  <sheetProtection algorithmName="SHA-512" hashValue="R2Nz0uSxtd5uBdQhkZ4LugqUe5/zb5bSK4hd67RiYGwSj17BLIgceDFzXUY3Sz8BZsC3jPe+m7CBOREjHqkxUA==" saltValue="kzzBtJUZuIqK1GkndGxi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本田 拓也</cp:lastModifiedBy>
  <cp:lastPrinted>2019-10-28T00:09:28Z</cp:lastPrinted>
  <dcterms:created xsi:type="dcterms:W3CDTF">2019-02-14T00:55:23Z</dcterms:created>
  <dcterms:modified xsi:type="dcterms:W3CDTF">2019-10-28T00:17:32Z</dcterms:modified>
  <cp:category/>
</cp:coreProperties>
</file>