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C36" i="9"/>
  <c r="CO35" i="9"/>
  <c r="BW35" i="9"/>
  <c r="BW36" i="9" s="1"/>
  <c r="BE35" i="9"/>
  <c r="CO34" i="9"/>
  <c r="BW34" i="9"/>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<sst xmlns="http://schemas.openxmlformats.org/spreadsheetml/2006/main" count="1011" uniqueCount="552">
  <si>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</si>
  <si>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</si>
  <si>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</si>
  <si>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</si>
  <si>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</si>
  <si>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</si>
  <si>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</si>
  <si>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</si>
  <si>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</si>
  <si>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</si>
  <si>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</si>
  <si>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</si>
  <si>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</si>
  <si>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</si>
  <si>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</si>
  <si>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</si>
  <si>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</si>
  <si>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</si>
  <si>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</si>
  <si>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</si>
  <si>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</si>
  <si>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</si>
  <si>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</si>
  <si>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</si>
  <si>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</si>
  <si>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</si>
  <si>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</si>
  <si>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</si>
  <si>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</si>
  <si>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</si>
  <si>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</si>
  <si>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</si>
  <si>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</si>
  <si>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</si>
  <si>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</si>
  <si>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</si>
  <si>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</si>
  <si>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</si>
  <si>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</si>
  <si>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</si>
  <si>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</si>
  <si>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</si>
  <si>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</si>
  <si>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</si>
  <si>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</si>
  <si>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</si>
  <si>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</si>
  <si>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</si>
  <si>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</si>
  <si>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</si>
  <si>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</si>
  <si>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</si>
  <si>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</si>
  <si>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</si>
  <si>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</si>
  <si>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</si>
  <si>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</si>
  <si>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</si>
  <si>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</si>
  <si>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</si>
  <si>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</si>
  <si>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</si>
  <si>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</si>
  <si>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</si>
  <si>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</si>
  <si>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</si>
  <si>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</si>
  <si>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</si>
  <si>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</si>
  <si>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</si>
  <si>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</si>
  <si>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</si>
  <si>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</si>
  <si>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</si>
  <si>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</si>
  <si>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</si>
  <si>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</si>
  <si>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</si>
  <si>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</si>
  <si>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</si>
  <si>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</si>
  <si>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</si>
  <si>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</si>
  <si>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</si>
  <si>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</si>
  <si>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</si>
  <si>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</si>
  <si>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</si>
  <si>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</si>
  <si>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</si>
  <si>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</si>
  <si>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</si>
  <si>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</si>
  <si>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</si>
  <si>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</si>
  <si>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</si>
  <si>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</si>
  <si>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</si>
  <si>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</si>
  <si>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</si>
  <si>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</si>
  <si>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</si>
  <si>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</si>
  <si>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</si>
  <si>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</si>
  <si>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</si>
  <si>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</si>
  <si>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</si>
  <si>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</si>
  <si>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</si>
  <si>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</si>
  <si>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</si>
  <si>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</si>
  <si>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</si>
  <si>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</si>
  <si>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</si>
  <si>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</si>
  <si>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</si>
  <si>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</si>
  <si>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</si>
  <si>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</si>
  <si>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</si>
  <si>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</si>
  <si>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</si>
  <si>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</si>
  <si>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</si>
  <si>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</si>
  <si>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</si>
  <si>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</si>
  <si>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</si>
  <si>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</si>
  <si>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</si>
  <si>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</si>
  <si>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</si>
  <si>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</si>
  <si>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</si>
  <si>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</si>
  <si>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</si>
  <si>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</si>
  <si>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</si>
  <si>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</si>
  <si>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</si>
  <si>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</si>
  <si>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</si>
  <si>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</si>
  <si>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</si>
  <si>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</si>
  <si>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</si>
  <si>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</si>
  <si>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</si>
  <si>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</si>
  <si>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</si>
  <si>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</si>
  <si>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</si>
  <si>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</si>
  <si>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</si>
  <si>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</si>
  <si>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</si>
  <si>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</si>
  <si>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</si>
  <si>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</si>
  <si>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</si>
  <si>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</si>
  <si>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</si>
  <si>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</si>
  <si>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</si>
  <si>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</si>
  <si>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</si>
  <si>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</si>
  <si>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</si>
  <si>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</si>
  <si>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</si>
  <si>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</si>
  <si>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</si>
  <si>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</si>
  <si>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</si>
  <si>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</si>
  <si>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</si>
  <si>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</si>
  <si>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</si>
  <si>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</si>
  <si>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</si>
  <si>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</si>
  <si>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</si>
  <si>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</si>
  <si>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</si>
  <si>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</si>
  <si>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</si>
  <si>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</si>
  <si>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</si>
  <si>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</si>
  <si>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</si>
  <si>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</si>
  <si>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</si>
  <si>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北海道江別市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</si>
  <si>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</si>
  <si>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</si>
  <si>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</si>
  <si>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</si>
  <si>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</si>
  <si>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</si>
  <si>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</si>
  <si>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</si>
  <si>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</si>
  <si>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</si>
  <si>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</si>
  <si>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</si>
  <si>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</si>
  <si>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</si>
  <si>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</si>
  <si>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</si>
  <si>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</si>
  <si>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</si>
  <si>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</si>
  <si>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</si>
  <si>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</si>
  <si>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</si>
  <si>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</si>
  <si>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</si>
  <si>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</si>
  <si>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</si>
  <si>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</si>
  <si>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</si>
  <si>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</si>
  <si>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</si>
  <si>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</si>
  <si>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</si>
  <si>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</si>
  <si>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</si>
  <si>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</si>
  <si>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</si>
  <si>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</si>
  <si>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</si>
  <si>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</si>
  <si>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</si>
  <si>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</si>
  <si>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</si>
  <si>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</si>
  <si>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</si>
  <si>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</si>
  <si>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</si>
  <si>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</si>
  <si>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</si>
  <si>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</si>
  <si>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</si>
  <si>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</si>
  <si>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</si>
  <si>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</si>
  <si>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</si>
  <si>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</si>
  <si>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</si>
  <si>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</si>
  <si>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</si>
  <si>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</si>
  <si>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</si>
  <si>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</si>
  <si>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</si>
  <si>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</si>
  <si>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</si>
  <si>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</si>
  <si>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</si>
  <si>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</si>
  <si>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</si>
  <si>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</si>
  <si>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</si>
  <si>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</si>
  <si>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</si>
  <si>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</si>
  <si>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</si>
  <si>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</si>
  <si>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</si>
  <si>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</si>
  <si>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</si>
  <si>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</si>
  <si>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</si>
  <si>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</si>
  <si>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</si>
  <si>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</si>
  <si>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</si>
  <si>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</si>
  <si>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</si>
  <si>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</si>
  <si>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</si>
  <si>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</si>
  <si>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</si>
  <si>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</si>
  <si>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</si>
  <si>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</si>
  <si>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</si>
  <si>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</si>
  <si>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</si>
  <si>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</si>
  <si>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</si>
  <si>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</si>
  <si>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</si>
  <si>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</si>
  <si>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</si>
  <si>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</si>
  <si>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</si>
  <si>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</si>
  <si>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</si>
  <si>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</si>
  <si>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</si>
  <si>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</si>
  <si>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</si>
  <si>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</si>
  <si>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</si>
  <si>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</si>
  <si>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</si>
  <si>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</si>
  <si>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</si>
  <si>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</si>
  <si>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</si>
  <si>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</si>
  <si>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</si>
  <si>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</si>
  <si>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</si>
  <si>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</si>
  <si>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</si>
  <si>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</si>
  <si>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</si>
  <si>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</si>
  <si>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</si>
  <si>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</si>
  <si>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</si>
  <si>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</si>
  <si>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</si>
  <si>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</si>
  <si>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</si>
  <si>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</si>
  <si>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</si>
  <si>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</si>
  <si>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</si>
  <si>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</si>
  <si>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</si>
  <si>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</si>
  <si>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</si>
  <si>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</si>
  <si>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</si>
  <si>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</si>
  <si>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</si>
  <si>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</si>
  <si>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</si>
  <si>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北海道江別市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</si>
  <si>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</si>
  <si>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</si>
  <si>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</si>
  <si>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</si>
  <si>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</si>
  <si>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</si>
  <si>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</si>
  <si>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</si>
  <si>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</si>
  <si>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</si>
  <si>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</si>
  <si>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</si>
  <si>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</si>
  <si>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</si>
  <si>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</si>
  <si>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</si>
  <si>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</si>
  <si>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</si>
  <si>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</si>
  <si>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</si>
  <si>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基本財産基金運用特別会計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</si>
  <si>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</si>
  <si>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</si>
  <si>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</si>
  <si>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</si>
  <si>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</si>
  <si>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</si>
  <si>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</si>
  <si>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</si>
  <si>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</si>
  <si>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</si>
  <si>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</si>
  <si>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</si>
  <si>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</si>
  <si>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</si>
  <si>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</si>
  <si>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</si>
  <si>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</si>
  <si>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</si>
  <si>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</si>
  <si>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</si>
  <si>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</si>
  <si>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</si>
  <si>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</si>
  <si>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</si>
  <si>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</si>
  <si>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</si>
  <si>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</si>
  <si>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</si>
  <si>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</si>
  <si>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</si>
  <si>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</si>
  <si>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</si>
  <si>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</si>
  <si>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</si>
  <si>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</si>
  <si>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</si>
  <si>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</si>
  <si>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</si>
  <si>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</si>
  <si>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</si>
  <si>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</si>
  <si>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</si>
  <si>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</si>
  <si>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</si>
  <si>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</si>
  <si>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</si>
  <si>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</si>
  <si>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</si>
  <si>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</si>
  <si>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</si>
  <si>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</si>
  <si>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</si>
  <si>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</si>
  <si>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</si>
  <si>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</si>
  <si>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</si>
  <si>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</si>
  <si>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</si>
  <si>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</si>
  <si>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</si>
  <si>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</si>
  <si>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</si>
  <si>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</si>
  <si>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</si>
  <si>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</si>
  <si>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</si>
  <si>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</si>
  <si>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</si>
  <si>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</si>
  <si>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</si>
  <si>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</si>
  <si>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</si>
  <si>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</si>
  <si>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</si>
  <si>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</si>
  <si>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</si>
  <si>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</si>
  <si>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</si>
  <si>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</si>
  <si>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</si>
  <si>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</si>
  <si>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</si>
  <si>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</si>
  <si>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</si>
  <si>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</si>
  <si>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</si>
  <si>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</si>
  <si>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</si>
  <si>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</si>
  <si>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</si>
  <si>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</si>
  <si>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</si>
  <si>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</si>
  <si>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</si>
  <si>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</si>
  <si>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</si>
  <si>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</si>
  <si>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</si>
  <si>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</si>
  <si>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</si>
  <si>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</si>
  <si>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</si>
  <si>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</si>
  <si>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</si>
  <si>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</si>
  <si>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</si>
  <si>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</si>
  <si>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</si>
  <si>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</si>
  <si>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</si>
  <si>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</si>
  <si>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</si>
  <si>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</si>
  <si>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</si>
  <si>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</si>
  <si>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</si>
  <si>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</si>
  <si>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</si>
  <si>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</si>
  <si>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</si>
  <si>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</si>
  <si>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</si>
  <si>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</si>
  <si>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</si>
  <si>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</si>
  <si>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</si>
  <si>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</si>
  <si>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</si>
  <si>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</si>
  <si>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</si>
  <si>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</si>
  <si>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</si>
  <si>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</si>
  <si>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</si>
  <si>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</si>
  <si>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</si>
  <si>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</si>
  <si>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</si>
  <si>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</si>
  <si>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</si>
  <si>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</si>
  <si>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</si>
  <si>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</si>
  <si>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</si>
  <si>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</si>
  <si>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</si>
  <si>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</si>
  <si>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</si>
  <si>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</si>
  <si>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</si>
  <si>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</si>
  <si>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</si>
  <si>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</si>
  <si>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0.50</t>
  </si>
  <si>
    <t>下水道事業会計</t>
  </si>
  <si>
    <t>水道事業会計</t>
  </si>
  <si>
    <t>一般会計</t>
  </si>
  <si>
    <t>国民健康保険特別会計</t>
  </si>
  <si>
    <t>介護保険特別会計</t>
  </si>
  <si>
    <t>病院事業会計</t>
  </si>
  <si>
    <t>▲ 0.77</t>
  </si>
  <si>
    <t>▲ 0.46</t>
  </si>
  <si>
    <t>後期高齢者医療特別会計</t>
  </si>
  <si>
    <t>基本財産基金運用特別会計</t>
  </si>
  <si>
    <t>その他会計（赤字）</t>
  </si>
  <si>
    <t>その他会計（黒字）</t>
  </si>
  <si>
    <t>-</t>
    <phoneticPr fontId="2"/>
  </si>
  <si>
    <t>-</t>
    <phoneticPr fontId="2"/>
  </si>
  <si>
    <t>-</t>
    <phoneticPr fontId="2"/>
  </si>
  <si>
    <t>札幌広域圏組合一般会計</t>
    <rPh sb="0" eb="2">
      <t>サッポロ</t>
    </rPh>
    <rPh sb="2" eb="5">
      <t>コウイキケン</t>
    </rPh>
    <rPh sb="5" eb="7">
      <t>クミアイ</t>
    </rPh>
    <rPh sb="7" eb="9">
      <t>イッパン</t>
    </rPh>
    <rPh sb="9" eb="11">
      <t>カイケイ</t>
    </rPh>
    <phoneticPr fontId="2"/>
  </si>
  <si>
    <t>石狩教育研修センター組合一般会計</t>
    <rPh sb="0" eb="2">
      <t>イシカリ</t>
    </rPh>
    <rPh sb="2" eb="4">
      <t>キョウイク</t>
    </rPh>
    <rPh sb="4" eb="6">
      <t>ケンシュウ</t>
    </rPh>
    <rPh sb="10" eb="12">
      <t>クミアイ</t>
    </rPh>
    <rPh sb="12" eb="14">
      <t>イッパン</t>
    </rPh>
    <rPh sb="14" eb="16">
      <t>カイケイ</t>
    </rPh>
    <phoneticPr fontId="2"/>
  </si>
  <si>
    <t>札幌広域圏組合札幌ふるさと市町村圏基金事業特別会計</t>
    <rPh sb="0" eb="2">
      <t>サッポロ</t>
    </rPh>
    <rPh sb="2" eb="5">
      <t>コウイキケン</t>
    </rPh>
    <rPh sb="5" eb="7">
      <t>クミアイ</t>
    </rPh>
    <rPh sb="7" eb="9">
      <t>サッポロ</t>
    </rPh>
    <rPh sb="13" eb="16">
      <t>シチョウソン</t>
    </rPh>
    <rPh sb="16" eb="17">
      <t>ケン</t>
    </rPh>
    <rPh sb="17" eb="19">
      <t>キキン</t>
    </rPh>
    <rPh sb="19" eb="21">
      <t>ジギョウ</t>
    </rPh>
    <rPh sb="21" eb="23">
      <t>トクベツ</t>
    </rPh>
    <rPh sb="23" eb="25">
      <t>カイケイ</t>
    </rPh>
    <phoneticPr fontId="2"/>
  </si>
  <si>
    <t>江別振興公社</t>
    <rPh sb="0" eb="2">
      <t>エベツ</t>
    </rPh>
    <rPh sb="2" eb="4">
      <t>シンコウ</t>
    </rPh>
    <rPh sb="4" eb="6">
      <t>コウシャ</t>
    </rPh>
    <phoneticPr fontId="2"/>
  </si>
  <si>
    <t>江別市スポーツ振興財団</t>
    <rPh sb="0" eb="3">
      <t>エベツシ</t>
    </rPh>
    <rPh sb="7" eb="9">
      <t>シンコウ</t>
    </rPh>
    <rPh sb="9" eb="11">
      <t>ザイダン</t>
    </rPh>
    <phoneticPr fontId="2"/>
  </si>
  <si>
    <t>フラワーテクニカえべつ</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</si>
  <si>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</si>
  <si>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</si>
  <si>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</si>
  <si>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</si>
  <si>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</si>
  <si>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</si>
  <si>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</si>
  <si>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</si>
  <si>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</si>
  <si>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</si>
  <si>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</si>
  <si>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将来負担比率については、債務負担に基づく支出予定額の減少効果により数値は改善傾向にある。
また、実質公債費比率についても、交付税措置のない地方債の発行抑制により数値は改善傾向にある。
今後も駅周辺再開発や市営住宅等施設の建替、学校改築等、既に計画済みの事業が完了するまでは起債額が増加する見込みであるが、計画的な事業実施と適切な償還計画により、健全な財政運営に努める。</t>
    <rPh sb="0" eb="2">
      <t>ショウライ</t>
    </rPh>
    <rPh sb="2" eb="4">
      <t>フタン</t>
    </rPh>
    <rPh sb="4" eb="6">
      <t>ヒリツ</t>
    </rPh>
    <rPh sb="12" eb="14">
      <t>サイム</t>
    </rPh>
    <rPh sb="14" eb="16">
      <t>フタン</t>
    </rPh>
    <rPh sb="17" eb="18">
      <t>モト</t>
    </rPh>
    <rPh sb="20" eb="22">
      <t>シシュツ</t>
    </rPh>
    <rPh sb="22" eb="24">
      <t>ヨテイ</t>
    </rPh>
    <rPh sb="24" eb="25">
      <t>ガク</t>
    </rPh>
    <rPh sb="26" eb="28">
      <t>ゲンショウ</t>
    </rPh>
    <rPh sb="28" eb="30">
      <t>コウカ</t>
    </rPh>
    <rPh sb="33" eb="35">
      <t>スウチ</t>
    </rPh>
    <rPh sb="36" eb="38">
      <t>カイゼン</t>
    </rPh>
    <rPh sb="38" eb="40">
      <t>ケイコウ</t>
    </rPh>
    <rPh sb="48" eb="50">
      <t>ジッシツ</t>
    </rPh>
    <rPh sb="50" eb="53">
      <t>コウサイヒ</t>
    </rPh>
    <rPh sb="53" eb="55">
      <t>ヒリツ</t>
    </rPh>
    <rPh sb="61" eb="64">
      <t>コウフゼイ</t>
    </rPh>
    <rPh sb="64" eb="66">
      <t>ソチ</t>
    </rPh>
    <rPh sb="69" eb="72">
      <t>チホウサイ</t>
    </rPh>
    <rPh sb="73" eb="75">
      <t>ハッコウ</t>
    </rPh>
    <rPh sb="75" eb="77">
      <t>ヨクセイ</t>
    </rPh>
    <rPh sb="80" eb="82">
      <t>スウチ</t>
    </rPh>
    <rPh sb="83" eb="85">
      <t>カイゼン</t>
    </rPh>
    <rPh sb="85" eb="87">
      <t>ケイコウ</t>
    </rPh>
    <rPh sb="93" eb="95">
      <t>コンゴ</t>
    </rPh>
    <rPh sb="99" eb="102">
      <t>サイカイハツ</t>
    </rPh>
    <rPh sb="103" eb="105">
      <t>シエイ</t>
    </rPh>
    <rPh sb="105" eb="107">
      <t>ジュウタク</t>
    </rPh>
    <rPh sb="107" eb="108">
      <t>トウ</t>
    </rPh>
    <rPh sb="108" eb="110">
      <t>シセツ</t>
    </rPh>
    <rPh sb="111" eb="113">
      <t>タテカ</t>
    </rPh>
    <rPh sb="114" eb="116">
      <t>ガッコウ</t>
    </rPh>
    <rPh sb="116" eb="118">
      <t>カイチク</t>
    </rPh>
    <rPh sb="118" eb="119">
      <t>トウ</t>
    </rPh>
    <rPh sb="120" eb="121">
      <t>スデ</t>
    </rPh>
    <rPh sb="122" eb="124">
      <t>ケイカク</t>
    </rPh>
    <rPh sb="124" eb="125">
      <t>ズ</t>
    </rPh>
    <rPh sb="127" eb="129">
      <t>ジギョウ</t>
    </rPh>
    <rPh sb="130" eb="132">
      <t>カンリョウ</t>
    </rPh>
    <rPh sb="137" eb="139">
      <t>キサイ</t>
    </rPh>
    <rPh sb="139" eb="140">
      <t>ガク</t>
    </rPh>
    <rPh sb="141" eb="143">
      <t>ゾウカ</t>
    </rPh>
    <rPh sb="145" eb="147">
      <t>ミコ</t>
    </rPh>
    <rPh sb="153" eb="156">
      <t>ケイカクテキ</t>
    </rPh>
    <rPh sb="157" eb="159">
      <t>ジギョウ</t>
    </rPh>
    <rPh sb="159" eb="161">
      <t>ジッシ</t>
    </rPh>
    <rPh sb="162" eb="164">
      <t>テキセツ</t>
    </rPh>
    <rPh sb="165" eb="167">
      <t>ショウカン</t>
    </rPh>
    <rPh sb="167" eb="169">
      <t>ケイカク</t>
    </rPh>
    <rPh sb="173" eb="175">
      <t>ケンゼン</t>
    </rPh>
    <rPh sb="176" eb="178">
      <t>ザイセイ</t>
    </rPh>
    <rPh sb="178" eb="180">
      <t>ウンエイ</t>
    </rPh>
    <rPh sb="181" eb="18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</si>
</sst>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21384</c:v>
                </c:pt>
                <c:pt idx="1">
                  <c:v>26864</c:v>
                </c:pt>
                <c:pt idx="2">
                  <c:v>46195</c:v>
                </c:pt>
                <c:pt idx="3">
                  <c:v>57074</c:v>
                </c:pt>
                <c:pt idx="4">
                  <c:v>65692</c:v>
                </c:pt>
              </c:numCache>
            </c:numRef>
          </c:val>
          <c:smooth val="0"/>
        </c:ser>
        <c:dLbls>
          <c:showLegendKey val="0"/>
          <c:showVal val="0"/>
          <c:showCatName val="0"/>
          <c:showSerName val="0"/>
          <c:showPercent val="0"/>
          <c:showBubbleSize val="0"/>
        </c:dLbls>
        <c:marker val="1"/>
        <c:smooth val="0"/>
        <c:axId val="95934336"/>
        <c:axId val="112263168"/>
      </c:lineChart>
      <c:catAx>
        <c:axId val="95934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63168"/>
        <c:crosses val="autoZero"/>
        <c:auto val="1"/>
        <c:lblAlgn val="ctr"/>
        <c:lblOffset val="100"/>
        <c:tickLblSkip val="1"/>
        <c:tickMarkSkip val="1"/>
        <c:noMultiLvlLbl val="0"/>
      </c:catAx>
      <c:valAx>
        <c:axId val="112263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3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2.37</c:v>
                </c:pt>
                <c:pt idx="1">
                  <c:v>2.21</c:v>
                </c:pt>
                <c:pt idx="2">
                  <c:v>2.87</c:v>
                </c:pt>
                <c:pt idx="3">
                  <c:v>2.68</c:v>
                </c:pt>
                <c:pt idx="4">
                  <c:v>2.76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12.34</c:v>
                </c:pt>
                <c:pt idx="1">
                  <c:v>11.92</c:v>
                </c:pt>
                <c:pt idx="2">
                  <c:v>11.46</c:v>
                </c:pt>
                <c:pt idx="3">
                  <c:v>11.68</c:v>
                </c:pt>
                <c:pt idx="4">
                  <c:v>11.99</c:v>
                </c:pt>
              </c:numCache>
            </c:numRef>
          </c:val>
        </c:ser>
        <c:dLbls>
          <c:showLegendKey val="0"/>
          <c:showVal val="0"/>
          <c:showCatName val="0"/>
          <c:showSerName val="0"/>
          <c:showPercent val="0"/>
          <c:showBubbleSize val="0"/>
        </c:dLbls>
        <c:gapWidth val="250"/>
        <c:overlap val="100"/>
        <c:axId val="123575296"/>
        <c:axId val="12357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0.23</c:v>
                </c:pt>
                <c:pt idx="1">
                  <c:v>-0.5</c:v>
                </c:pt>
                <c:pt idx="2">
                  <c:v>0.27</c:v>
                </c:pt>
                <c:pt idx="3">
                  <c:v>0.05</c:v>
                </c:pt>
                <c:pt idx="4">
                  <c:v>0.56999999999999995</c:v>
                </c:pt>
              </c:numCache>
            </c:numRef>
          </c:val>
          <c:smooth val="0"/>
        </c:ser>
        <c:dLbls>
          <c:showLegendKey val="0"/>
          <c:showVal val="0"/>
          <c:showCatName val="0"/>
          <c:showSerName val="0"/>
          <c:showPercent val="0"/>
          <c:showBubbleSize val="0"/>
        </c:dLbls>
        <c:marker val="1"/>
        <c:smooth val="0"/>
        <c:axId val="123575296"/>
        <c:axId val="123577472"/>
      </c:lineChart>
      <c:catAx>
        <c:axId val="1235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77472"/>
        <c:crosses val="autoZero"/>
        <c:auto val="1"/>
        <c:lblAlgn val="ctr"/>
        <c:lblOffset val="100"/>
        <c:tickLblSkip val="1"/>
        <c:tickMarkSkip val="1"/>
        <c:noMultiLvlLbl val="0"/>
      </c:catAx>
      <c:valAx>
        <c:axId val="12357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7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基本財産基金運用特別会計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0.77</c:v>
                </c:pt>
                <c:pt idx="1">
                  <c:v>#N/A</c:v>
                </c:pt>
                <c:pt idx="2">
                  <c:v>0.46</c:v>
                </c:pt>
                <c:pt idx="3">
                  <c:v>#N/A</c:v>
                </c:pt>
                <c:pt idx="4">
                  <c:v>#N/A</c:v>
                </c:pt>
                <c:pt idx="5">
                  <c:v>0</c:v>
                </c:pt>
                <c:pt idx="6">
                  <c:v>#N/A</c:v>
                </c:pt>
                <c:pt idx="7">
                  <c:v>0</c:v>
                </c:pt>
                <c:pt idx="8">
                  <c:v>#N/A</c:v>
                </c:pt>
                <c:pt idx="9">
                  <c:v>0.26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0.28000000000000003</c:v>
                </c:pt>
                <c:pt idx="4">
                  <c:v>#N/A</c:v>
                </c:pt>
                <c:pt idx="5">
                  <c:v>0.2</c:v>
                </c:pt>
                <c:pt idx="6">
                  <c:v>#N/A</c:v>
                </c:pt>
                <c:pt idx="7">
                  <c:v>0.37</c:v>
                </c:pt>
                <c:pt idx="8">
                  <c:v>#N/A</c:v>
                </c:pt>
                <c:pt idx="9">
                  <c:v>0.47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2.92</c:v>
                </c:pt>
                <c:pt idx="2">
                  <c:v>#N/A</c:v>
                </c:pt>
                <c:pt idx="3">
                  <c:v>3.02</c:v>
                </c:pt>
                <c:pt idx="4">
                  <c:v>#N/A</c:v>
                </c:pt>
                <c:pt idx="5">
                  <c:v>1.81</c:v>
                </c:pt>
                <c:pt idx="6">
                  <c:v>#N/A</c:v>
                </c:pt>
                <c:pt idx="7">
                  <c:v>1.61</c:v>
                </c:pt>
                <c:pt idx="8">
                  <c:v>#N/A</c:v>
                </c:pt>
                <c:pt idx="9">
                  <c:v>1.72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2.37</c:v>
                </c:pt>
                <c:pt idx="2">
                  <c:v>#N/A</c:v>
                </c:pt>
                <c:pt idx="3">
                  <c:v>2.2000000000000002</c:v>
                </c:pt>
                <c:pt idx="4">
                  <c:v>#N/A</c:v>
                </c:pt>
                <c:pt idx="5">
                  <c:v>2.86</c:v>
                </c:pt>
                <c:pt idx="6">
                  <c:v>#N/A</c:v>
                </c:pt>
                <c:pt idx="7">
                  <c:v>2.68</c:v>
                </c:pt>
                <c:pt idx="8">
                  <c:v>#N/A</c:v>
                </c:pt>
                <c:pt idx="9">
                  <c:v>2.75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3.19</c:v>
                </c:pt>
                <c:pt idx="2">
                  <c:v>#N/A</c:v>
                </c:pt>
                <c:pt idx="3">
                  <c:v>3.78</c:v>
                </c:pt>
                <c:pt idx="4">
                  <c:v>#N/A</c:v>
                </c:pt>
                <c:pt idx="5">
                  <c:v>4.67</c:v>
                </c:pt>
                <c:pt idx="6">
                  <c:v>#N/A</c:v>
                </c:pt>
                <c:pt idx="7">
                  <c:v>4.3600000000000003</c:v>
                </c:pt>
                <c:pt idx="8">
                  <c:v>#N/A</c:v>
                </c:pt>
                <c:pt idx="9">
                  <c:v>3.95</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3.75</c:v>
                </c:pt>
                <c:pt idx="2">
                  <c:v>#N/A</c:v>
                </c:pt>
                <c:pt idx="3">
                  <c:v>4.1399999999999997</c:v>
                </c:pt>
                <c:pt idx="4">
                  <c:v>#N/A</c:v>
                </c:pt>
                <c:pt idx="5">
                  <c:v>4.3099999999999996</c:v>
                </c:pt>
                <c:pt idx="6">
                  <c:v>#N/A</c:v>
                </c:pt>
                <c:pt idx="7">
                  <c:v>4.49</c:v>
                </c:pt>
                <c:pt idx="8">
                  <c:v>#N/A</c:v>
                </c:pt>
                <c:pt idx="9">
                  <c:v>4.18</c:v>
                </c:pt>
              </c:numCache>
            </c:numRef>
          </c:val>
        </c:ser>
        <c:dLbls>
          <c:showLegendKey val="0"/>
          <c:showVal val="0"/>
          <c:showCatName val="0"/>
          <c:showSerName val="0"/>
          <c:showPercent val="0"/>
          <c:showBubbleSize val="0"/>
        </c:dLbls>
        <c:gapWidth val="150"/>
        <c:overlap val="100"/>
        <c:axId val="126374656"/>
        <c:axId val="126376192"/>
      </c:barChart>
      <c:catAx>
        <c:axId val="12637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376192"/>
        <c:crosses val="autoZero"/>
        <c:auto val="1"/>
        <c:lblAlgn val="ctr"/>
        <c:lblOffset val="100"/>
        <c:tickLblSkip val="1"/>
        <c:tickMarkSkip val="1"/>
        <c:noMultiLvlLbl val="0"/>
      </c:catAx>
      <c:valAx>
        <c:axId val="12637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74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4266</c:v>
                </c:pt>
                <c:pt idx="5">
                  <c:v>4186</c:v>
                </c:pt>
                <c:pt idx="8">
                  <c:v>4207</c:v>
                </c:pt>
                <c:pt idx="11">
                  <c:v>4156</c:v>
                </c:pt>
                <c:pt idx="14">
                  <c:v>3897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168</c:v>
                </c:pt>
                <c:pt idx="3">
                  <c:v>137</c:v>
                </c:pt>
                <c:pt idx="6">
                  <c:v>134</c:v>
                </c:pt>
                <c:pt idx="9">
                  <c:v>132</c:v>
                </c:pt>
                <c:pt idx="12">
                  <c:v>133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1743</c:v>
                </c:pt>
                <c:pt idx="3">
                  <c:v>1685</c:v>
                </c:pt>
                <c:pt idx="6">
                  <c:v>1692</c:v>
                </c:pt>
                <c:pt idx="9">
                  <c:v>1453</c:v>
                </c:pt>
                <c:pt idx="12">
                  <c:v>1465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4826</c:v>
                </c:pt>
                <c:pt idx="3">
                  <c:v>4803</c:v>
                </c:pt>
                <c:pt idx="6">
                  <c:v>4778</c:v>
                </c:pt>
                <c:pt idx="9">
                  <c:v>4665</c:v>
                </c:pt>
                <c:pt idx="12">
                  <c:v>4234</c:v>
                </c:pt>
              </c:numCache>
            </c:numRef>
          </c:val>
        </c:ser>
        <c:dLbls>
          <c:showLegendKey val="0"/>
          <c:showVal val="0"/>
          <c:showCatName val="0"/>
          <c:showSerName val="0"/>
          <c:showPercent val="0"/>
          <c:showBubbleSize val="0"/>
        </c:dLbls>
        <c:gapWidth val="100"/>
        <c:overlap val="100"/>
        <c:axId val="95728000"/>
        <c:axId val="9572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2471</c:v>
                </c:pt>
                <c:pt idx="2">
                  <c:v>#N/A</c:v>
                </c:pt>
                <c:pt idx="3">
                  <c:v>#N/A</c:v>
                </c:pt>
                <c:pt idx="4">
                  <c:v>2439</c:v>
                </c:pt>
                <c:pt idx="5">
                  <c:v>#N/A</c:v>
                </c:pt>
                <c:pt idx="6">
                  <c:v>#N/A</c:v>
                </c:pt>
                <c:pt idx="7">
                  <c:v>2397</c:v>
                </c:pt>
                <c:pt idx="8">
                  <c:v>#N/A</c:v>
                </c:pt>
                <c:pt idx="9">
                  <c:v>#N/A</c:v>
                </c:pt>
                <c:pt idx="10">
                  <c:v>2094</c:v>
                </c:pt>
                <c:pt idx="11">
                  <c:v>#N/A</c:v>
                </c:pt>
                <c:pt idx="12">
                  <c:v>#N/A</c:v>
                </c:pt>
                <c:pt idx="13">
                  <c:v>1943</c:v>
                </c:pt>
                <c:pt idx="14">
                  <c:v>#N/A</c:v>
                </c:pt>
              </c:numCache>
            </c:numRef>
          </c:val>
          <c:smooth val="0"/>
        </c:ser>
        <c:dLbls>
          <c:showLegendKey val="0"/>
          <c:showVal val="0"/>
          <c:showCatName val="0"/>
          <c:showSerName val="0"/>
          <c:showPercent val="0"/>
          <c:showBubbleSize val="0"/>
        </c:dLbls>
        <c:marker val="1"/>
        <c:smooth val="0"/>
        <c:axId val="95728000"/>
        <c:axId val="95729920"/>
      </c:lineChart>
      <c:catAx>
        <c:axId val="9572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29920"/>
        <c:crosses val="autoZero"/>
        <c:auto val="1"/>
        <c:lblAlgn val="ctr"/>
        <c:lblOffset val="100"/>
        <c:tickLblSkip val="1"/>
        <c:tickMarkSkip val="1"/>
        <c:noMultiLvlLbl val="0"/>
      </c:catAx>
      <c:valAx>
        <c:axId val="9572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2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34360</c:v>
                </c:pt>
                <c:pt idx="5">
                  <c:v>34144</c:v>
                </c:pt>
                <c:pt idx="8">
                  <c:v>33835</c:v>
                </c:pt>
                <c:pt idx="11">
                  <c:v>34120</c:v>
                </c:pt>
                <c:pt idx="14">
                  <c:v>34751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7325</c:v>
                </c:pt>
                <c:pt idx="5">
                  <c:v>6931</c:v>
                </c:pt>
                <c:pt idx="8">
                  <c:v>7034</c:v>
                </c:pt>
                <c:pt idx="11">
                  <c:v>7457</c:v>
                </c:pt>
                <c:pt idx="14">
                  <c:v>7555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9267</c:v>
                </c:pt>
                <c:pt idx="5">
                  <c:v>9361</c:v>
                </c:pt>
                <c:pt idx="8">
                  <c:v>8998</c:v>
                </c:pt>
                <c:pt idx="11">
                  <c:v>8291</c:v>
                </c:pt>
                <c:pt idx="14">
                  <c:v>7634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5471</c:v>
                </c:pt>
                <c:pt idx="3">
                  <c:v>6066</c:v>
                </c:pt>
                <c:pt idx="6">
                  <c:v>4761</c:v>
                </c:pt>
                <c:pt idx="9">
                  <c:v>5313</c:v>
                </c:pt>
                <c:pt idx="12">
                  <c:v>4953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16533</c:v>
                </c:pt>
                <c:pt idx="3">
                  <c:v>15879</c:v>
                </c:pt>
                <c:pt idx="6">
                  <c:v>15640</c:v>
                </c:pt>
                <c:pt idx="9">
                  <c:v>14513</c:v>
                </c:pt>
                <c:pt idx="12">
                  <c:v>13285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858</c:v>
                </c:pt>
                <c:pt idx="3">
                  <c:v>724</c:v>
                </c:pt>
                <c:pt idx="6">
                  <c:v>1639</c:v>
                </c:pt>
                <c:pt idx="9">
                  <c:v>1451</c:v>
                </c:pt>
                <c:pt idx="12">
                  <c:v>1249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36773</c:v>
                </c:pt>
                <c:pt idx="3">
                  <c:v>35574</c:v>
                </c:pt>
                <c:pt idx="6">
                  <c:v>34881</c:v>
                </c:pt>
                <c:pt idx="9">
                  <c:v>35799</c:v>
                </c:pt>
                <c:pt idx="12">
                  <c:v>37748</c:v>
                </c:pt>
              </c:numCache>
            </c:numRef>
          </c:val>
        </c:ser>
        <c:dLbls>
          <c:showLegendKey val="0"/>
          <c:showVal val="0"/>
          <c:showCatName val="0"/>
          <c:showSerName val="0"/>
          <c:showPercent val="0"/>
          <c:showBubbleSize val="0"/>
        </c:dLbls>
        <c:gapWidth val="100"/>
        <c:overlap val="100"/>
        <c:axId val="126300544"/>
        <c:axId val="12630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8684</c:v>
                </c:pt>
                <c:pt idx="2">
                  <c:v>#N/A</c:v>
                </c:pt>
                <c:pt idx="3">
                  <c:v>#N/A</c:v>
                </c:pt>
                <c:pt idx="4">
                  <c:v>7808</c:v>
                </c:pt>
                <c:pt idx="5">
                  <c:v>#N/A</c:v>
                </c:pt>
                <c:pt idx="6">
                  <c:v>#N/A</c:v>
                </c:pt>
                <c:pt idx="7">
                  <c:v>7053</c:v>
                </c:pt>
                <c:pt idx="8">
                  <c:v>#N/A</c:v>
                </c:pt>
                <c:pt idx="9">
                  <c:v>#N/A</c:v>
                </c:pt>
                <c:pt idx="10">
                  <c:v>7209</c:v>
                </c:pt>
                <c:pt idx="11">
                  <c:v>#N/A</c:v>
                </c:pt>
                <c:pt idx="12">
                  <c:v>#N/A</c:v>
                </c:pt>
                <c:pt idx="13">
                  <c:v>7295</c:v>
                </c:pt>
                <c:pt idx="14">
                  <c:v>#N/A</c:v>
                </c:pt>
              </c:numCache>
            </c:numRef>
          </c:val>
          <c:smooth val="0"/>
        </c:ser>
        <c:dLbls>
          <c:showLegendKey val="0"/>
          <c:showVal val="0"/>
          <c:showCatName val="0"/>
          <c:showSerName val="0"/>
          <c:showPercent val="0"/>
          <c:showBubbleSize val="0"/>
        </c:dLbls>
        <c:marker val="1"/>
        <c:smooth val="0"/>
        <c:axId val="126300544"/>
        <c:axId val="126302464"/>
      </c:lineChart>
      <c:catAx>
        <c:axId val="1263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302464"/>
        <c:crosses val="autoZero"/>
        <c:auto val="1"/>
        <c:lblAlgn val="ctr"/>
        <c:lblOffset val="100"/>
        <c:tickLblSkip val="1"/>
        <c:tickMarkSkip val="1"/>
        <c:noMultiLvlLbl val="0"/>
      </c:catAx>
      <c:valAx>
        <c:axId val="12630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898176"/>
        <c:axId val="126900096"/>
      </c:scatterChart>
      <c:valAx>
        <c:axId val="126898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900096"/>
        <c:crosses val="autoZero"/>
        <c:crossBetween val="midCat"/>
      </c:valAx>
      <c:valAx>
        <c:axId val="126900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898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11.6</c:v>
                </c:pt>
                <c:pt idx="1">
                  <c:v>11.7</c:v>
                </c:pt>
                <c:pt idx="2">
                  <c:v>11.7</c:v>
                </c:pt>
                <c:pt idx="3">
                  <c:v>11.1</c:v>
                </c:pt>
                <c:pt idx="4">
                  <c:v>10.199999999999999</c:v>
                </c:pt>
              </c:numCache>
            </c:numRef>
          </c:xVal>
          <c:yVal>
            <c:numRef>
              <c:f>公会計指標分析・財政指標組合せ分析表!$K$73:$O$73</c:f>
              <c:numCache>
                <c:formatCode>#,##0.0;"▲ "#,##0.0</c:formatCode>
                <c:ptCount val="5"/>
                <c:pt idx="0">
                  <c:v>41.9</c:v>
                </c:pt>
                <c:pt idx="1">
                  <c:v>37.6</c:v>
                </c:pt>
                <c:pt idx="2">
                  <c:v>33.799999999999997</c:v>
                </c:pt>
                <c:pt idx="3">
                  <c:v>34.6</c:v>
                </c:pt>
                <c:pt idx="4">
                  <c:v>34.200000000000003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12139264"/>
        <c:axId val="112141440"/>
      </c:scatterChart>
      <c:valAx>
        <c:axId val="112139264"/>
        <c:scaling>
          <c:orientation val="minMax"/>
          <c:max val="12.299999999999999"/>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141440"/>
        <c:crosses val="autoZero"/>
        <c:crossBetween val="midCat"/>
      </c:valAx>
      <c:valAx>
        <c:axId val="112141440"/>
        <c:scaling>
          <c:orientation val="minMax"/>
          <c:max val="6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139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一般会計と公営企業会計の元利償還金が主であるが、</a:t>
          </a:r>
          <a:r>
            <a:rPr kumimoji="1" lang="ja-JP" altLang="en-US" sz="1300" b="0" i="0" baseline="0">
              <a:solidFill>
                <a:schemeClr val="dk1"/>
              </a:solidFill>
              <a:effectLst/>
              <a:latin typeface="+mn-lt"/>
              <a:ea typeface="+mn-ea"/>
              <a:cs typeface="+mn-cs"/>
            </a:rPr>
            <a:t>交付税措置の</a:t>
          </a:r>
          <a:r>
            <a:rPr kumimoji="1" lang="ja-JP" altLang="ja-JP" sz="1300" b="0" i="0" baseline="0">
              <a:solidFill>
                <a:schemeClr val="dk1"/>
              </a:solidFill>
              <a:effectLst/>
              <a:latin typeface="+mn-lt"/>
              <a:ea typeface="+mn-ea"/>
              <a:cs typeface="+mn-cs"/>
            </a:rPr>
            <a:t>ない起債の抑制に留意している。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また、償還計画において、後年次に先送りしないよう、償還期間や据置期間の短縮に取り組み、今後も適切な数値を維持できるよう努める。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a:t>
          </a:r>
          <a:r>
            <a:rPr kumimoji="1" lang="ja-JP" altLang="en-US" sz="1300" b="0" i="0" baseline="0">
              <a:solidFill>
                <a:schemeClr val="dk1"/>
              </a:solidFill>
              <a:effectLst/>
              <a:latin typeface="+mn-lt"/>
              <a:ea typeface="+mn-ea"/>
              <a:cs typeface="+mn-cs"/>
            </a:rPr>
            <a:t>も駅周辺再開発や</a:t>
          </a:r>
          <a:r>
            <a:rPr kumimoji="1" lang="ja-JP" altLang="ja-JP" sz="1300" b="0" i="0" baseline="0">
              <a:solidFill>
                <a:schemeClr val="dk1"/>
              </a:solidFill>
              <a:effectLst/>
              <a:latin typeface="+mn-lt"/>
              <a:ea typeface="+mn-ea"/>
              <a:cs typeface="+mn-cs"/>
            </a:rPr>
            <a:t>市営住宅建替</a:t>
          </a:r>
          <a:r>
            <a:rPr kumimoji="1" lang="ja-JP" altLang="en-US" sz="1300" b="0" i="0" baseline="0">
              <a:solidFill>
                <a:schemeClr val="dk1"/>
              </a:solidFill>
              <a:effectLst/>
              <a:latin typeface="+mn-lt"/>
              <a:ea typeface="+mn-ea"/>
              <a:cs typeface="+mn-cs"/>
            </a:rPr>
            <a:t>、学校改築等、</a:t>
          </a:r>
          <a:r>
            <a:rPr kumimoji="1" lang="ja-JP" altLang="ja-JP" sz="1300" b="0" i="0" baseline="0">
              <a:solidFill>
                <a:schemeClr val="dk1"/>
              </a:solidFill>
              <a:effectLst/>
              <a:latin typeface="+mn-lt"/>
              <a:ea typeface="+mn-ea"/>
              <a:cs typeface="+mn-cs"/>
            </a:rPr>
            <a:t>既に計画済みの起債予定事業</a:t>
          </a:r>
          <a:r>
            <a:rPr kumimoji="1" lang="ja-JP" altLang="en-US" sz="1300" b="0" i="0" baseline="0">
              <a:solidFill>
                <a:schemeClr val="dk1"/>
              </a:solidFill>
              <a:effectLst/>
              <a:latin typeface="+mn-lt"/>
              <a:ea typeface="+mn-ea"/>
              <a:cs typeface="+mn-cs"/>
            </a:rPr>
            <a:t>を</a:t>
          </a:r>
          <a:r>
            <a:rPr kumimoji="1" lang="ja-JP" altLang="ja-JP" sz="1300" b="0" i="0" baseline="0">
              <a:solidFill>
                <a:schemeClr val="dk1"/>
              </a:solidFill>
              <a:effectLst/>
              <a:latin typeface="+mn-lt"/>
              <a:ea typeface="+mn-ea"/>
              <a:cs typeface="+mn-cs"/>
            </a:rPr>
            <a:t>見込</a:t>
          </a:r>
          <a:r>
            <a:rPr kumimoji="1" lang="ja-JP" altLang="en-US" sz="1300" b="0" i="0" baseline="0">
              <a:solidFill>
                <a:schemeClr val="dk1"/>
              </a:solidFill>
              <a:effectLst/>
              <a:latin typeface="+mn-lt"/>
              <a:ea typeface="+mn-ea"/>
              <a:cs typeface="+mn-cs"/>
            </a:rPr>
            <a:t>んでいるが</a:t>
          </a:r>
          <a:r>
            <a:rPr kumimoji="1" lang="ja-JP" altLang="ja-JP" sz="1300" b="0" i="0" baseline="0">
              <a:solidFill>
                <a:schemeClr val="dk1"/>
              </a:solidFill>
              <a:effectLst/>
              <a:latin typeface="+mn-lt"/>
              <a:ea typeface="+mn-ea"/>
              <a:cs typeface="+mn-cs"/>
            </a:rPr>
            <a:t>、引き続き適切な償還計画のもと数値の適正化を図る。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119,517
119,092
187.38
47,300,016
46,576,123
679,258
24,652,494
37,748,268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119,517
119,092
187.38
47,300,016
46,576,123
679,258
24,652,494
37,748,268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119,517
119,092
187.38
47,300,016
46,576,123
679,258
24,652,494
37,748,268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119,517
119,092
187.38
47,300,016
46,576,123
679,258
24,652,494
37,748,268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企業の立地が少ないことなどが影響し、歳入全体のうち固定資産税・法人市民税を含む市税が占める割合は</a:t>
          </a:r>
          <a:r>
            <a:rPr kumimoji="1" lang="en-US" altLang="ja-JP" sz="1300">
              <a:latin typeface="ＭＳ Ｐゴシック"/>
            </a:rPr>
            <a:t>25.6%</a:t>
          </a:r>
          <a:r>
            <a:rPr kumimoji="1" lang="ja-JP" altLang="en-US" sz="1300">
              <a:latin typeface="ＭＳ Ｐゴシック"/>
            </a:rPr>
            <a:t>程度と少なく（人口一人当たりの市税は</a:t>
          </a:r>
          <a:r>
            <a:rPr kumimoji="1" lang="en-US" altLang="ja-JP" sz="1300">
              <a:latin typeface="ＭＳ Ｐゴシック"/>
            </a:rPr>
            <a:t>101,190</a:t>
          </a:r>
          <a:r>
            <a:rPr kumimoji="1" lang="ja-JP" altLang="en-US" sz="1300">
              <a:latin typeface="ＭＳ Ｐゴシック"/>
            </a:rPr>
            <a:t>円）、財政力指数は改善傾向にあるものの類似団体と比較して</a:t>
          </a:r>
          <a:r>
            <a:rPr kumimoji="1" lang="ja-JP" altLang="ja-JP" sz="1300">
              <a:solidFill>
                <a:schemeClr val="dk1"/>
              </a:solidFill>
              <a:effectLst/>
              <a:latin typeface="+mn-lt"/>
              <a:ea typeface="+mn-ea"/>
              <a:cs typeface="+mn-cs"/>
            </a:rPr>
            <a:t>低い水準となって</a:t>
          </a:r>
          <a:r>
            <a:rPr kumimoji="1" lang="ja-JP" altLang="en-US" sz="1300">
              <a:latin typeface="ＭＳ Ｐゴシック"/>
            </a:rPr>
            <a:t>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年度時点での転出超過（△</a:t>
          </a:r>
          <a:r>
            <a:rPr kumimoji="1" lang="en-US" altLang="ja-JP" sz="1300">
              <a:latin typeface="ＭＳ Ｐゴシック"/>
            </a:rPr>
            <a:t>120</a:t>
          </a:r>
          <a:r>
            <a:rPr kumimoji="1" lang="ja-JP" altLang="en-US" sz="1300">
              <a:latin typeface="ＭＳ Ｐゴシック"/>
            </a:rPr>
            <a:t>人）を平成</a:t>
          </a:r>
          <a:r>
            <a:rPr kumimoji="1" lang="en-US" altLang="ja-JP" sz="1300">
              <a:latin typeface="ＭＳ Ｐゴシック"/>
            </a:rPr>
            <a:t>31</a:t>
          </a:r>
          <a:r>
            <a:rPr kumimoji="1" lang="ja-JP" altLang="en-US" sz="1300">
              <a:latin typeface="ＭＳ Ｐゴシック"/>
            </a:rPr>
            <a:t>年度までに転入超過とする目標を掲げ</a:t>
          </a:r>
          <a:r>
            <a:rPr kumimoji="1" lang="ja-JP" altLang="ja-JP" sz="1300">
              <a:solidFill>
                <a:schemeClr val="dk1"/>
              </a:solidFill>
              <a:effectLst/>
              <a:latin typeface="+mn-lt"/>
              <a:ea typeface="+mn-ea"/>
              <a:cs typeface="+mn-cs"/>
            </a:rPr>
            <a:t>人口増加施策に取り組</a:t>
          </a:r>
          <a:r>
            <a:rPr kumimoji="1" lang="ja-JP" altLang="en-US" sz="1300">
              <a:solidFill>
                <a:schemeClr val="dk1"/>
              </a:solidFill>
              <a:effectLst/>
              <a:latin typeface="+mn-lt"/>
              <a:ea typeface="+mn-ea"/>
              <a:cs typeface="+mn-cs"/>
            </a:rPr>
            <a:t>むほか、</a:t>
          </a:r>
          <a:r>
            <a:rPr kumimoji="1" lang="ja-JP" altLang="en-US" sz="1300">
              <a:latin typeface="ＭＳ Ｐゴシック"/>
            </a:rPr>
            <a:t>引き続き税等徴収業務の強化、積極的な企業誘致等、歳入確保に努める。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8" name="直線コネクタ 67"/>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44450</xdr:rowOff>
    </xdr:to>
    <xdr:cxnSp macro="">
      <xdr:nvCxnSpPr>
        <xdr:cNvPr id="77" name="直線コネクタ 76"/>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扶助費、物件費、繰出金などの経常一般財源が増加しているものの、歳入における経常一般財源総額の増加により数値は改善傾向にある。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今後も引き続き個別事務事業の見直しや、事業の委託化による人件費の削減等により経常経費の削減を図るとともに、税収等自主財源の確保に努める。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85598</xdr:rowOff>
    </xdr:from>
    <xdr:to>
      <xdr:col>7</xdr:col>
      <xdr:colOff>152400</xdr:colOff>
      <xdr:row>62</xdr:row>
      <xdr:rowOff>58928</xdr:rowOff>
    </xdr:to>
    <xdr:cxnSp macro="">
      <xdr:nvCxnSpPr>
        <xdr:cNvPr id="129" name="直線コネクタ 128"/>
        <xdr:cNvCxnSpPr/>
      </xdr:nvCxnSpPr>
      <xdr:spPr>
        <a:xfrm flipV="1">
          <a:off x="4114800" y="1054404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62</xdr:row>
      <xdr:rowOff>107188</xdr:rowOff>
    </xdr:to>
    <xdr:cxnSp macro="">
      <xdr:nvCxnSpPr>
        <xdr:cNvPr id="132" name="直線コネクタ 131"/>
        <xdr:cNvCxnSpPr/>
      </xdr:nvCxnSpPr>
      <xdr:spPr>
        <a:xfrm flipV="1">
          <a:off x="3225800" y="1068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62</xdr:row>
      <xdr:rowOff>121666</xdr:rowOff>
    </xdr:to>
    <xdr:cxnSp macro="">
      <xdr:nvCxnSpPr>
        <xdr:cNvPr id="135" name="直線コネクタ 134"/>
        <xdr:cNvCxnSpPr/>
      </xdr:nvCxnSpPr>
      <xdr:spPr>
        <a:xfrm flipV="1">
          <a:off x="2336800" y="107370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121666</xdr:rowOff>
    </xdr:to>
    <xdr:cxnSp macro="">
      <xdr:nvCxnSpPr>
        <xdr:cNvPr id="138" name="直線コネクタ 137"/>
        <xdr:cNvCxnSpPr/>
      </xdr:nvCxnSpPr>
      <xdr:spPr>
        <a:xfrm>
          <a:off x="1447800" y="106309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8" name="円/楕円 147"/>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49"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0" name="円/楕円 149"/>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51" name="テキスト ボックス 150"/>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2" name="円/楕円 151"/>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142765</xdr:rowOff>
    </xdr:from>
    <xdr:ext cx="762000" cy="259045"/>
    <xdr:sp macro="" textlink="">
      <xdr:nvSpPr>
        <xdr:cNvPr id="153" name="テキスト ボックス 152"/>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4" name="円/楕円 153"/>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55" name="テキスト ボックス 154"/>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6" name="円/楕円 155"/>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57" name="テキスト ボックス 156"/>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a:t>
          </a:r>
          <a:r>
            <a:rPr kumimoji="1" lang="en-US" altLang="ja-JP" sz="1300">
              <a:latin typeface="ＭＳ Ｐゴシック"/>
            </a:rPr>
            <a:t>5.87</a:t>
          </a:r>
          <a:r>
            <a:rPr kumimoji="1" lang="ja-JP" altLang="en-US" sz="1300">
              <a:latin typeface="ＭＳ Ｐゴシック"/>
            </a:rPr>
            <a:t>人）は類似団体平均（</a:t>
          </a:r>
          <a:r>
            <a:rPr kumimoji="1" lang="en-US" altLang="ja-JP" sz="1300">
              <a:latin typeface="ＭＳ Ｐゴシック"/>
            </a:rPr>
            <a:t>6.06</a:t>
          </a:r>
          <a:r>
            <a:rPr kumimoji="1" lang="ja-JP" altLang="en-US" sz="1300">
              <a:latin typeface="ＭＳ Ｐゴシック"/>
            </a:rPr>
            <a:t>人）よりも少なく、人件費は類似団体平均よりも低い水準を維持しているが、除排雪経費を含む維持補修費が高い数値となっている。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今後は人口が減少していく中で市が担う業務が多様化し、職員数削減が頭打ちになってきたことや、老朽化した施設等の維持補修費の増加が見込まれるため、人口一人当たり人件費・物件費等決算額は増加していくことが予想さ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2868</xdr:rowOff>
    </xdr:from>
    <xdr:to>
      <xdr:col>7</xdr:col>
      <xdr:colOff>152400</xdr:colOff>
      <xdr:row>86</xdr:row>
      <xdr:rowOff>31965</xdr:rowOff>
    </xdr:to>
    <xdr:cxnSp macro="">
      <xdr:nvCxnSpPr>
        <xdr:cNvPr id="192" name="直線コネクタ 191"/>
        <xdr:cNvCxnSpPr/>
      </xdr:nvCxnSpPr>
      <xdr:spPr>
        <a:xfrm>
          <a:off x="4114800" y="14747568"/>
          <a:ext cx="8382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118779</xdr:rowOff>
    </xdr:from>
    <xdr:to>
      <xdr:col>6</xdr:col>
      <xdr:colOff>0</xdr:colOff>
      <xdr:row>86</xdr:row>
      <xdr:rowOff>2868</xdr:rowOff>
    </xdr:to>
    <xdr:cxnSp macro="">
      <xdr:nvCxnSpPr>
        <xdr:cNvPr id="195" name="直線コネクタ 194"/>
        <xdr:cNvCxnSpPr/>
      </xdr:nvCxnSpPr>
      <xdr:spPr>
        <a:xfrm>
          <a:off x="3225800" y="14692029"/>
          <a:ext cx="889000" cy="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114336</xdr:rowOff>
    </xdr:from>
    <xdr:to>
      <xdr:col>4</xdr:col>
      <xdr:colOff>482600</xdr:colOff>
      <xdr:row>85</xdr:row>
      <xdr:rowOff>118779</xdr:rowOff>
    </xdr:to>
    <xdr:cxnSp macro="">
      <xdr:nvCxnSpPr>
        <xdr:cNvPr id="198" name="直線コネクタ 197"/>
        <xdr:cNvCxnSpPr/>
      </xdr:nvCxnSpPr>
      <xdr:spPr>
        <a:xfrm>
          <a:off x="2336800" y="14687586"/>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114336</xdr:rowOff>
    </xdr:from>
    <xdr:to>
      <xdr:col>3</xdr:col>
      <xdr:colOff>279400</xdr:colOff>
      <xdr:row>85</xdr:row>
      <xdr:rowOff>157367</xdr:rowOff>
    </xdr:to>
    <xdr:cxnSp macro="">
      <xdr:nvCxnSpPr>
        <xdr:cNvPr id="201" name="直線コネクタ 200"/>
        <xdr:cNvCxnSpPr/>
      </xdr:nvCxnSpPr>
      <xdr:spPr>
        <a:xfrm flipV="1">
          <a:off x="1447800" y="14687586"/>
          <a:ext cx="889000" cy="4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152615</xdr:rowOff>
    </xdr:from>
    <xdr:to>
      <xdr:col>7</xdr:col>
      <xdr:colOff>203200</xdr:colOff>
      <xdr:row>86</xdr:row>
      <xdr:rowOff>82765</xdr:rowOff>
    </xdr:to>
    <xdr:sp macro="" textlink="">
      <xdr:nvSpPr>
        <xdr:cNvPr id="211" name="円/楕円 210"/>
        <xdr:cNvSpPr/>
      </xdr:nvSpPr>
      <xdr:spPr>
        <a:xfrm>
          <a:off x="4902200" y="147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124692</xdr:rowOff>
    </xdr:from>
    <xdr:ext cx="762000" cy="259045"/>
    <xdr:sp macro="" textlink="">
      <xdr:nvSpPr>
        <xdr:cNvPr id="212" name="人件費・物件費等の状況該当値テキスト"/>
        <xdr:cNvSpPr txBox="1"/>
      </xdr:nvSpPr>
      <xdr:spPr>
        <a:xfrm>
          <a:off x="5041900" y="1469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108,537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123518</xdr:rowOff>
    </xdr:from>
    <xdr:to>
      <xdr:col>6</xdr:col>
      <xdr:colOff>50800</xdr:colOff>
      <xdr:row>86</xdr:row>
      <xdr:rowOff>53668</xdr:rowOff>
    </xdr:to>
    <xdr:sp macro="" textlink="">
      <xdr:nvSpPr>
        <xdr:cNvPr id="213" name="円/楕円 212"/>
        <xdr:cNvSpPr/>
      </xdr:nvSpPr>
      <xdr:spPr>
        <a:xfrm>
          <a:off x="4064000" y="1469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63845</xdr:rowOff>
    </xdr:from>
    <xdr:ext cx="736600" cy="259045"/>
    <xdr:sp macro="" textlink="">
      <xdr:nvSpPr>
        <xdr:cNvPr id="214" name="テキスト ボックス 213"/>
        <xdr:cNvSpPr txBox="1"/>
      </xdr:nvSpPr>
      <xdr:spPr>
        <a:xfrm>
          <a:off x="3733800" y="14465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107,090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67979</xdr:rowOff>
    </xdr:from>
    <xdr:to>
      <xdr:col>4</xdr:col>
      <xdr:colOff>533400</xdr:colOff>
      <xdr:row>85</xdr:row>
      <xdr:rowOff>169579</xdr:rowOff>
    </xdr:to>
    <xdr:sp macro="" textlink="">
      <xdr:nvSpPr>
        <xdr:cNvPr id="215" name="円/楕円 214"/>
        <xdr:cNvSpPr/>
      </xdr:nvSpPr>
      <xdr:spPr>
        <a:xfrm>
          <a:off x="3175000" y="146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8306</xdr:rowOff>
    </xdr:from>
    <xdr:ext cx="762000" cy="259045"/>
    <xdr:sp macro="" textlink="">
      <xdr:nvSpPr>
        <xdr:cNvPr id="216" name="テキスト ボックス 215"/>
        <xdr:cNvSpPr txBox="1"/>
      </xdr:nvSpPr>
      <xdr:spPr>
        <a:xfrm>
          <a:off x="2844800" y="144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104,328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63536</xdr:rowOff>
    </xdr:from>
    <xdr:to>
      <xdr:col>3</xdr:col>
      <xdr:colOff>330200</xdr:colOff>
      <xdr:row>85</xdr:row>
      <xdr:rowOff>165136</xdr:rowOff>
    </xdr:to>
    <xdr:sp macro="" textlink="">
      <xdr:nvSpPr>
        <xdr:cNvPr id="217" name="円/楕円 216"/>
        <xdr:cNvSpPr/>
      </xdr:nvSpPr>
      <xdr:spPr>
        <a:xfrm>
          <a:off x="2286000" y="146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3863</xdr:rowOff>
    </xdr:from>
    <xdr:ext cx="762000" cy="259045"/>
    <xdr:sp macro="" textlink="">
      <xdr:nvSpPr>
        <xdr:cNvPr id="218" name="テキスト ボックス 217"/>
        <xdr:cNvSpPr txBox="1"/>
      </xdr:nvSpPr>
      <xdr:spPr>
        <a:xfrm>
          <a:off x="1955800" y="144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104,107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106567</xdr:rowOff>
    </xdr:from>
    <xdr:to>
      <xdr:col>2</xdr:col>
      <xdr:colOff>127000</xdr:colOff>
      <xdr:row>86</xdr:row>
      <xdr:rowOff>36717</xdr:rowOff>
    </xdr:to>
    <xdr:sp macro="" textlink="">
      <xdr:nvSpPr>
        <xdr:cNvPr id="219" name="円/楕円 218"/>
        <xdr:cNvSpPr/>
      </xdr:nvSpPr>
      <xdr:spPr>
        <a:xfrm>
          <a:off x="1397000" y="1467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46894</xdr:rowOff>
    </xdr:from>
    <xdr:ext cx="762000" cy="259045"/>
    <xdr:sp macro="" textlink="">
      <xdr:nvSpPr>
        <xdr:cNvPr id="220" name="テキスト ボックス 219"/>
        <xdr:cNvSpPr txBox="1"/>
      </xdr:nvSpPr>
      <xdr:spPr>
        <a:xfrm>
          <a:off x="1066800" y="1444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退職者の増加とこれに</a:t>
          </a:r>
          <a:r>
            <a:rPr kumimoji="1" lang="ja-JP" altLang="en-US" sz="1300" b="0" i="0" baseline="0">
              <a:solidFill>
                <a:schemeClr val="dk1"/>
              </a:solidFill>
              <a:effectLst/>
              <a:latin typeface="+mn-lt"/>
              <a:ea typeface="+mn-ea"/>
              <a:cs typeface="+mn-cs"/>
            </a:rPr>
            <a:t>伴う</a:t>
          </a:r>
          <a:r>
            <a:rPr kumimoji="1" lang="ja-JP" altLang="ja-JP" sz="1300" b="0" i="0" baseline="0">
              <a:solidFill>
                <a:schemeClr val="dk1"/>
              </a:solidFill>
              <a:effectLst/>
              <a:latin typeface="+mn-lt"/>
              <a:ea typeface="+mn-ea"/>
              <a:cs typeface="+mn-cs"/>
            </a:rPr>
            <a:t>新規採用のため給与水準が低下したことにより指標が改善され、おおむね類似団体と同様に推移している。</a:t>
          </a:r>
          <a:endParaRPr lang="ja-JP" altLang="ja-JP" sz="1300">
            <a:effectLst/>
          </a:endParaRPr>
        </a:p>
        <a:p>
          <a:pPr eaLnBrk="1" fontAlgn="auto" latinLnBrk="0" hangingPunct="1"/>
          <a:r>
            <a:rPr kumimoji="1" lang="en-US" altLang="ja-JP" sz="1300" b="0" i="0" baseline="0">
              <a:solidFill>
                <a:schemeClr val="dk1"/>
              </a:solidFill>
              <a:effectLst/>
              <a:latin typeface="+mn-lt"/>
              <a:ea typeface="+mn-ea"/>
              <a:cs typeface="+mn-cs"/>
            </a:rPr>
            <a:t>  </a:t>
          </a: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今後も国家公務員や民間給与の状況を踏まえ</a:t>
          </a:r>
          <a:r>
            <a:rPr kumimoji="1" lang="ja-JP" altLang="en-US" sz="1300" b="0" i="0" baseline="0">
              <a:solidFill>
                <a:schemeClr val="dk1"/>
              </a:solidFill>
              <a:effectLst/>
              <a:latin typeface="+mn-lt"/>
              <a:ea typeface="+mn-ea"/>
              <a:cs typeface="+mn-cs"/>
            </a:rPr>
            <a:t>ながら</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人事評価制度を有効に活用するなど</a:t>
          </a:r>
          <a:r>
            <a:rPr kumimoji="1" lang="ja-JP" altLang="ja-JP" sz="1300" b="0" i="0" baseline="0">
              <a:solidFill>
                <a:schemeClr val="dk1"/>
              </a:solidFill>
              <a:effectLst/>
              <a:latin typeface="+mn-lt"/>
              <a:ea typeface="+mn-ea"/>
              <a:cs typeface="+mn-cs"/>
            </a:rPr>
            <a:t>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82550</xdr:rowOff>
    </xdr:to>
    <xdr:cxnSp macro="">
      <xdr:nvCxnSpPr>
        <xdr:cNvPr id="254" name="直線コネクタ 253"/>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130811</xdr:rowOff>
    </xdr:to>
    <xdr:cxnSp macro="">
      <xdr:nvCxnSpPr>
        <xdr:cNvPr id="257" name="直線コネクタ 256"/>
        <xdr:cNvCxnSpPr/>
      </xdr:nvCxnSpPr>
      <xdr:spPr>
        <a:xfrm flipV="1">
          <a:off x="15290800" y="144843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64346</xdr:rowOff>
    </xdr:to>
    <xdr:cxnSp macro="">
      <xdr:nvCxnSpPr>
        <xdr:cNvPr id="260" name="直線コネクタ 259"/>
        <xdr:cNvCxnSpPr/>
      </xdr:nvCxnSpPr>
      <xdr:spPr>
        <a:xfrm flipV="1">
          <a:off x="14401800" y="14532611"/>
          <a:ext cx="889000" cy="6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64346</xdr:rowOff>
    </xdr:from>
    <xdr:to>
      <xdr:col>21</xdr:col>
      <xdr:colOff>0</xdr:colOff>
      <xdr:row>88</xdr:row>
      <xdr:rowOff>80434</xdr:rowOff>
    </xdr:to>
    <xdr:cxnSp macro="">
      <xdr:nvCxnSpPr>
        <xdr:cNvPr id="263" name="直線コネクタ 262"/>
        <xdr:cNvCxnSpPr/>
      </xdr:nvCxnSpPr>
      <xdr:spPr>
        <a:xfrm flipV="1">
          <a:off x="13512800" y="151519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3" name="円/楕円 272"/>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4"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5" name="円/楕円 274"/>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6" name="テキスト ボックス 275"/>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7" name="円/楕円 276"/>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78" name="テキスト ボックス 277"/>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79" name="円/楕円 278"/>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125323</xdr:rowOff>
    </xdr:from>
    <xdr:ext cx="762000" cy="259045"/>
    <xdr:sp macro="" textlink="">
      <xdr:nvSpPr>
        <xdr:cNvPr id="280" name="テキスト ボックス 279"/>
        <xdr:cNvSpPr txBox="1"/>
      </xdr:nvSpPr>
      <xdr:spPr>
        <a:xfrm>
          <a:off x="14020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2" name="テキスト ボックス 281"/>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組織の簡素化や業務の見直しなどによる人員削減</a:t>
          </a:r>
          <a:r>
            <a:rPr kumimoji="1" lang="ja-JP" altLang="en-US" sz="1300" b="0" i="0" baseline="0">
              <a:solidFill>
                <a:schemeClr val="dk1"/>
              </a:solidFill>
              <a:effectLst/>
              <a:latin typeface="+mn-lt"/>
              <a:ea typeface="+mn-ea"/>
              <a:cs typeface="+mn-cs"/>
            </a:rPr>
            <a:t>（対平成</a:t>
          </a:r>
          <a:r>
            <a:rPr kumimoji="1" lang="en-US" altLang="ja-JP" sz="1300" b="0" i="0" baseline="0">
              <a:solidFill>
                <a:schemeClr val="dk1"/>
              </a:solidFill>
              <a:effectLst/>
              <a:latin typeface="+mn-lt"/>
              <a:ea typeface="+mn-ea"/>
              <a:cs typeface="+mn-cs"/>
            </a:rPr>
            <a:t>13</a:t>
          </a:r>
          <a:r>
            <a:rPr kumimoji="1" lang="ja-JP" altLang="en-US" sz="1300" b="0" i="0" baseline="0">
              <a:solidFill>
                <a:schemeClr val="dk1"/>
              </a:solidFill>
              <a:effectLst/>
              <a:latin typeface="+mn-lt"/>
              <a:ea typeface="+mn-ea"/>
              <a:cs typeface="+mn-cs"/>
            </a:rPr>
            <a:t>年度△</a:t>
          </a:r>
          <a:r>
            <a:rPr kumimoji="1" lang="en-US" altLang="ja-JP" sz="1300" b="0" i="0" baseline="0">
              <a:solidFill>
                <a:schemeClr val="dk1"/>
              </a:solidFill>
              <a:effectLst/>
              <a:latin typeface="+mn-lt"/>
              <a:ea typeface="+mn-ea"/>
              <a:cs typeface="+mn-cs"/>
            </a:rPr>
            <a:t>15.6%</a:t>
          </a:r>
          <a:r>
            <a:rPr kumimoji="1" lang="ja-JP" altLang="en-US"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149</a:t>
          </a:r>
          <a:r>
            <a:rPr kumimoji="1" lang="ja-JP" altLang="en-US" sz="1300" b="0" i="0" baseline="0">
              <a:solidFill>
                <a:schemeClr val="dk1"/>
              </a:solidFill>
              <a:effectLst/>
              <a:latin typeface="+mn-lt"/>
              <a:ea typeface="+mn-ea"/>
              <a:cs typeface="+mn-cs"/>
            </a:rPr>
            <a:t>人、平成</a:t>
          </a:r>
          <a:r>
            <a:rPr kumimoji="1" lang="en-US" altLang="ja-JP" sz="1300" b="0" i="0" baseline="0">
              <a:solidFill>
                <a:schemeClr val="dk1"/>
              </a:solidFill>
              <a:effectLst/>
              <a:latin typeface="+mn-lt"/>
              <a:ea typeface="+mn-ea"/>
              <a:cs typeface="+mn-cs"/>
            </a:rPr>
            <a:t>27</a:t>
          </a:r>
          <a:r>
            <a:rPr kumimoji="1" lang="ja-JP" altLang="en-US" sz="1300" b="0" i="0" baseline="0">
              <a:solidFill>
                <a:schemeClr val="dk1"/>
              </a:solidFill>
              <a:effectLst/>
              <a:latin typeface="+mn-lt"/>
              <a:ea typeface="+mn-ea"/>
              <a:cs typeface="+mn-cs"/>
            </a:rPr>
            <a:t>年</a:t>
          </a:r>
          <a:r>
            <a:rPr kumimoji="1" lang="en-US" altLang="ja-JP" sz="1300" b="0" i="0" baseline="0">
              <a:solidFill>
                <a:schemeClr val="dk1"/>
              </a:solidFill>
              <a:effectLst/>
              <a:latin typeface="+mn-lt"/>
              <a:ea typeface="+mn-ea"/>
              <a:cs typeface="+mn-cs"/>
            </a:rPr>
            <a:t>4</a:t>
          </a:r>
          <a:r>
            <a:rPr kumimoji="1" lang="ja-JP" altLang="en-US" sz="1300" b="0" i="0" baseline="0">
              <a:solidFill>
                <a:schemeClr val="dk1"/>
              </a:solidFill>
              <a:effectLst/>
              <a:latin typeface="+mn-lt"/>
              <a:ea typeface="+mn-ea"/>
              <a:cs typeface="+mn-cs"/>
            </a:rPr>
            <a:t>月</a:t>
          </a:r>
          <a:r>
            <a:rPr kumimoji="1" lang="en-US" altLang="ja-JP" sz="1300" b="0" i="0" baseline="0">
              <a:solidFill>
                <a:schemeClr val="dk1"/>
              </a:solidFill>
              <a:effectLst/>
              <a:latin typeface="+mn-lt"/>
              <a:ea typeface="+mn-ea"/>
              <a:cs typeface="+mn-cs"/>
            </a:rPr>
            <a:t>1</a:t>
          </a:r>
          <a:r>
            <a:rPr kumimoji="1" lang="ja-JP" altLang="en-US" sz="1300" b="0" i="0" baseline="0">
              <a:solidFill>
                <a:schemeClr val="dk1"/>
              </a:solidFill>
              <a:effectLst/>
              <a:latin typeface="+mn-lt"/>
              <a:ea typeface="+mn-ea"/>
              <a:cs typeface="+mn-cs"/>
            </a:rPr>
            <a:t>日現在）</a:t>
          </a:r>
          <a:r>
            <a:rPr kumimoji="1" lang="ja-JP" altLang="ja-JP" sz="1300" b="0" i="0" baseline="0">
              <a:solidFill>
                <a:schemeClr val="dk1"/>
              </a:solidFill>
              <a:effectLst/>
              <a:latin typeface="+mn-lt"/>
              <a:ea typeface="+mn-ea"/>
              <a:cs typeface="+mn-cs"/>
            </a:rPr>
            <a:t>の結果、人口</a:t>
          </a:r>
          <a:r>
            <a:rPr kumimoji="1" lang="ja-JP" altLang="en-US" sz="1300" b="0" i="0" baseline="0">
              <a:solidFill>
                <a:schemeClr val="dk1"/>
              </a:solidFill>
              <a:effectLst/>
              <a:latin typeface="+mn-lt"/>
              <a:ea typeface="+mn-ea"/>
              <a:cs typeface="+mn-cs"/>
            </a:rPr>
            <a:t>千</a:t>
          </a:r>
          <a:r>
            <a:rPr kumimoji="1" lang="ja-JP" altLang="ja-JP" sz="1300" b="0" i="0" baseline="0">
              <a:solidFill>
                <a:schemeClr val="dk1"/>
              </a:solidFill>
              <a:effectLst/>
              <a:latin typeface="+mn-lt"/>
              <a:ea typeface="+mn-ea"/>
              <a:cs typeface="+mn-cs"/>
            </a:rPr>
            <a:t>人当たり職員数は</a:t>
          </a:r>
          <a:r>
            <a:rPr kumimoji="1" lang="ja-JP" altLang="en-US" sz="1300" b="0" i="0" baseline="0">
              <a:solidFill>
                <a:schemeClr val="dk1"/>
              </a:solidFill>
              <a:effectLst/>
              <a:latin typeface="+mn-lt"/>
              <a:ea typeface="+mn-ea"/>
              <a:cs typeface="+mn-cs"/>
            </a:rPr>
            <a:t>低い水準を維持し</a:t>
          </a:r>
          <a:r>
            <a:rPr kumimoji="1" lang="ja-JP" altLang="ja-JP" sz="1300" b="0" i="0" baseline="0">
              <a:solidFill>
                <a:schemeClr val="dk1"/>
              </a:solidFill>
              <a:effectLst/>
              <a:latin typeface="+mn-lt"/>
              <a:ea typeface="+mn-ea"/>
              <a:cs typeface="+mn-cs"/>
            </a:rPr>
            <a:t>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今後も不要不急の業務の再編、簡素で効率的な組織体制の構築を図り、適正な定員管理に努める。</a:t>
          </a:r>
          <a:endParaRPr lang="ja-JP" altLang="ja-JP" sz="1300">
            <a:effectLst/>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17653</xdr:rowOff>
    </xdr:from>
    <xdr:to>
      <xdr:col>24</xdr:col>
      <xdr:colOff>558800</xdr:colOff>
      <xdr:row>64</xdr:row>
      <xdr:rowOff>32131</xdr:rowOff>
    </xdr:to>
    <xdr:cxnSp macro="">
      <xdr:nvCxnSpPr>
        <xdr:cNvPr id="315" name="直線コネクタ 314"/>
        <xdr:cNvCxnSpPr/>
      </xdr:nvCxnSpPr>
      <xdr:spPr>
        <a:xfrm>
          <a:off x="16179800" y="1099045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3175</xdr:rowOff>
    </xdr:from>
    <xdr:to>
      <xdr:col>23</xdr:col>
      <xdr:colOff>406400</xdr:colOff>
      <xdr:row>64</xdr:row>
      <xdr:rowOff>17653</xdr:rowOff>
    </xdr:to>
    <xdr:cxnSp macro="">
      <xdr:nvCxnSpPr>
        <xdr:cNvPr id="318" name="直線コネクタ 317"/>
        <xdr:cNvCxnSpPr/>
      </xdr:nvCxnSpPr>
      <xdr:spPr>
        <a:xfrm>
          <a:off x="15290800" y="109759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164973</xdr:rowOff>
    </xdr:from>
    <xdr:to>
      <xdr:col>22</xdr:col>
      <xdr:colOff>203200</xdr:colOff>
      <xdr:row>64</xdr:row>
      <xdr:rowOff>3175</xdr:rowOff>
    </xdr:to>
    <xdr:cxnSp macro="">
      <xdr:nvCxnSpPr>
        <xdr:cNvPr id="321" name="直線コネクタ 320"/>
        <xdr:cNvCxnSpPr/>
      </xdr:nvCxnSpPr>
      <xdr:spPr>
        <a:xfrm>
          <a:off x="14401800" y="1096632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162560</xdr:rowOff>
    </xdr:from>
    <xdr:to>
      <xdr:col>21</xdr:col>
      <xdr:colOff>0</xdr:colOff>
      <xdr:row>63</xdr:row>
      <xdr:rowOff>164973</xdr:rowOff>
    </xdr:to>
    <xdr:cxnSp macro="">
      <xdr:nvCxnSpPr>
        <xdr:cNvPr id="324" name="直線コネクタ 323"/>
        <xdr:cNvCxnSpPr/>
      </xdr:nvCxnSpPr>
      <xdr:spPr>
        <a:xfrm>
          <a:off x="13512800" y="1096391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152781</xdr:rowOff>
    </xdr:from>
    <xdr:to>
      <xdr:col>24</xdr:col>
      <xdr:colOff>609600</xdr:colOff>
      <xdr:row>64</xdr:row>
      <xdr:rowOff>82931</xdr:rowOff>
    </xdr:to>
    <xdr:sp macro="" textlink="">
      <xdr:nvSpPr>
        <xdr:cNvPr id="334" name="円/楕円 333"/>
        <xdr:cNvSpPr/>
      </xdr:nvSpPr>
      <xdr:spPr>
        <a:xfrm>
          <a:off x="169672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169308</xdr:rowOff>
    </xdr:from>
    <xdr:ext cx="762000" cy="259045"/>
    <xdr:sp macro="" textlink="">
      <xdr:nvSpPr>
        <xdr:cNvPr id="335" name="定員管理の状況該当値テキスト"/>
        <xdr:cNvSpPr txBox="1"/>
      </xdr:nvSpPr>
      <xdr:spPr>
        <a:xfrm>
          <a:off x="171069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138303</xdr:rowOff>
    </xdr:from>
    <xdr:to>
      <xdr:col>23</xdr:col>
      <xdr:colOff>457200</xdr:colOff>
      <xdr:row>64</xdr:row>
      <xdr:rowOff>68453</xdr:rowOff>
    </xdr:to>
    <xdr:sp macro="" textlink="">
      <xdr:nvSpPr>
        <xdr:cNvPr id="336" name="円/楕円 335"/>
        <xdr:cNvSpPr/>
      </xdr:nvSpPr>
      <xdr:spPr>
        <a:xfrm>
          <a:off x="16129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78630</xdr:rowOff>
    </xdr:from>
    <xdr:ext cx="736600" cy="259045"/>
    <xdr:sp macro="" textlink="">
      <xdr:nvSpPr>
        <xdr:cNvPr id="337" name="テキスト ボックス 336"/>
        <xdr:cNvSpPr txBox="1"/>
      </xdr:nvSpPr>
      <xdr:spPr>
        <a:xfrm>
          <a:off x="15798800" y="1070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123825</xdr:rowOff>
    </xdr:from>
    <xdr:to>
      <xdr:col>22</xdr:col>
      <xdr:colOff>254000</xdr:colOff>
      <xdr:row>64</xdr:row>
      <xdr:rowOff>53975</xdr:rowOff>
    </xdr:to>
    <xdr:sp macro="" textlink="">
      <xdr:nvSpPr>
        <xdr:cNvPr id="338" name="円/楕円 337"/>
        <xdr:cNvSpPr/>
      </xdr:nvSpPr>
      <xdr:spPr>
        <a:xfrm>
          <a:off x="15240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64152</xdr:rowOff>
    </xdr:from>
    <xdr:ext cx="762000" cy="259045"/>
    <xdr:sp macro="" textlink="">
      <xdr:nvSpPr>
        <xdr:cNvPr id="339" name="テキスト ボックス 338"/>
        <xdr:cNvSpPr txBox="1"/>
      </xdr:nvSpPr>
      <xdr:spPr>
        <a:xfrm>
          <a:off x="14909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114173</xdr:rowOff>
    </xdr:from>
    <xdr:to>
      <xdr:col>21</xdr:col>
      <xdr:colOff>50800</xdr:colOff>
      <xdr:row>64</xdr:row>
      <xdr:rowOff>44323</xdr:rowOff>
    </xdr:to>
    <xdr:sp macro="" textlink="">
      <xdr:nvSpPr>
        <xdr:cNvPr id="340" name="円/楕円 339"/>
        <xdr:cNvSpPr/>
      </xdr:nvSpPr>
      <xdr:spPr>
        <a:xfrm>
          <a:off x="14351000" y="10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54500</xdr:rowOff>
    </xdr:from>
    <xdr:ext cx="762000" cy="259045"/>
    <xdr:sp macro="" textlink="">
      <xdr:nvSpPr>
        <xdr:cNvPr id="341" name="テキスト ボックス 340"/>
        <xdr:cNvSpPr txBox="1"/>
      </xdr:nvSpPr>
      <xdr:spPr>
        <a:xfrm>
          <a:off x="14020800" y="106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111760</xdr:rowOff>
    </xdr:from>
    <xdr:to>
      <xdr:col>19</xdr:col>
      <xdr:colOff>533400</xdr:colOff>
      <xdr:row>64</xdr:row>
      <xdr:rowOff>41910</xdr:rowOff>
    </xdr:to>
    <xdr:sp macro="" textlink="">
      <xdr:nvSpPr>
        <xdr:cNvPr id="342" name="円/楕円 341"/>
        <xdr:cNvSpPr/>
      </xdr:nvSpPr>
      <xdr:spPr>
        <a:xfrm>
          <a:off x="13462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52087</xdr:rowOff>
    </xdr:from>
    <xdr:ext cx="762000" cy="259045"/>
    <xdr:sp macro="" textlink="">
      <xdr:nvSpPr>
        <xdr:cNvPr id="343" name="テキスト ボックス 342"/>
        <xdr:cNvSpPr txBox="1"/>
      </xdr:nvSpPr>
      <xdr:spPr>
        <a:xfrm>
          <a:off x="13131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交付税措置のない地方債の発行抑制により、数値は改善傾向にある。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今後も駅周辺再開発や市営住宅の建替、学校改築等、既に計画済みの事業が完了するまでは起債予定額が増加する見込みであるが、適切な償還計画のもとで数値の改善を図る。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41</xdr:row>
      <xdr:rowOff>21907</xdr:rowOff>
    </xdr:to>
    <xdr:cxnSp macro="">
      <xdr:nvCxnSpPr>
        <xdr:cNvPr id="373" name="直線コネクタ 372"/>
        <xdr:cNvCxnSpPr/>
      </xdr:nvCxnSpPr>
      <xdr:spPr>
        <a:xfrm flipV="1">
          <a:off x="16179800" y="699706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58103</xdr:rowOff>
    </xdr:to>
    <xdr:cxnSp macro="">
      <xdr:nvCxnSpPr>
        <xdr:cNvPr id="376" name="直線コネクタ 375"/>
        <xdr:cNvCxnSpPr/>
      </xdr:nvCxnSpPr>
      <xdr:spPr>
        <a:xfrm flipV="1">
          <a:off x="15290800" y="705135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78" name="テキスト ボックス 377"/>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58103</xdr:rowOff>
    </xdr:from>
    <xdr:to>
      <xdr:col>22</xdr:col>
      <xdr:colOff>203200</xdr:colOff>
      <xdr:row>41</xdr:row>
      <xdr:rowOff>58103</xdr:rowOff>
    </xdr:to>
    <xdr:cxnSp macro="">
      <xdr:nvCxnSpPr>
        <xdr:cNvPr id="379" name="直線コネクタ 378"/>
        <xdr:cNvCxnSpPr/>
      </xdr:nvCxnSpPr>
      <xdr:spPr>
        <a:xfrm>
          <a:off x="14401800" y="70875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1" name="テキスト ボックス 38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58103</xdr:rowOff>
    </xdr:to>
    <xdr:cxnSp macro="">
      <xdr:nvCxnSpPr>
        <xdr:cNvPr id="382" name="直線コネクタ 381"/>
        <xdr:cNvCxnSpPr/>
      </xdr:nvCxnSpPr>
      <xdr:spPr>
        <a:xfrm>
          <a:off x="13512800" y="70815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2" name="円/楕円 391"/>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393"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142557</xdr:rowOff>
    </xdr:from>
    <xdr:to>
      <xdr:col>23</xdr:col>
      <xdr:colOff>457200</xdr:colOff>
      <xdr:row>41</xdr:row>
      <xdr:rowOff>72707</xdr:rowOff>
    </xdr:to>
    <xdr:sp macro="" textlink="">
      <xdr:nvSpPr>
        <xdr:cNvPr id="394" name="円/楕円 393"/>
        <xdr:cNvSpPr/>
      </xdr:nvSpPr>
      <xdr:spPr>
        <a:xfrm>
          <a:off x="16129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57484</xdr:rowOff>
    </xdr:from>
    <xdr:ext cx="736600" cy="259045"/>
    <xdr:sp macro="" textlink="">
      <xdr:nvSpPr>
        <xdr:cNvPr id="395" name="テキスト ボックス 394"/>
        <xdr:cNvSpPr txBox="1"/>
      </xdr:nvSpPr>
      <xdr:spPr>
        <a:xfrm>
          <a:off x="15798800" y="70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7303</xdr:rowOff>
    </xdr:from>
    <xdr:to>
      <xdr:col>22</xdr:col>
      <xdr:colOff>254000</xdr:colOff>
      <xdr:row>41</xdr:row>
      <xdr:rowOff>108903</xdr:rowOff>
    </xdr:to>
    <xdr:sp macro="" textlink="">
      <xdr:nvSpPr>
        <xdr:cNvPr id="396" name="円/楕円 395"/>
        <xdr:cNvSpPr/>
      </xdr:nvSpPr>
      <xdr:spPr>
        <a:xfrm>
          <a:off x="15240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93680</xdr:rowOff>
    </xdr:from>
    <xdr:ext cx="762000" cy="259045"/>
    <xdr:sp macro="" textlink="">
      <xdr:nvSpPr>
        <xdr:cNvPr id="397" name="テキスト ボックス 396"/>
        <xdr:cNvSpPr txBox="1"/>
      </xdr:nvSpPr>
      <xdr:spPr>
        <a:xfrm>
          <a:off x="14909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7303</xdr:rowOff>
    </xdr:from>
    <xdr:to>
      <xdr:col>21</xdr:col>
      <xdr:colOff>50800</xdr:colOff>
      <xdr:row>41</xdr:row>
      <xdr:rowOff>108903</xdr:rowOff>
    </xdr:to>
    <xdr:sp macro="" textlink="">
      <xdr:nvSpPr>
        <xdr:cNvPr id="398" name="円/楕円 397"/>
        <xdr:cNvSpPr/>
      </xdr:nvSpPr>
      <xdr:spPr>
        <a:xfrm>
          <a:off x="14351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99" name="テキスト ボックス 398"/>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0" name="円/楕円 399"/>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401" name="テキスト ボックス 400"/>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債務負担に基づく支出予定額の減少効果もあり数値は改善傾向にある。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今後、駅前周辺開発や市営住宅等施設の建替、学校改築等、既に計画済みの事業が完了するまでは起債額が増加する見込みであるが、計画的な実施と適切な償還計画により、健全な財政運営に努める。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73999</xdr:rowOff>
    </xdr:from>
    <xdr:to>
      <xdr:col>24</xdr:col>
      <xdr:colOff>558800</xdr:colOff>
      <xdr:row>15</xdr:row>
      <xdr:rowOff>77216</xdr:rowOff>
    </xdr:to>
    <xdr:cxnSp macro="">
      <xdr:nvCxnSpPr>
        <xdr:cNvPr id="435" name="直線コネクタ 434"/>
        <xdr:cNvCxnSpPr/>
      </xdr:nvCxnSpPr>
      <xdr:spPr>
        <a:xfrm flipV="1">
          <a:off x="16179800" y="2645749"/>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70781</xdr:rowOff>
    </xdr:from>
    <xdr:to>
      <xdr:col>23</xdr:col>
      <xdr:colOff>406400</xdr:colOff>
      <xdr:row>15</xdr:row>
      <xdr:rowOff>77216</xdr:rowOff>
    </xdr:to>
    <xdr:cxnSp macro="">
      <xdr:nvCxnSpPr>
        <xdr:cNvPr id="438" name="直線コネクタ 437"/>
        <xdr:cNvCxnSpPr/>
      </xdr:nvCxnSpPr>
      <xdr:spPr>
        <a:xfrm>
          <a:off x="15290800" y="264253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70781</xdr:rowOff>
    </xdr:from>
    <xdr:to>
      <xdr:col>22</xdr:col>
      <xdr:colOff>203200</xdr:colOff>
      <xdr:row>15</xdr:row>
      <xdr:rowOff>101346</xdr:rowOff>
    </xdr:to>
    <xdr:cxnSp macro="">
      <xdr:nvCxnSpPr>
        <xdr:cNvPr id="441" name="直線コネクタ 440"/>
        <xdr:cNvCxnSpPr/>
      </xdr:nvCxnSpPr>
      <xdr:spPr>
        <a:xfrm flipV="1">
          <a:off x="14401800" y="2642531"/>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3" name="テキスト ボックス 442"/>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101346</xdr:rowOff>
    </xdr:from>
    <xdr:to>
      <xdr:col>21</xdr:col>
      <xdr:colOff>0</xdr:colOff>
      <xdr:row>15</xdr:row>
      <xdr:rowOff>135932</xdr:rowOff>
    </xdr:to>
    <xdr:cxnSp macro="">
      <xdr:nvCxnSpPr>
        <xdr:cNvPr id="444" name="直線コネクタ 443"/>
        <xdr:cNvCxnSpPr/>
      </xdr:nvCxnSpPr>
      <xdr:spPr>
        <a:xfrm flipV="1">
          <a:off x="13512800" y="2673096"/>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46" name="テキスト ボックス 445"/>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8" name="テキスト ボックス 447"/>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23199</xdr:rowOff>
    </xdr:from>
    <xdr:to>
      <xdr:col>24</xdr:col>
      <xdr:colOff>609600</xdr:colOff>
      <xdr:row>15</xdr:row>
      <xdr:rowOff>124799</xdr:rowOff>
    </xdr:to>
    <xdr:sp macro="" textlink="">
      <xdr:nvSpPr>
        <xdr:cNvPr id="454" name="円/楕円 453"/>
        <xdr:cNvSpPr/>
      </xdr:nvSpPr>
      <xdr:spPr>
        <a:xfrm>
          <a:off x="169672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166726</xdr:rowOff>
    </xdr:from>
    <xdr:ext cx="762000" cy="259045"/>
    <xdr:sp macro="" textlink="">
      <xdr:nvSpPr>
        <xdr:cNvPr id="455" name="将来負担の状況該当値テキスト"/>
        <xdr:cNvSpPr txBox="1"/>
      </xdr:nvSpPr>
      <xdr:spPr>
        <a:xfrm>
          <a:off x="17106900" y="256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26416</xdr:rowOff>
    </xdr:from>
    <xdr:to>
      <xdr:col>23</xdr:col>
      <xdr:colOff>457200</xdr:colOff>
      <xdr:row>15</xdr:row>
      <xdr:rowOff>128016</xdr:rowOff>
    </xdr:to>
    <xdr:sp macro="" textlink="">
      <xdr:nvSpPr>
        <xdr:cNvPr id="456" name="円/楕円 455"/>
        <xdr:cNvSpPr/>
      </xdr:nvSpPr>
      <xdr:spPr>
        <a:xfrm>
          <a:off x="16129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112793</xdr:rowOff>
    </xdr:from>
    <xdr:ext cx="736600" cy="259045"/>
    <xdr:sp macro="" textlink="">
      <xdr:nvSpPr>
        <xdr:cNvPr id="457" name="テキスト ボックス 456"/>
        <xdr:cNvSpPr txBox="1"/>
      </xdr:nvSpPr>
      <xdr:spPr>
        <a:xfrm>
          <a:off x="15798800" y="268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58" name="円/楕円 457"/>
        <xdr:cNvSpPr/>
      </xdr:nvSpPr>
      <xdr:spPr>
        <a:xfrm>
          <a:off x="15240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9" name="テキスト ボックス 458"/>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60" name="円/楕円 459"/>
        <xdr:cNvSpPr/>
      </xdr:nvSpPr>
      <xdr:spPr>
        <a:xfrm>
          <a:off x="14351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61" name="テキスト ボックス 460"/>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85132</xdr:rowOff>
    </xdr:from>
    <xdr:to>
      <xdr:col>19</xdr:col>
      <xdr:colOff>533400</xdr:colOff>
      <xdr:row>16</xdr:row>
      <xdr:rowOff>15282</xdr:rowOff>
    </xdr:to>
    <xdr:sp macro="" textlink="">
      <xdr:nvSpPr>
        <xdr:cNvPr id="462" name="円/楕円 461"/>
        <xdr:cNvSpPr/>
      </xdr:nvSpPr>
      <xdr:spPr>
        <a:xfrm>
          <a:off x="13462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25459</xdr:rowOff>
    </xdr:from>
    <xdr:ext cx="762000" cy="259045"/>
    <xdr:sp macro="" textlink="">
      <xdr:nvSpPr>
        <xdr:cNvPr id="463" name="テキスト ボックス 462"/>
        <xdr:cNvSpPr txBox="1"/>
      </xdr:nvSpPr>
      <xdr:spPr>
        <a:xfrm>
          <a:off x="13131800" y="242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119,517
119,092
187.38
47,300,016
46,576,123
679,258
24,652,494
37,748,268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組織の簡素化、業務の見直し、指定管理制度導入などによる人員削減</a:t>
          </a:r>
          <a:r>
            <a:rPr kumimoji="1" lang="ja-JP" altLang="en-US" sz="1300" b="0" i="0" baseline="0">
              <a:solidFill>
                <a:schemeClr val="dk1"/>
              </a:solidFill>
              <a:effectLst/>
              <a:latin typeface="+mn-lt"/>
              <a:ea typeface="+mn-ea"/>
              <a:cs typeface="+mn-cs"/>
            </a:rPr>
            <a:t>（対平成</a:t>
          </a:r>
          <a:r>
            <a:rPr kumimoji="1" lang="en-US" altLang="ja-JP" sz="1300" b="0" i="0" baseline="0">
              <a:solidFill>
                <a:schemeClr val="dk1"/>
              </a:solidFill>
              <a:effectLst/>
              <a:latin typeface="+mn-lt"/>
              <a:ea typeface="+mn-ea"/>
              <a:cs typeface="+mn-cs"/>
            </a:rPr>
            <a:t>13</a:t>
          </a:r>
          <a:r>
            <a:rPr kumimoji="1" lang="ja-JP" altLang="en-US" sz="1300" b="0" i="0" baseline="0">
              <a:solidFill>
                <a:schemeClr val="dk1"/>
              </a:solidFill>
              <a:effectLst/>
              <a:latin typeface="+mn-lt"/>
              <a:ea typeface="+mn-ea"/>
              <a:cs typeface="+mn-cs"/>
            </a:rPr>
            <a:t>年度△</a:t>
          </a:r>
          <a:r>
            <a:rPr kumimoji="1" lang="en-US" altLang="ja-JP" sz="1300" b="0" i="0" baseline="0">
              <a:solidFill>
                <a:schemeClr val="dk1"/>
              </a:solidFill>
              <a:effectLst/>
              <a:latin typeface="+mn-lt"/>
              <a:ea typeface="+mn-ea"/>
              <a:cs typeface="+mn-cs"/>
            </a:rPr>
            <a:t>15.6%</a:t>
          </a:r>
          <a:r>
            <a:rPr kumimoji="1" lang="ja-JP" altLang="en-US"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149</a:t>
          </a:r>
          <a:r>
            <a:rPr kumimoji="1" lang="ja-JP" altLang="en-US" sz="1300" b="0" i="0" baseline="0">
              <a:solidFill>
                <a:schemeClr val="dk1"/>
              </a:solidFill>
              <a:effectLst/>
              <a:latin typeface="+mn-lt"/>
              <a:ea typeface="+mn-ea"/>
              <a:cs typeface="+mn-cs"/>
            </a:rPr>
            <a:t>人、平成</a:t>
          </a:r>
          <a:r>
            <a:rPr kumimoji="1" lang="en-US" altLang="ja-JP" sz="1300" b="0" i="0" baseline="0">
              <a:solidFill>
                <a:schemeClr val="dk1"/>
              </a:solidFill>
              <a:effectLst/>
              <a:latin typeface="+mn-lt"/>
              <a:ea typeface="+mn-ea"/>
              <a:cs typeface="+mn-cs"/>
            </a:rPr>
            <a:t>27</a:t>
          </a:r>
          <a:r>
            <a:rPr kumimoji="1" lang="ja-JP" altLang="en-US" sz="1300" b="0" i="0" baseline="0">
              <a:solidFill>
                <a:schemeClr val="dk1"/>
              </a:solidFill>
              <a:effectLst/>
              <a:latin typeface="+mn-lt"/>
              <a:ea typeface="+mn-ea"/>
              <a:cs typeface="+mn-cs"/>
            </a:rPr>
            <a:t>年</a:t>
          </a:r>
          <a:r>
            <a:rPr kumimoji="1" lang="en-US" altLang="ja-JP" sz="1300" b="0" i="0" baseline="0">
              <a:solidFill>
                <a:schemeClr val="dk1"/>
              </a:solidFill>
              <a:effectLst/>
              <a:latin typeface="+mn-lt"/>
              <a:ea typeface="+mn-ea"/>
              <a:cs typeface="+mn-cs"/>
            </a:rPr>
            <a:t>4</a:t>
          </a:r>
          <a:r>
            <a:rPr kumimoji="1" lang="ja-JP" altLang="en-US" sz="1300" b="0" i="0" baseline="0">
              <a:solidFill>
                <a:schemeClr val="dk1"/>
              </a:solidFill>
              <a:effectLst/>
              <a:latin typeface="+mn-lt"/>
              <a:ea typeface="+mn-ea"/>
              <a:cs typeface="+mn-cs"/>
            </a:rPr>
            <a:t>月</a:t>
          </a:r>
          <a:r>
            <a:rPr kumimoji="1" lang="en-US" altLang="ja-JP" sz="1300" b="0" i="0" baseline="0">
              <a:solidFill>
                <a:schemeClr val="dk1"/>
              </a:solidFill>
              <a:effectLst/>
              <a:latin typeface="+mn-lt"/>
              <a:ea typeface="+mn-ea"/>
              <a:cs typeface="+mn-cs"/>
            </a:rPr>
            <a:t>1</a:t>
          </a:r>
          <a:r>
            <a:rPr kumimoji="1" lang="ja-JP" altLang="en-US" sz="1300" b="0" i="0" baseline="0">
              <a:solidFill>
                <a:schemeClr val="dk1"/>
              </a:solidFill>
              <a:effectLst/>
              <a:latin typeface="+mn-lt"/>
              <a:ea typeface="+mn-ea"/>
              <a:cs typeface="+mn-cs"/>
            </a:rPr>
            <a:t>日現在）並び</a:t>
          </a:r>
          <a:r>
            <a:rPr kumimoji="1" lang="ja-JP" altLang="ja-JP" sz="1300" b="0" i="0" baseline="0">
              <a:solidFill>
                <a:schemeClr val="dk1"/>
              </a:solidFill>
              <a:effectLst/>
              <a:latin typeface="+mn-lt"/>
              <a:ea typeface="+mn-ea"/>
              <a:cs typeface="+mn-cs"/>
            </a:rPr>
            <a:t>に給与制度改革等による給与費適正化を通して人件費を抑制しており、類似団体</a:t>
          </a:r>
          <a:r>
            <a:rPr kumimoji="1" lang="ja-JP" altLang="en-US" sz="1300" b="0" i="0" baseline="0">
              <a:solidFill>
                <a:schemeClr val="dk1"/>
              </a:solidFill>
              <a:effectLst/>
              <a:latin typeface="+mn-lt"/>
              <a:ea typeface="+mn-ea"/>
              <a:cs typeface="+mn-cs"/>
            </a:rPr>
            <a:t>平均</a:t>
          </a:r>
          <a:r>
            <a:rPr kumimoji="1" lang="ja-JP" altLang="ja-JP" sz="1300" b="0" i="0" baseline="0">
              <a:solidFill>
                <a:schemeClr val="dk1"/>
              </a:solidFill>
              <a:effectLst/>
              <a:latin typeface="+mn-lt"/>
              <a:ea typeface="+mn-ea"/>
              <a:cs typeface="+mn-cs"/>
            </a:rPr>
            <a:t>よりも低い数値となっている。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今後も不要不急の業務の再編、簡素で効率的な組織体制の構築を図り、適正な定員管理に努めるとともに、給与水準については国家公務員や民間企業の水準等を踏まえて適正化に努める。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111760</xdr:rowOff>
    </xdr:to>
    <xdr:cxnSp macro="">
      <xdr:nvCxnSpPr>
        <xdr:cNvPr id="66" name="直線コネクタ 65"/>
        <xdr:cNvCxnSpPr/>
      </xdr:nvCxnSpPr>
      <xdr:spPr>
        <a:xfrm flipV="1">
          <a:off x="3987800" y="623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111760</xdr:rowOff>
    </xdr:to>
    <xdr:cxnSp macro="">
      <xdr:nvCxnSpPr>
        <xdr:cNvPr id="69" name="直線コネクタ 68"/>
        <xdr:cNvCxnSpPr/>
      </xdr:nvCxnSpPr>
      <xdr:spPr>
        <a:xfrm>
          <a:off x="3098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157480</xdr:rowOff>
    </xdr:to>
    <xdr:cxnSp macro="">
      <xdr:nvCxnSpPr>
        <xdr:cNvPr id="72" name="直線コネクタ 71"/>
        <xdr:cNvCxnSpPr/>
      </xdr:nvCxnSpPr>
      <xdr:spPr>
        <a:xfrm flipV="1">
          <a:off x="2209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36</xdr:row>
      <xdr:rowOff>165100</xdr:rowOff>
    </xdr:to>
    <xdr:cxnSp macro="">
      <xdr:nvCxnSpPr>
        <xdr:cNvPr id="75" name="直線コネクタ 74"/>
        <xdr:cNvCxnSpPr/>
      </xdr:nvCxnSpPr>
      <xdr:spPr>
        <a:xfrm flipV="1">
          <a:off x="1320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従前より徹底的な歳出削減を実施してきたところであるが、指定管理制度の積極的な実施により委託料が増加傾向にある。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結果として人件費は類似団体と比較して低い</a:t>
          </a:r>
          <a:r>
            <a:rPr kumimoji="1" lang="ja-JP" altLang="en-US" sz="1300" b="0" i="0" baseline="0">
              <a:solidFill>
                <a:schemeClr val="dk1"/>
              </a:solidFill>
              <a:effectLst/>
              <a:latin typeface="+mn-lt"/>
              <a:ea typeface="+mn-ea"/>
              <a:cs typeface="+mn-cs"/>
            </a:rPr>
            <a:t>水準</a:t>
          </a:r>
          <a:r>
            <a:rPr kumimoji="1" lang="ja-JP" altLang="ja-JP" sz="1300" b="0" i="0" baseline="0">
              <a:solidFill>
                <a:schemeClr val="dk1"/>
              </a:solidFill>
              <a:effectLst/>
              <a:latin typeface="+mn-lt"/>
              <a:ea typeface="+mn-ea"/>
              <a:cs typeface="+mn-cs"/>
            </a:rPr>
            <a:t>にあり抑制が進んでいる一方で、建築資材の高騰や、物価、最低賃金の上昇等の理由から物件費の増加傾向は続くと考えられる</a:t>
          </a:r>
          <a:r>
            <a:rPr kumimoji="1" lang="ja-JP" altLang="en-US" sz="1300" b="0" i="0" baseline="0">
              <a:solidFill>
                <a:schemeClr val="dk1"/>
              </a:solidFill>
              <a:effectLst/>
              <a:latin typeface="+mn-lt"/>
              <a:ea typeface="+mn-ea"/>
              <a:cs typeface="+mn-cs"/>
            </a:rPr>
            <a:t>ため、今後も引き続き歳出の削減を徹底する</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16</xdr:row>
      <xdr:rowOff>143329</xdr:rowOff>
    </xdr:to>
    <xdr:cxnSp macro="">
      <xdr:nvCxnSpPr>
        <xdr:cNvPr id="129" name="直線コネクタ 128"/>
        <xdr:cNvCxnSpPr/>
      </xdr:nvCxnSpPr>
      <xdr:spPr>
        <a:xfrm flipV="1">
          <a:off x="15671800" y="2864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143329</xdr:rowOff>
    </xdr:to>
    <xdr:cxnSp macro="">
      <xdr:nvCxnSpPr>
        <xdr:cNvPr id="132" name="直線コネクタ 131"/>
        <xdr:cNvCxnSpPr/>
      </xdr:nvCxnSpPr>
      <xdr:spPr>
        <a:xfrm>
          <a:off x="14782800" y="2788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45357</xdr:rowOff>
    </xdr:to>
    <xdr:cxnSp macro="">
      <xdr:nvCxnSpPr>
        <xdr:cNvPr id="135" name="直線コネクタ 134"/>
        <xdr:cNvCxnSpPr/>
      </xdr:nvCxnSpPr>
      <xdr:spPr>
        <a:xfrm>
          <a:off x="13893800" y="2788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129721</xdr:rowOff>
    </xdr:from>
    <xdr:to>
      <xdr:col>20</xdr:col>
      <xdr:colOff>158750</xdr:colOff>
      <xdr:row>16</xdr:row>
      <xdr:rowOff>45357</xdr:rowOff>
    </xdr:to>
    <xdr:cxnSp macro="">
      <xdr:nvCxnSpPr>
        <xdr:cNvPr id="138" name="直線コネクタ 137"/>
        <xdr:cNvCxnSpPr/>
      </xdr:nvCxnSpPr>
      <xdr:spPr>
        <a:xfrm>
          <a:off x="13004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5" name="テキスト ボックス 154"/>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78921</xdr:rowOff>
    </xdr:from>
    <xdr:to>
      <xdr:col>19</xdr:col>
      <xdr:colOff>6350</xdr:colOff>
      <xdr:row>16</xdr:row>
      <xdr:rowOff>9071</xdr:rowOff>
    </xdr:to>
    <xdr:sp macro="" textlink="">
      <xdr:nvSpPr>
        <xdr:cNvPr id="156" name="円/楕円 155"/>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19248</xdr:rowOff>
    </xdr:from>
    <xdr:ext cx="762000" cy="259045"/>
    <xdr:sp macro="" textlink="">
      <xdr:nvSpPr>
        <xdr:cNvPr id="157" name="テキスト ボックス 156"/>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全国的な傾向から微増</a:t>
          </a:r>
          <a:r>
            <a:rPr kumimoji="1" lang="ja-JP" altLang="ja-JP" sz="1300" b="0" i="0" baseline="0">
              <a:solidFill>
                <a:schemeClr val="dk1"/>
              </a:solidFill>
              <a:effectLst/>
              <a:latin typeface="+mn-lt"/>
              <a:ea typeface="+mn-ea"/>
              <a:cs typeface="+mn-cs"/>
            </a:rPr>
            <a:t>で推移して</a:t>
          </a:r>
          <a:r>
            <a:rPr kumimoji="1" lang="ja-JP" altLang="en-US" sz="1300" b="0" i="0" baseline="0">
              <a:solidFill>
                <a:schemeClr val="dk1"/>
              </a:solidFill>
              <a:effectLst/>
              <a:latin typeface="+mn-lt"/>
              <a:ea typeface="+mn-ea"/>
              <a:cs typeface="+mn-cs"/>
            </a:rPr>
            <a:t>おり、</a:t>
          </a:r>
          <a:r>
            <a:rPr kumimoji="1" lang="ja-JP" altLang="ja-JP" sz="1300" b="0" i="0" baseline="0">
              <a:solidFill>
                <a:schemeClr val="dk1"/>
              </a:solidFill>
              <a:effectLst/>
              <a:latin typeface="+mn-lt"/>
              <a:ea typeface="+mn-ea"/>
              <a:cs typeface="+mn-cs"/>
            </a:rPr>
            <a:t>高齢化を背景とする社会福祉費の増により、扶助費は</a:t>
          </a:r>
          <a:r>
            <a:rPr kumimoji="1" lang="ja-JP" altLang="en-US" sz="1300" b="0" i="0" baseline="0">
              <a:solidFill>
                <a:schemeClr val="dk1"/>
              </a:solidFill>
              <a:effectLst/>
              <a:latin typeface="+mn-lt"/>
              <a:ea typeface="+mn-ea"/>
              <a:cs typeface="+mn-cs"/>
            </a:rPr>
            <a:t>今後も</a:t>
          </a:r>
          <a:r>
            <a:rPr kumimoji="1" lang="ja-JP" altLang="ja-JP" sz="1300" b="0" i="0" baseline="0">
              <a:solidFill>
                <a:schemeClr val="dk1"/>
              </a:solidFill>
              <a:effectLst/>
              <a:latin typeface="+mn-lt"/>
              <a:ea typeface="+mn-ea"/>
              <a:cs typeface="+mn-cs"/>
            </a:rPr>
            <a:t>増加傾向が続くと考えられる。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151493</xdr:rowOff>
    </xdr:to>
    <xdr:cxnSp macro="">
      <xdr:nvCxnSpPr>
        <xdr:cNvPr id="192" name="直線コネクタ 191"/>
        <xdr:cNvCxnSpPr/>
      </xdr:nvCxnSpPr>
      <xdr:spPr>
        <a:xfrm>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118835</xdr:rowOff>
    </xdr:to>
    <xdr:cxnSp macro="">
      <xdr:nvCxnSpPr>
        <xdr:cNvPr id="195" name="直線コネクタ 194"/>
        <xdr:cNvCxnSpPr/>
      </xdr:nvCxnSpPr>
      <xdr:spPr>
        <a:xfrm>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102507</xdr:rowOff>
    </xdr:to>
    <xdr:cxnSp macro="">
      <xdr:nvCxnSpPr>
        <xdr:cNvPr id="198" name="直線コネクタ 197"/>
        <xdr:cNvCxnSpPr/>
      </xdr:nvCxnSpPr>
      <xdr:spPr>
        <a:xfrm>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201" name="直線コネクタ 200"/>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11" name="円/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2"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3" name="円/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5" name="円/楕円 214"/>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6" name="テキスト ボックス 21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9" name="円/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20" name="テキスト ボックス 21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23</a:t>
          </a:r>
          <a:r>
            <a:rPr kumimoji="1" lang="ja-JP" altLang="ja-JP" sz="1300" b="0" i="0" baseline="0">
              <a:solidFill>
                <a:schemeClr val="dk1"/>
              </a:solidFill>
              <a:effectLst/>
              <a:latin typeface="+mn-lt"/>
              <a:ea typeface="+mn-ea"/>
              <a:cs typeface="+mn-cs"/>
            </a:rPr>
            <a:t>年度と比較</a:t>
          </a:r>
          <a:r>
            <a:rPr kumimoji="1" lang="ja-JP" altLang="en-US" sz="1300" b="0" i="0" baseline="0">
              <a:solidFill>
                <a:schemeClr val="dk1"/>
              </a:solidFill>
              <a:effectLst/>
              <a:latin typeface="+mn-lt"/>
              <a:ea typeface="+mn-ea"/>
              <a:cs typeface="+mn-cs"/>
            </a:rPr>
            <a:t>すると、</a:t>
          </a:r>
          <a:r>
            <a:rPr kumimoji="1" lang="ja-JP" altLang="ja-JP" sz="1300" b="0" i="0" baseline="0">
              <a:solidFill>
                <a:schemeClr val="dk1"/>
              </a:solidFill>
              <a:effectLst/>
              <a:latin typeface="+mn-lt"/>
              <a:ea typeface="+mn-ea"/>
              <a:cs typeface="+mn-cs"/>
            </a:rPr>
            <a:t>繰出金の増加が</a:t>
          </a:r>
          <a:r>
            <a:rPr kumimoji="1" lang="ja-JP" altLang="en-US" sz="1300" b="0" i="0" baseline="0">
              <a:solidFill>
                <a:schemeClr val="dk1"/>
              </a:solidFill>
              <a:effectLst/>
              <a:latin typeface="+mn-lt"/>
              <a:ea typeface="+mn-ea"/>
              <a:cs typeface="+mn-cs"/>
            </a:rPr>
            <a:t>顕著</a:t>
          </a:r>
          <a:r>
            <a:rPr kumimoji="1" lang="ja-JP" altLang="ja-JP" sz="1300" b="0" i="0" baseline="0">
              <a:solidFill>
                <a:schemeClr val="dk1"/>
              </a:solidFill>
              <a:effectLst/>
              <a:latin typeface="+mn-lt"/>
              <a:ea typeface="+mn-ea"/>
              <a:cs typeface="+mn-cs"/>
            </a:rPr>
            <a:t>である（</a:t>
          </a:r>
          <a:r>
            <a:rPr kumimoji="1" lang="en-US" altLang="ja-JP" sz="1300" b="0" i="0" baseline="0">
              <a:solidFill>
                <a:schemeClr val="dk1"/>
              </a:solidFill>
              <a:effectLst/>
              <a:latin typeface="+mn-lt"/>
              <a:ea typeface="+mn-ea"/>
              <a:cs typeface="+mn-cs"/>
            </a:rPr>
            <a:t>9.9%→12.3%</a:t>
          </a:r>
          <a:r>
            <a:rPr kumimoji="1" lang="ja-JP" altLang="ja-JP" sz="1300" b="0" i="0" baseline="0">
              <a:solidFill>
                <a:schemeClr val="dk1"/>
              </a:solidFill>
              <a:effectLst/>
              <a:latin typeface="+mn-lt"/>
              <a:ea typeface="+mn-ea"/>
              <a:cs typeface="+mn-cs"/>
            </a:rPr>
            <a:t>）。繰出金は介護給付費、後期高齢者医療費の増加などにより、今後も増加傾向が続くものと考えられる。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維持補修費については除排雪経費が大きな割合を占めるため、類似団体平均より数値が高い傾向</a:t>
          </a:r>
          <a:r>
            <a:rPr kumimoji="1" lang="ja-JP" altLang="en-US" sz="1300" b="0" i="0" baseline="0">
              <a:solidFill>
                <a:schemeClr val="dk1"/>
              </a:solidFill>
              <a:effectLst/>
              <a:latin typeface="+mn-lt"/>
              <a:ea typeface="+mn-ea"/>
              <a:cs typeface="+mn-cs"/>
            </a:rPr>
            <a:t>に</a:t>
          </a:r>
          <a:r>
            <a:rPr kumimoji="1" lang="ja-JP" altLang="ja-JP" sz="1300" b="0" i="0" baseline="0">
              <a:solidFill>
                <a:schemeClr val="dk1"/>
              </a:solidFill>
              <a:effectLst/>
              <a:latin typeface="+mn-lt"/>
              <a:ea typeface="+mn-ea"/>
              <a:cs typeface="+mn-cs"/>
            </a:rPr>
            <a:t>ある。また建設後</a:t>
          </a:r>
          <a:r>
            <a:rPr kumimoji="1" lang="en-US" altLang="ja-JP" sz="1300" b="0" i="0" baseline="0">
              <a:solidFill>
                <a:schemeClr val="dk1"/>
              </a:solidFill>
              <a:effectLst/>
              <a:latin typeface="+mn-lt"/>
              <a:ea typeface="+mn-ea"/>
              <a:cs typeface="+mn-cs"/>
            </a:rPr>
            <a:t>20</a:t>
          </a:r>
          <a:r>
            <a:rPr kumimoji="1" lang="ja-JP" altLang="ja-JP" sz="1300" b="0" i="0" baseline="0">
              <a:solidFill>
                <a:schemeClr val="dk1"/>
              </a:solidFill>
              <a:effectLst/>
              <a:latin typeface="+mn-lt"/>
              <a:ea typeface="+mn-ea"/>
              <a:cs typeface="+mn-cs"/>
            </a:rPr>
            <a:t>年を超える施設が増加しており、今後は施設の修繕費等の増加が見込まれる。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94343</xdr:rowOff>
    </xdr:from>
    <xdr:to>
      <xdr:col>24</xdr:col>
      <xdr:colOff>31750</xdr:colOff>
      <xdr:row>58</xdr:row>
      <xdr:rowOff>110672</xdr:rowOff>
    </xdr:to>
    <xdr:cxnSp macro="">
      <xdr:nvCxnSpPr>
        <xdr:cNvPr id="255" name="直線コネクタ 254"/>
        <xdr:cNvCxnSpPr/>
      </xdr:nvCxnSpPr>
      <xdr:spPr>
        <a:xfrm>
          <a:off x="15671800" y="100384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94343</xdr:rowOff>
    </xdr:from>
    <xdr:to>
      <xdr:col>22</xdr:col>
      <xdr:colOff>565150</xdr:colOff>
      <xdr:row>59</xdr:row>
      <xdr:rowOff>4535</xdr:rowOff>
    </xdr:to>
    <xdr:cxnSp macro="">
      <xdr:nvCxnSpPr>
        <xdr:cNvPr id="258" name="直線コネクタ 257"/>
        <xdr:cNvCxnSpPr/>
      </xdr:nvCxnSpPr>
      <xdr:spPr>
        <a:xfrm flipV="1">
          <a:off x="14782800" y="100384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4535</xdr:rowOff>
    </xdr:from>
    <xdr:to>
      <xdr:col>21</xdr:col>
      <xdr:colOff>361950</xdr:colOff>
      <xdr:row>59</xdr:row>
      <xdr:rowOff>4535</xdr:rowOff>
    </xdr:to>
    <xdr:cxnSp macro="">
      <xdr:nvCxnSpPr>
        <xdr:cNvPr id="261" name="直線コネクタ 260"/>
        <xdr:cNvCxnSpPr/>
      </xdr:nvCxnSpPr>
      <xdr:spPr>
        <a:xfrm>
          <a:off x="13893800" y="10120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37193</xdr:rowOff>
    </xdr:from>
    <xdr:to>
      <xdr:col>20</xdr:col>
      <xdr:colOff>158750</xdr:colOff>
      <xdr:row>59</xdr:row>
      <xdr:rowOff>4535</xdr:rowOff>
    </xdr:to>
    <xdr:cxnSp macro="">
      <xdr:nvCxnSpPr>
        <xdr:cNvPr id="264" name="直線コネクタ 263"/>
        <xdr:cNvCxnSpPr/>
      </xdr:nvCxnSpPr>
      <xdr:spPr>
        <a:xfrm>
          <a:off x="13004800" y="98098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59872</xdr:rowOff>
    </xdr:from>
    <xdr:to>
      <xdr:col>24</xdr:col>
      <xdr:colOff>82550</xdr:colOff>
      <xdr:row>58</xdr:row>
      <xdr:rowOff>161472</xdr:rowOff>
    </xdr:to>
    <xdr:sp macro="" textlink="">
      <xdr:nvSpPr>
        <xdr:cNvPr id="274" name="円/楕円 273"/>
        <xdr:cNvSpPr/>
      </xdr:nvSpPr>
      <xdr:spPr>
        <a:xfrm>
          <a:off x="16459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31949</xdr:rowOff>
    </xdr:from>
    <xdr:ext cx="762000" cy="259045"/>
    <xdr:sp macro="" textlink="">
      <xdr:nvSpPr>
        <xdr:cNvPr id="275" name="その他該当値テキスト"/>
        <xdr:cNvSpPr txBox="1"/>
      </xdr:nvSpPr>
      <xdr:spPr>
        <a:xfrm>
          <a:off x="16598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43543</xdr:rowOff>
    </xdr:from>
    <xdr:to>
      <xdr:col>22</xdr:col>
      <xdr:colOff>615950</xdr:colOff>
      <xdr:row>58</xdr:row>
      <xdr:rowOff>145143</xdr:rowOff>
    </xdr:to>
    <xdr:sp macro="" textlink="">
      <xdr:nvSpPr>
        <xdr:cNvPr id="276" name="円/楕円 275"/>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129920</xdr:rowOff>
    </xdr:from>
    <xdr:ext cx="736600" cy="259045"/>
    <xdr:sp macro="" textlink="">
      <xdr:nvSpPr>
        <xdr:cNvPr id="277" name="テキスト ボックス 276"/>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125185</xdr:rowOff>
    </xdr:from>
    <xdr:to>
      <xdr:col>21</xdr:col>
      <xdr:colOff>412750</xdr:colOff>
      <xdr:row>59</xdr:row>
      <xdr:rowOff>55335</xdr:rowOff>
    </xdr:to>
    <xdr:sp macro="" textlink="">
      <xdr:nvSpPr>
        <xdr:cNvPr id="278" name="円/楕円 277"/>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40112</xdr:rowOff>
    </xdr:from>
    <xdr:ext cx="762000" cy="259045"/>
    <xdr:sp macro="" textlink="">
      <xdr:nvSpPr>
        <xdr:cNvPr id="279" name="テキスト ボックス 278"/>
        <xdr:cNvSpPr txBox="1"/>
      </xdr:nvSpPr>
      <xdr:spPr>
        <a:xfrm>
          <a:off x="14401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125185</xdr:rowOff>
    </xdr:from>
    <xdr:to>
      <xdr:col>20</xdr:col>
      <xdr:colOff>209550</xdr:colOff>
      <xdr:row>59</xdr:row>
      <xdr:rowOff>55335</xdr:rowOff>
    </xdr:to>
    <xdr:sp macro="" textlink="">
      <xdr:nvSpPr>
        <xdr:cNvPr id="280" name="円/楕円 279"/>
        <xdr:cNvSpPr/>
      </xdr:nvSpPr>
      <xdr:spPr>
        <a:xfrm>
          <a:off x="13843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40112</xdr:rowOff>
    </xdr:from>
    <xdr:ext cx="762000" cy="259045"/>
    <xdr:sp macro="" textlink="">
      <xdr:nvSpPr>
        <xdr:cNvPr id="281" name="テキスト ボックス 280"/>
        <xdr:cNvSpPr txBox="1"/>
      </xdr:nvSpPr>
      <xdr:spPr>
        <a:xfrm>
          <a:off x="13512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157843</xdr:rowOff>
    </xdr:from>
    <xdr:to>
      <xdr:col>19</xdr:col>
      <xdr:colOff>6350</xdr:colOff>
      <xdr:row>57</xdr:row>
      <xdr:rowOff>87993</xdr:rowOff>
    </xdr:to>
    <xdr:sp macro="" textlink="">
      <xdr:nvSpPr>
        <xdr:cNvPr id="282" name="円/楕円 281"/>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72770</xdr:rowOff>
    </xdr:from>
    <xdr:ext cx="762000" cy="259045"/>
    <xdr:sp macro="" textlink="">
      <xdr:nvSpPr>
        <xdr:cNvPr id="283" name="テキスト ボックス 282"/>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補助費の７割程度を占める病院・上下水道への補助については、下水道事業</a:t>
          </a:r>
          <a:r>
            <a:rPr kumimoji="1" lang="ja-JP" altLang="en-US" sz="1300" b="0" i="0" baseline="0">
              <a:solidFill>
                <a:schemeClr val="dk1"/>
              </a:solidFill>
              <a:effectLst/>
              <a:latin typeface="+mn-lt"/>
              <a:ea typeface="+mn-ea"/>
              <a:cs typeface="+mn-cs"/>
            </a:rPr>
            <a:t>債</a:t>
          </a:r>
          <a:r>
            <a:rPr kumimoji="1" lang="ja-JP" altLang="ja-JP" sz="1300" b="0" i="0" baseline="0">
              <a:solidFill>
                <a:schemeClr val="dk1"/>
              </a:solidFill>
              <a:effectLst/>
              <a:latin typeface="+mn-lt"/>
              <a:ea typeface="+mn-ea"/>
              <a:cs typeface="+mn-cs"/>
            </a:rPr>
            <a:t>の償還減などにより、今後減少していく見込みである。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38100</xdr:rowOff>
    </xdr:from>
    <xdr:to>
      <xdr:col>24</xdr:col>
      <xdr:colOff>31750</xdr:colOff>
      <xdr:row>36</xdr:row>
      <xdr:rowOff>88900</xdr:rowOff>
    </xdr:to>
    <xdr:cxnSp macro="">
      <xdr:nvCxnSpPr>
        <xdr:cNvPr id="316" name="直線コネクタ 315"/>
        <xdr:cNvCxnSpPr/>
      </xdr:nvCxnSpPr>
      <xdr:spPr>
        <a:xfrm flipV="1">
          <a:off x="15671800" y="6210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37</xdr:row>
      <xdr:rowOff>57150</xdr:rowOff>
    </xdr:to>
    <xdr:cxnSp macro="">
      <xdr:nvCxnSpPr>
        <xdr:cNvPr id="319" name="直線コネクタ 318"/>
        <xdr:cNvCxnSpPr/>
      </xdr:nvCxnSpPr>
      <xdr:spPr>
        <a:xfrm flipV="1">
          <a:off x="14782800" y="626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6350</xdr:rowOff>
    </xdr:from>
    <xdr:to>
      <xdr:col>21</xdr:col>
      <xdr:colOff>361950</xdr:colOff>
      <xdr:row>37</xdr:row>
      <xdr:rowOff>57150</xdr:rowOff>
    </xdr:to>
    <xdr:cxnSp macro="">
      <xdr:nvCxnSpPr>
        <xdr:cNvPr id="322" name="直線コネクタ 321"/>
        <xdr:cNvCxnSpPr/>
      </xdr:nvCxnSpPr>
      <xdr:spPr>
        <a:xfrm>
          <a:off x="13893800" y="6350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6350</xdr:rowOff>
    </xdr:from>
    <xdr:to>
      <xdr:col>20</xdr:col>
      <xdr:colOff>158750</xdr:colOff>
      <xdr:row>37</xdr:row>
      <xdr:rowOff>44450</xdr:rowOff>
    </xdr:to>
    <xdr:cxnSp macro="">
      <xdr:nvCxnSpPr>
        <xdr:cNvPr id="325" name="直線コネクタ 324"/>
        <xdr:cNvCxnSpPr/>
      </xdr:nvCxnSpPr>
      <xdr:spPr>
        <a:xfrm flipV="1">
          <a:off x="13004800" y="635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158750</xdr:rowOff>
    </xdr:from>
    <xdr:to>
      <xdr:col>24</xdr:col>
      <xdr:colOff>82550</xdr:colOff>
      <xdr:row>36</xdr:row>
      <xdr:rowOff>88900</xdr:rowOff>
    </xdr:to>
    <xdr:sp macro="" textlink="">
      <xdr:nvSpPr>
        <xdr:cNvPr id="335" name="円/楕円 334"/>
        <xdr:cNvSpPr/>
      </xdr:nvSpPr>
      <xdr:spPr>
        <a:xfrm>
          <a:off x="16459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3827</xdr:rowOff>
    </xdr:from>
    <xdr:ext cx="762000" cy="259045"/>
    <xdr:sp macro="" textlink="">
      <xdr:nvSpPr>
        <xdr:cNvPr id="336" name="補助費等該当値テキスト"/>
        <xdr:cNvSpPr txBox="1"/>
      </xdr:nvSpPr>
      <xdr:spPr>
        <a:xfrm>
          <a:off x="16598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7" name="円/楕円 336"/>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8" name="テキスト ボックス 337"/>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6350</xdr:rowOff>
    </xdr:from>
    <xdr:to>
      <xdr:col>21</xdr:col>
      <xdr:colOff>412750</xdr:colOff>
      <xdr:row>37</xdr:row>
      <xdr:rowOff>107950</xdr:rowOff>
    </xdr:to>
    <xdr:sp macro="" textlink="">
      <xdr:nvSpPr>
        <xdr:cNvPr id="339" name="円/楕円 338"/>
        <xdr:cNvSpPr/>
      </xdr:nvSpPr>
      <xdr:spPr>
        <a:xfrm>
          <a:off x="14732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40" name="テキスト ボックス 339"/>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127000</xdr:rowOff>
    </xdr:from>
    <xdr:to>
      <xdr:col>20</xdr:col>
      <xdr:colOff>209550</xdr:colOff>
      <xdr:row>37</xdr:row>
      <xdr:rowOff>57150</xdr:rowOff>
    </xdr:to>
    <xdr:sp macro="" textlink="">
      <xdr:nvSpPr>
        <xdr:cNvPr id="341" name="円/楕円 340"/>
        <xdr:cNvSpPr/>
      </xdr:nvSpPr>
      <xdr:spPr>
        <a:xfrm>
          <a:off x="13843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67327</xdr:rowOff>
    </xdr:from>
    <xdr:ext cx="762000" cy="259045"/>
    <xdr:sp macro="" textlink="">
      <xdr:nvSpPr>
        <xdr:cNvPr id="342" name="テキスト ボックス 341"/>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43" name="円/楕円 342"/>
        <xdr:cNvSpPr/>
      </xdr:nvSpPr>
      <xdr:spPr>
        <a:xfrm>
          <a:off x="12954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44" name="テキスト ボックス 343"/>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地方債の発行抑制や借入利率の低下に伴う減により、数値は改善傾向にある。</a:t>
          </a:r>
          <a:endParaRPr kumimoji="1" lang="en-US" altLang="ja-JP" sz="1300" b="0" i="0" baseline="0">
            <a:solidFill>
              <a:schemeClr val="dk1"/>
            </a:solidFill>
            <a:effectLst/>
            <a:latin typeface="+mn-lt"/>
            <a:ea typeface="+mn-ea"/>
            <a:cs typeface="+mn-cs"/>
          </a:endParaRPr>
        </a:p>
        <a:p>
          <a:pPr eaLnBrk="1" fontAlgn="auto" latinLnBrk="0" hangingPunct="1"/>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今後、地方債の償還完了に伴い、既発分の元利償還金は減少する見込みである一方、</a:t>
          </a:r>
          <a:r>
            <a:rPr kumimoji="1" lang="ja-JP" altLang="en-US" sz="1300" b="0" i="0" baseline="0">
              <a:solidFill>
                <a:schemeClr val="dk1"/>
              </a:solidFill>
              <a:effectLst/>
              <a:latin typeface="+mn-lt"/>
              <a:ea typeface="+mn-ea"/>
              <a:cs typeface="+mn-cs"/>
            </a:rPr>
            <a:t>駅周辺再開発や市営住宅建替、学校改築</a:t>
          </a:r>
          <a:r>
            <a:rPr kumimoji="1" lang="ja-JP" altLang="ja-JP" sz="1300" b="0" i="0" baseline="0">
              <a:solidFill>
                <a:schemeClr val="dk1"/>
              </a:solidFill>
              <a:effectLst/>
              <a:latin typeface="+mn-lt"/>
              <a:ea typeface="+mn-ea"/>
              <a:cs typeface="+mn-cs"/>
            </a:rPr>
            <a:t>等の起債予定事業</a:t>
          </a:r>
          <a:r>
            <a:rPr kumimoji="1" lang="ja-JP" altLang="en-US" sz="1300" b="0" i="0" baseline="0">
              <a:solidFill>
                <a:schemeClr val="dk1"/>
              </a:solidFill>
              <a:effectLst/>
              <a:latin typeface="+mn-lt"/>
              <a:ea typeface="+mn-ea"/>
              <a:cs typeface="+mn-cs"/>
            </a:rPr>
            <a:t>を見込んでいる</a:t>
          </a:r>
          <a:r>
            <a:rPr kumimoji="1" lang="ja-JP" altLang="ja-JP" sz="1300" b="0" i="0" baseline="0">
              <a:solidFill>
                <a:schemeClr val="dk1"/>
              </a:solidFill>
              <a:effectLst/>
              <a:latin typeface="+mn-lt"/>
              <a:ea typeface="+mn-ea"/>
              <a:cs typeface="+mn-cs"/>
            </a:rPr>
            <a:t>ため、適切な償還計画のもとで数値の改善を図る。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67563</xdr:rowOff>
    </xdr:to>
    <xdr:cxnSp macro="">
      <xdr:nvCxnSpPr>
        <xdr:cNvPr id="374" name="直線コネクタ 373"/>
        <xdr:cNvCxnSpPr/>
      </xdr:nvCxnSpPr>
      <xdr:spPr>
        <a:xfrm flipV="1">
          <a:off x="3987800" y="133446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90424</xdr:rowOff>
    </xdr:to>
    <xdr:cxnSp macro="">
      <xdr:nvCxnSpPr>
        <xdr:cNvPr id="377" name="直線コネクタ 376"/>
        <xdr:cNvCxnSpPr/>
      </xdr:nvCxnSpPr>
      <xdr:spPr>
        <a:xfrm flipV="1">
          <a:off x="3098800" y="134406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99568</xdr:rowOff>
    </xdr:to>
    <xdr:cxnSp macro="">
      <xdr:nvCxnSpPr>
        <xdr:cNvPr id="380" name="直線コネクタ 379"/>
        <xdr:cNvCxnSpPr/>
      </xdr:nvCxnSpPr>
      <xdr:spPr>
        <a:xfrm flipV="1">
          <a:off x="2209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99568</xdr:rowOff>
    </xdr:to>
    <xdr:cxnSp macro="">
      <xdr:nvCxnSpPr>
        <xdr:cNvPr id="383" name="直線コネクタ 382"/>
        <xdr:cNvCxnSpPr/>
      </xdr:nvCxnSpPr>
      <xdr:spPr>
        <a:xfrm>
          <a:off x="1320800" y="13472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5" name="テキスト ボックス 38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93" name="円/楕円 392"/>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94"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95" name="円/楕円 394"/>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96" name="テキスト ボックス 39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7" name="円/楕円 396"/>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8" name="テキスト ボックス 397"/>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99" name="円/楕円 398"/>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400" name="テキスト ボックス 399"/>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401" name="円/楕円 400"/>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402" name="テキスト ボックス 401"/>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全体的に類似団体平均と同程度で推移している。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今後も各種経費の見直しにより財政の弾力性確保に努める。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28702</xdr:rowOff>
    </xdr:to>
    <xdr:cxnSp macro="">
      <xdr:nvCxnSpPr>
        <xdr:cNvPr id="433" name="直線コネクタ 432"/>
        <xdr:cNvCxnSpPr/>
      </xdr:nvCxnSpPr>
      <xdr:spPr>
        <a:xfrm flipV="1">
          <a:off x="15671800" y="13189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51563</xdr:rowOff>
    </xdr:to>
    <xdr:cxnSp macro="">
      <xdr:nvCxnSpPr>
        <xdr:cNvPr id="436" name="直線コネクタ 435"/>
        <xdr:cNvCxnSpPr/>
      </xdr:nvCxnSpPr>
      <xdr:spPr>
        <a:xfrm flipV="1">
          <a:off x="14782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8" name="テキスト ボックス 43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56135</xdr:rowOff>
    </xdr:to>
    <xdr:cxnSp macro="">
      <xdr:nvCxnSpPr>
        <xdr:cNvPr id="439" name="直線コネクタ 438"/>
        <xdr:cNvCxnSpPr/>
      </xdr:nvCxnSpPr>
      <xdr:spPr>
        <a:xfrm flipV="1">
          <a:off x="13893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77</xdr:row>
      <xdr:rowOff>56135</xdr:rowOff>
    </xdr:to>
    <xdr:cxnSp macro="">
      <xdr:nvCxnSpPr>
        <xdr:cNvPr id="442" name="直線コネクタ 441"/>
        <xdr:cNvCxnSpPr/>
      </xdr:nvCxnSpPr>
      <xdr:spPr>
        <a:xfrm>
          <a:off x="13004800" y="131434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52" name="円/楕円 451"/>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124731</xdr:rowOff>
    </xdr:from>
    <xdr:ext cx="762000" cy="259045"/>
    <xdr:sp macro="" textlink="">
      <xdr:nvSpPr>
        <xdr:cNvPr id="453"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54" name="円/楕円 453"/>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55" name="テキスト ボックス 45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6" name="円/楕円 455"/>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57" name="テキスト ボックス 456"/>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8" name="円/楕円 457"/>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9" name="テキスト ボックス 458"/>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60" name="円/楕円 459"/>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61" name="テキスト ボックス 460"/>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北海道江別市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143340</xdr:rowOff>
    </xdr:from>
    <xdr:to>
      <xdr:col>4</xdr:col>
      <xdr:colOff>1117600</xdr:colOff>
      <xdr:row>18</xdr:row>
      <xdr:rowOff>7094</xdr:rowOff>
    </xdr:to>
    <xdr:cxnSp macro="">
      <xdr:nvCxnSpPr>
        <xdr:cNvPr id="52" name="直線コネクタ 51"/>
        <xdr:cNvCxnSpPr/>
      </xdr:nvCxnSpPr>
      <xdr:spPr bwMode="auto">
        <a:xfrm flipV="1">
          <a:off x="5003800" y="3105615"/>
          <a:ext cx="6477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7094</xdr:rowOff>
    </xdr:from>
    <xdr:to>
      <xdr:col>4</xdr:col>
      <xdr:colOff>469900</xdr:colOff>
      <xdr:row>18</xdr:row>
      <xdr:rowOff>53859</xdr:rowOff>
    </xdr:to>
    <xdr:cxnSp macro="">
      <xdr:nvCxnSpPr>
        <xdr:cNvPr id="55" name="直線コネクタ 54"/>
        <xdr:cNvCxnSpPr/>
      </xdr:nvCxnSpPr>
      <xdr:spPr bwMode="auto">
        <a:xfrm flipV="1">
          <a:off x="4305300" y="3140819"/>
          <a:ext cx="6985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24272</xdr:rowOff>
    </xdr:from>
    <xdr:to>
      <xdr:col>3</xdr:col>
      <xdr:colOff>904875</xdr:colOff>
      <xdr:row>18</xdr:row>
      <xdr:rowOff>53859</xdr:rowOff>
    </xdr:to>
    <xdr:cxnSp macro="">
      <xdr:nvCxnSpPr>
        <xdr:cNvPr id="58" name="直線コネクタ 57"/>
        <xdr:cNvCxnSpPr/>
      </xdr:nvCxnSpPr>
      <xdr:spPr bwMode="auto">
        <a:xfrm>
          <a:off x="3606800" y="3157997"/>
          <a:ext cx="698500" cy="2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3273</xdr:rowOff>
    </xdr:from>
    <xdr:to>
      <xdr:col>3</xdr:col>
      <xdr:colOff>206375</xdr:colOff>
      <xdr:row>18</xdr:row>
      <xdr:rowOff>24272</xdr:rowOff>
    </xdr:to>
    <xdr:cxnSp macro="">
      <xdr:nvCxnSpPr>
        <xdr:cNvPr id="61" name="直線コネクタ 60"/>
        <xdr:cNvCxnSpPr/>
      </xdr:nvCxnSpPr>
      <xdr:spPr bwMode="auto">
        <a:xfrm>
          <a:off x="2908300" y="3136998"/>
          <a:ext cx="698500" cy="2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92540</xdr:rowOff>
    </xdr:from>
    <xdr:to>
      <xdr:col>5</xdr:col>
      <xdr:colOff>34925</xdr:colOff>
      <xdr:row>18</xdr:row>
      <xdr:rowOff>22690</xdr:rowOff>
    </xdr:to>
    <xdr:sp macro="" textlink="">
      <xdr:nvSpPr>
        <xdr:cNvPr id="71" name="円/楕円 70"/>
        <xdr:cNvSpPr/>
      </xdr:nvSpPr>
      <xdr:spPr bwMode="auto">
        <a:xfrm>
          <a:off x="5600700" y="305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64617</xdr:rowOff>
    </xdr:from>
    <xdr:ext cx="762000" cy="259045"/>
    <xdr:sp macro="" textlink="">
      <xdr:nvSpPr>
        <xdr:cNvPr id="72" name="人口1人当たり決算額の推移該当値テキスト130"/>
        <xdr:cNvSpPr txBox="1"/>
      </xdr:nvSpPr>
      <xdr:spPr>
        <a:xfrm>
          <a:off x="5740400" y="302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127744</xdr:rowOff>
    </xdr:from>
    <xdr:to>
      <xdr:col>4</xdr:col>
      <xdr:colOff>520700</xdr:colOff>
      <xdr:row>18</xdr:row>
      <xdr:rowOff>57894</xdr:rowOff>
    </xdr:to>
    <xdr:sp macro="" textlink="">
      <xdr:nvSpPr>
        <xdr:cNvPr id="73" name="円/楕円 72"/>
        <xdr:cNvSpPr/>
      </xdr:nvSpPr>
      <xdr:spPr bwMode="auto">
        <a:xfrm>
          <a:off x="4953000" y="309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42671</xdr:rowOff>
    </xdr:from>
    <xdr:ext cx="736600" cy="259045"/>
    <xdr:sp macro="" textlink="">
      <xdr:nvSpPr>
        <xdr:cNvPr id="74" name="テキスト ボックス 73"/>
        <xdr:cNvSpPr txBox="1"/>
      </xdr:nvSpPr>
      <xdr:spPr>
        <a:xfrm>
          <a:off x="4622800" y="317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3059</xdr:rowOff>
    </xdr:from>
    <xdr:to>
      <xdr:col>3</xdr:col>
      <xdr:colOff>955675</xdr:colOff>
      <xdr:row>18</xdr:row>
      <xdr:rowOff>104659</xdr:rowOff>
    </xdr:to>
    <xdr:sp macro="" textlink="">
      <xdr:nvSpPr>
        <xdr:cNvPr id="75" name="円/楕円 74"/>
        <xdr:cNvSpPr/>
      </xdr:nvSpPr>
      <xdr:spPr bwMode="auto">
        <a:xfrm>
          <a:off x="4254500" y="313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89436</xdr:rowOff>
    </xdr:from>
    <xdr:ext cx="762000" cy="259045"/>
    <xdr:sp macro="" textlink="">
      <xdr:nvSpPr>
        <xdr:cNvPr id="76" name="テキスト ボックス 75"/>
        <xdr:cNvSpPr txBox="1"/>
      </xdr:nvSpPr>
      <xdr:spPr>
        <a:xfrm>
          <a:off x="3924300" y="32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52,948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144922</xdr:rowOff>
    </xdr:from>
    <xdr:to>
      <xdr:col>3</xdr:col>
      <xdr:colOff>257175</xdr:colOff>
      <xdr:row>18</xdr:row>
      <xdr:rowOff>75072</xdr:rowOff>
    </xdr:to>
    <xdr:sp macro="" textlink="">
      <xdr:nvSpPr>
        <xdr:cNvPr id="77" name="円/楕円 76"/>
        <xdr:cNvSpPr/>
      </xdr:nvSpPr>
      <xdr:spPr bwMode="auto">
        <a:xfrm>
          <a:off x="3556000" y="310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59848</xdr:rowOff>
    </xdr:from>
    <xdr:ext cx="762000" cy="259045"/>
    <xdr:sp macro="" textlink="">
      <xdr:nvSpPr>
        <xdr:cNvPr id="78" name="テキスト ボックス 77"/>
        <xdr:cNvSpPr txBox="1"/>
      </xdr:nvSpPr>
      <xdr:spPr>
        <a:xfrm>
          <a:off x="3225800" y="319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123923</xdr:rowOff>
    </xdr:from>
    <xdr:to>
      <xdr:col>2</xdr:col>
      <xdr:colOff>692150</xdr:colOff>
      <xdr:row>18</xdr:row>
      <xdr:rowOff>54073</xdr:rowOff>
    </xdr:to>
    <xdr:sp macro="" textlink="">
      <xdr:nvSpPr>
        <xdr:cNvPr id="79" name="円/楕円 78"/>
        <xdr:cNvSpPr/>
      </xdr:nvSpPr>
      <xdr:spPr bwMode="auto">
        <a:xfrm>
          <a:off x="2857500" y="3086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38850</xdr:rowOff>
    </xdr:from>
    <xdr:ext cx="762000" cy="259045"/>
    <xdr:sp macro="" textlink="">
      <xdr:nvSpPr>
        <xdr:cNvPr id="80" name="テキスト ボックス 79"/>
        <xdr:cNvSpPr txBox="1"/>
      </xdr:nvSpPr>
      <xdr:spPr>
        <a:xfrm>
          <a:off x="2527300" y="317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282677</xdr:rowOff>
    </xdr:from>
    <xdr:to>
      <xdr:col>4</xdr:col>
      <xdr:colOff>1117600</xdr:colOff>
      <xdr:row>35</xdr:row>
      <xdr:rowOff>326492</xdr:rowOff>
    </xdr:to>
    <xdr:cxnSp macro="">
      <xdr:nvCxnSpPr>
        <xdr:cNvPr id="114" name="直線コネクタ 113"/>
        <xdr:cNvCxnSpPr/>
      </xdr:nvCxnSpPr>
      <xdr:spPr bwMode="auto">
        <a:xfrm>
          <a:off x="5003800" y="6893027"/>
          <a:ext cx="647700" cy="4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190208</xdr:rowOff>
    </xdr:from>
    <xdr:to>
      <xdr:col>4</xdr:col>
      <xdr:colOff>469900</xdr:colOff>
      <xdr:row>35</xdr:row>
      <xdr:rowOff>282677</xdr:rowOff>
    </xdr:to>
    <xdr:cxnSp macro="">
      <xdr:nvCxnSpPr>
        <xdr:cNvPr id="117" name="直線コネクタ 116"/>
        <xdr:cNvCxnSpPr/>
      </xdr:nvCxnSpPr>
      <xdr:spPr bwMode="auto">
        <a:xfrm>
          <a:off x="4305300" y="6800558"/>
          <a:ext cx="698500" cy="9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22141</xdr:rowOff>
    </xdr:from>
    <xdr:ext cx="736600" cy="259045"/>
    <xdr:sp macro="" textlink="">
      <xdr:nvSpPr>
        <xdr:cNvPr id="119" name="テキスト ボックス 118"/>
        <xdr:cNvSpPr txBox="1"/>
      </xdr:nvSpPr>
      <xdr:spPr>
        <a:xfrm>
          <a:off x="4622800" y="71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177064</xdr:rowOff>
    </xdr:from>
    <xdr:to>
      <xdr:col>3</xdr:col>
      <xdr:colOff>904875</xdr:colOff>
      <xdr:row>35</xdr:row>
      <xdr:rowOff>190208</xdr:rowOff>
    </xdr:to>
    <xdr:cxnSp macro="">
      <xdr:nvCxnSpPr>
        <xdr:cNvPr id="120" name="直線コネクタ 119"/>
        <xdr:cNvCxnSpPr/>
      </xdr:nvCxnSpPr>
      <xdr:spPr bwMode="auto">
        <a:xfrm>
          <a:off x="3606800" y="6787414"/>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119981</xdr:rowOff>
    </xdr:from>
    <xdr:ext cx="762000" cy="259045"/>
    <xdr:sp macro="" textlink="">
      <xdr:nvSpPr>
        <xdr:cNvPr id="122" name="テキスト ボックス 121"/>
        <xdr:cNvSpPr txBox="1"/>
      </xdr:nvSpPr>
      <xdr:spPr>
        <a:xfrm>
          <a:off x="3924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167462</xdr:rowOff>
    </xdr:from>
    <xdr:to>
      <xdr:col>3</xdr:col>
      <xdr:colOff>206375</xdr:colOff>
      <xdr:row>35</xdr:row>
      <xdr:rowOff>177064</xdr:rowOff>
    </xdr:to>
    <xdr:cxnSp macro="">
      <xdr:nvCxnSpPr>
        <xdr:cNvPr id="123" name="直線コネクタ 122"/>
        <xdr:cNvCxnSpPr/>
      </xdr:nvCxnSpPr>
      <xdr:spPr bwMode="auto">
        <a:xfrm>
          <a:off x="2908300" y="6777812"/>
          <a:ext cx="698500" cy="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85120</xdr:rowOff>
    </xdr:from>
    <xdr:ext cx="762000" cy="259045"/>
    <xdr:sp macro="" textlink="">
      <xdr:nvSpPr>
        <xdr:cNvPr id="125" name="テキスト ボックス 124"/>
        <xdr:cNvSpPr txBox="1"/>
      </xdr:nvSpPr>
      <xdr:spPr>
        <a:xfrm>
          <a:off x="32258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275692</xdr:rowOff>
    </xdr:from>
    <xdr:to>
      <xdr:col>5</xdr:col>
      <xdr:colOff>34925</xdr:colOff>
      <xdr:row>36</xdr:row>
      <xdr:rowOff>34392</xdr:rowOff>
    </xdr:to>
    <xdr:sp macro="" textlink="">
      <xdr:nvSpPr>
        <xdr:cNvPr id="133" name="円/楕円 132"/>
        <xdr:cNvSpPr/>
      </xdr:nvSpPr>
      <xdr:spPr bwMode="auto">
        <a:xfrm>
          <a:off x="5600700" y="688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120769</xdr:rowOff>
    </xdr:from>
    <xdr:ext cx="762000" cy="259045"/>
    <xdr:sp macro="" textlink="">
      <xdr:nvSpPr>
        <xdr:cNvPr id="134" name="人口1人当たり決算額の推移該当値テキスト445"/>
        <xdr:cNvSpPr txBox="1"/>
      </xdr:nvSpPr>
      <xdr:spPr>
        <a:xfrm>
          <a:off x="5740400" y="67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231877</xdr:rowOff>
    </xdr:from>
    <xdr:to>
      <xdr:col>4</xdr:col>
      <xdr:colOff>520700</xdr:colOff>
      <xdr:row>35</xdr:row>
      <xdr:rowOff>333477</xdr:rowOff>
    </xdr:to>
    <xdr:sp macro="" textlink="">
      <xdr:nvSpPr>
        <xdr:cNvPr id="135" name="円/楕円 134"/>
        <xdr:cNvSpPr/>
      </xdr:nvSpPr>
      <xdr:spPr bwMode="auto">
        <a:xfrm>
          <a:off x="4953000" y="684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754</xdr:rowOff>
    </xdr:from>
    <xdr:ext cx="736600" cy="259045"/>
    <xdr:sp macro="" textlink="">
      <xdr:nvSpPr>
        <xdr:cNvPr id="136" name="テキスト ボックス 135"/>
        <xdr:cNvSpPr txBox="1"/>
      </xdr:nvSpPr>
      <xdr:spPr>
        <a:xfrm>
          <a:off x="4622800" y="661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139408</xdr:rowOff>
    </xdr:from>
    <xdr:to>
      <xdr:col>3</xdr:col>
      <xdr:colOff>955675</xdr:colOff>
      <xdr:row>35</xdr:row>
      <xdr:rowOff>241008</xdr:rowOff>
    </xdr:to>
    <xdr:sp macro="" textlink="">
      <xdr:nvSpPr>
        <xdr:cNvPr id="137" name="円/楕円 136"/>
        <xdr:cNvSpPr/>
      </xdr:nvSpPr>
      <xdr:spPr bwMode="auto">
        <a:xfrm>
          <a:off x="4254500" y="674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251185</xdr:rowOff>
    </xdr:from>
    <xdr:ext cx="762000" cy="259045"/>
    <xdr:sp macro="" textlink="">
      <xdr:nvSpPr>
        <xdr:cNvPr id="138" name="テキスト ボックス 137"/>
        <xdr:cNvSpPr txBox="1"/>
      </xdr:nvSpPr>
      <xdr:spPr>
        <a:xfrm>
          <a:off x="3924300" y="65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126264</xdr:rowOff>
    </xdr:from>
    <xdr:to>
      <xdr:col>3</xdr:col>
      <xdr:colOff>257175</xdr:colOff>
      <xdr:row>35</xdr:row>
      <xdr:rowOff>227864</xdr:rowOff>
    </xdr:to>
    <xdr:sp macro="" textlink="">
      <xdr:nvSpPr>
        <xdr:cNvPr id="139" name="円/楕円 138"/>
        <xdr:cNvSpPr/>
      </xdr:nvSpPr>
      <xdr:spPr bwMode="auto">
        <a:xfrm>
          <a:off x="3556000" y="673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238041</xdr:rowOff>
    </xdr:from>
    <xdr:ext cx="762000" cy="259045"/>
    <xdr:sp macro="" textlink="">
      <xdr:nvSpPr>
        <xdr:cNvPr id="140" name="テキスト ボックス 139"/>
        <xdr:cNvSpPr txBox="1"/>
      </xdr:nvSpPr>
      <xdr:spPr>
        <a:xfrm>
          <a:off x="3225800" y="650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116662</xdr:rowOff>
    </xdr:from>
    <xdr:to>
      <xdr:col>2</xdr:col>
      <xdr:colOff>692150</xdr:colOff>
      <xdr:row>35</xdr:row>
      <xdr:rowOff>218262</xdr:rowOff>
    </xdr:to>
    <xdr:sp macro="" textlink="">
      <xdr:nvSpPr>
        <xdr:cNvPr id="141" name="円/楕円 140"/>
        <xdr:cNvSpPr/>
      </xdr:nvSpPr>
      <xdr:spPr bwMode="auto">
        <a:xfrm>
          <a:off x="2857500" y="672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228439</xdr:rowOff>
    </xdr:from>
    <xdr:ext cx="762000" cy="259045"/>
    <xdr:sp macro="" textlink="">
      <xdr:nvSpPr>
        <xdr:cNvPr id="142" name="テキスト ボックス 141"/>
        <xdr:cNvSpPr txBox="1"/>
      </xdr:nvSpPr>
      <xdr:spPr>
        <a:xfrm>
          <a:off x="2527300" y="64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119,517
119,092
187.38
47,300,016
46,576,123
679,258
24,652,494
37,748,268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169777</xdr:rowOff>
    </xdr:from>
    <xdr:to>
      <xdr:col>6</xdr:col>
      <xdr:colOff>511175</xdr:colOff>
      <xdr:row>35</xdr:row>
      <xdr:rowOff>11815</xdr:rowOff>
    </xdr:to>
    <xdr:cxnSp macro="">
      <xdr:nvCxnSpPr>
        <xdr:cNvPr id="63" name="直線コネクタ 62"/>
        <xdr:cNvCxnSpPr/>
      </xdr:nvCxnSpPr>
      <xdr:spPr>
        <a:xfrm flipV="1">
          <a:off x="3797300" y="5999077"/>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3389</xdr:rowOff>
    </xdr:from>
    <xdr:to>
      <xdr:col>5</xdr:col>
      <xdr:colOff>358775</xdr:colOff>
      <xdr:row>35</xdr:row>
      <xdr:rowOff>11815</xdr:rowOff>
    </xdr:to>
    <xdr:cxnSp macro="">
      <xdr:nvCxnSpPr>
        <xdr:cNvPr id="66" name="直線コネクタ 65"/>
        <xdr:cNvCxnSpPr/>
      </xdr:nvCxnSpPr>
      <xdr:spPr>
        <a:xfrm>
          <a:off x="2908300" y="6004139"/>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161744</xdr:rowOff>
    </xdr:from>
    <xdr:to>
      <xdr:col>4</xdr:col>
      <xdr:colOff>155575</xdr:colOff>
      <xdr:row>35</xdr:row>
      <xdr:rowOff>3389</xdr:rowOff>
    </xdr:to>
    <xdr:cxnSp macro="">
      <xdr:nvCxnSpPr>
        <xdr:cNvPr id="69" name="直線コネクタ 68"/>
        <xdr:cNvCxnSpPr/>
      </xdr:nvCxnSpPr>
      <xdr:spPr>
        <a:xfrm>
          <a:off x="2019300" y="5991044"/>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149268</xdr:rowOff>
    </xdr:from>
    <xdr:to>
      <xdr:col>2</xdr:col>
      <xdr:colOff>638175</xdr:colOff>
      <xdr:row>34</xdr:row>
      <xdr:rowOff>161744</xdr:rowOff>
    </xdr:to>
    <xdr:cxnSp macro="">
      <xdr:nvCxnSpPr>
        <xdr:cNvPr id="72" name="直線コネクタ 71"/>
        <xdr:cNvCxnSpPr/>
      </xdr:nvCxnSpPr>
      <xdr:spPr>
        <a:xfrm>
          <a:off x="1130300" y="5978568"/>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118977</xdr:rowOff>
    </xdr:from>
    <xdr:to>
      <xdr:col>6</xdr:col>
      <xdr:colOff>561975</xdr:colOff>
      <xdr:row>35</xdr:row>
      <xdr:rowOff>49127</xdr:rowOff>
    </xdr:to>
    <xdr:sp macro="" textlink="">
      <xdr:nvSpPr>
        <xdr:cNvPr id="82" name="円/楕円 81"/>
        <xdr:cNvSpPr/>
      </xdr:nvSpPr>
      <xdr:spPr>
        <a:xfrm>
          <a:off x="4584700" y="59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97404</xdr:rowOff>
    </xdr:from>
    <xdr:ext cx="534377" cy="259045"/>
    <xdr:sp macro="" textlink="">
      <xdr:nvSpPr>
        <xdr:cNvPr id="83" name="人件費該当値テキスト"/>
        <xdr:cNvSpPr txBox="1"/>
      </xdr:nvSpPr>
      <xdr:spPr>
        <a:xfrm>
          <a:off x="4686300" y="59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132465</xdr:rowOff>
    </xdr:from>
    <xdr:to>
      <xdr:col>5</xdr:col>
      <xdr:colOff>409575</xdr:colOff>
      <xdr:row>35</xdr:row>
      <xdr:rowOff>62615</xdr:rowOff>
    </xdr:to>
    <xdr:sp macro="" textlink="">
      <xdr:nvSpPr>
        <xdr:cNvPr id="84" name="円/楕円 83"/>
        <xdr:cNvSpPr/>
      </xdr:nvSpPr>
      <xdr:spPr>
        <a:xfrm>
          <a:off x="3746500" y="59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53742</xdr:rowOff>
    </xdr:from>
    <xdr:ext cx="534377" cy="259045"/>
    <xdr:sp macro="" textlink="">
      <xdr:nvSpPr>
        <xdr:cNvPr id="85" name="テキスト ボックス 84"/>
        <xdr:cNvSpPr txBox="1"/>
      </xdr:nvSpPr>
      <xdr:spPr>
        <a:xfrm>
          <a:off x="3530111" y="60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124039</xdr:rowOff>
    </xdr:from>
    <xdr:to>
      <xdr:col>4</xdr:col>
      <xdr:colOff>206375</xdr:colOff>
      <xdr:row>35</xdr:row>
      <xdr:rowOff>54189</xdr:rowOff>
    </xdr:to>
    <xdr:sp macro="" textlink="">
      <xdr:nvSpPr>
        <xdr:cNvPr id="86" name="円/楕円 85"/>
        <xdr:cNvSpPr/>
      </xdr:nvSpPr>
      <xdr:spPr>
        <a:xfrm>
          <a:off x="2857500" y="59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45316</xdr:rowOff>
    </xdr:from>
    <xdr:ext cx="534377" cy="259045"/>
    <xdr:sp macro="" textlink="">
      <xdr:nvSpPr>
        <xdr:cNvPr id="87" name="テキスト ボックス 86"/>
        <xdr:cNvSpPr txBox="1"/>
      </xdr:nvSpPr>
      <xdr:spPr>
        <a:xfrm>
          <a:off x="2641111" y="604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110944</xdr:rowOff>
    </xdr:from>
    <xdr:to>
      <xdr:col>3</xdr:col>
      <xdr:colOff>3175</xdr:colOff>
      <xdr:row>35</xdr:row>
      <xdr:rowOff>41094</xdr:rowOff>
    </xdr:to>
    <xdr:sp macro="" textlink="">
      <xdr:nvSpPr>
        <xdr:cNvPr id="88" name="円/楕円 87"/>
        <xdr:cNvSpPr/>
      </xdr:nvSpPr>
      <xdr:spPr>
        <a:xfrm>
          <a:off x="1968500" y="59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32221</xdr:rowOff>
    </xdr:from>
    <xdr:ext cx="534377" cy="259045"/>
    <xdr:sp macro="" textlink="">
      <xdr:nvSpPr>
        <xdr:cNvPr id="89" name="テキスト ボックス 88"/>
        <xdr:cNvSpPr txBox="1"/>
      </xdr:nvSpPr>
      <xdr:spPr>
        <a:xfrm>
          <a:off x="1752111" y="60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98468</xdr:rowOff>
    </xdr:from>
    <xdr:to>
      <xdr:col>1</xdr:col>
      <xdr:colOff>485775</xdr:colOff>
      <xdr:row>35</xdr:row>
      <xdr:rowOff>28618</xdr:rowOff>
    </xdr:to>
    <xdr:sp macro="" textlink="">
      <xdr:nvSpPr>
        <xdr:cNvPr id="90" name="円/楕円 89"/>
        <xdr:cNvSpPr/>
      </xdr:nvSpPr>
      <xdr:spPr>
        <a:xfrm>
          <a:off x="1079500" y="5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19745</xdr:rowOff>
    </xdr:from>
    <xdr:ext cx="534377" cy="259045"/>
    <xdr:sp macro="" textlink="">
      <xdr:nvSpPr>
        <xdr:cNvPr id="91" name="テキスト ボックス 90"/>
        <xdr:cNvSpPr txBox="1"/>
      </xdr:nvSpPr>
      <xdr:spPr>
        <a:xfrm>
          <a:off x="863111" y="60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66815</xdr:rowOff>
    </xdr:from>
    <xdr:to>
      <xdr:col>6</xdr:col>
      <xdr:colOff>511175</xdr:colOff>
      <xdr:row>55</xdr:row>
      <xdr:rowOff>109639</xdr:rowOff>
    </xdr:to>
    <xdr:cxnSp macro="">
      <xdr:nvCxnSpPr>
        <xdr:cNvPr id="121" name="直線コネクタ 120"/>
        <xdr:cNvCxnSpPr/>
      </xdr:nvCxnSpPr>
      <xdr:spPr>
        <a:xfrm flipV="1">
          <a:off x="3797300" y="9496565"/>
          <a:ext cx="8382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109639</xdr:rowOff>
    </xdr:from>
    <xdr:to>
      <xdr:col>5</xdr:col>
      <xdr:colOff>358775</xdr:colOff>
      <xdr:row>56</xdr:row>
      <xdr:rowOff>28563</xdr:rowOff>
    </xdr:to>
    <xdr:cxnSp macro="">
      <xdr:nvCxnSpPr>
        <xdr:cNvPr id="124" name="直線コネクタ 123"/>
        <xdr:cNvCxnSpPr/>
      </xdr:nvCxnSpPr>
      <xdr:spPr>
        <a:xfrm flipV="1">
          <a:off x="2908300" y="9539389"/>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28563</xdr:rowOff>
    </xdr:from>
    <xdr:to>
      <xdr:col>4</xdr:col>
      <xdr:colOff>155575</xdr:colOff>
      <xdr:row>56</xdr:row>
      <xdr:rowOff>69824</xdr:rowOff>
    </xdr:to>
    <xdr:cxnSp macro="">
      <xdr:nvCxnSpPr>
        <xdr:cNvPr id="127" name="直線コネクタ 126"/>
        <xdr:cNvCxnSpPr/>
      </xdr:nvCxnSpPr>
      <xdr:spPr>
        <a:xfrm flipV="1">
          <a:off x="2019300" y="9629763"/>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169380</xdr:rowOff>
    </xdr:from>
    <xdr:to>
      <xdr:col>2</xdr:col>
      <xdr:colOff>638175</xdr:colOff>
      <xdr:row>56</xdr:row>
      <xdr:rowOff>69824</xdr:rowOff>
    </xdr:to>
    <xdr:cxnSp macro="">
      <xdr:nvCxnSpPr>
        <xdr:cNvPr id="130" name="直線コネクタ 129"/>
        <xdr:cNvCxnSpPr/>
      </xdr:nvCxnSpPr>
      <xdr:spPr>
        <a:xfrm>
          <a:off x="1130300" y="9599130"/>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16015</xdr:rowOff>
    </xdr:from>
    <xdr:to>
      <xdr:col>6</xdr:col>
      <xdr:colOff>561975</xdr:colOff>
      <xdr:row>55</xdr:row>
      <xdr:rowOff>117615</xdr:rowOff>
    </xdr:to>
    <xdr:sp macro="" textlink="">
      <xdr:nvSpPr>
        <xdr:cNvPr id="140" name="円/楕円 139"/>
        <xdr:cNvSpPr/>
      </xdr:nvSpPr>
      <xdr:spPr>
        <a:xfrm>
          <a:off x="4584700" y="94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165892</xdr:rowOff>
    </xdr:from>
    <xdr:ext cx="534377" cy="259045"/>
    <xdr:sp macro="" textlink="">
      <xdr:nvSpPr>
        <xdr:cNvPr id="141" name="物件費該当値テキスト"/>
        <xdr:cNvSpPr txBox="1"/>
      </xdr:nvSpPr>
      <xdr:spPr>
        <a:xfrm>
          <a:off x="4686300" y="94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58839</xdr:rowOff>
    </xdr:from>
    <xdr:to>
      <xdr:col>5</xdr:col>
      <xdr:colOff>409575</xdr:colOff>
      <xdr:row>55</xdr:row>
      <xdr:rowOff>160439</xdr:rowOff>
    </xdr:to>
    <xdr:sp macro="" textlink="">
      <xdr:nvSpPr>
        <xdr:cNvPr id="142" name="円/楕円 141"/>
        <xdr:cNvSpPr/>
      </xdr:nvSpPr>
      <xdr:spPr>
        <a:xfrm>
          <a:off x="3746500" y="94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151566</xdr:rowOff>
    </xdr:from>
    <xdr:ext cx="534377" cy="259045"/>
    <xdr:sp macro="" textlink="">
      <xdr:nvSpPr>
        <xdr:cNvPr id="143" name="テキスト ボックス 142"/>
        <xdr:cNvSpPr txBox="1"/>
      </xdr:nvSpPr>
      <xdr:spPr>
        <a:xfrm>
          <a:off x="3530111" y="95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149213</xdr:rowOff>
    </xdr:from>
    <xdr:to>
      <xdr:col>4</xdr:col>
      <xdr:colOff>206375</xdr:colOff>
      <xdr:row>56</xdr:row>
      <xdr:rowOff>79363</xdr:rowOff>
    </xdr:to>
    <xdr:sp macro="" textlink="">
      <xdr:nvSpPr>
        <xdr:cNvPr id="144" name="円/楕円 143"/>
        <xdr:cNvSpPr/>
      </xdr:nvSpPr>
      <xdr:spPr>
        <a:xfrm>
          <a:off x="2857500" y="95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70490</xdr:rowOff>
    </xdr:from>
    <xdr:ext cx="534377" cy="259045"/>
    <xdr:sp macro="" textlink="">
      <xdr:nvSpPr>
        <xdr:cNvPr id="145" name="テキスト ボックス 144"/>
        <xdr:cNvSpPr txBox="1"/>
      </xdr:nvSpPr>
      <xdr:spPr>
        <a:xfrm>
          <a:off x="2641111" y="96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19024</xdr:rowOff>
    </xdr:from>
    <xdr:to>
      <xdr:col>3</xdr:col>
      <xdr:colOff>3175</xdr:colOff>
      <xdr:row>56</xdr:row>
      <xdr:rowOff>120624</xdr:rowOff>
    </xdr:to>
    <xdr:sp macro="" textlink="">
      <xdr:nvSpPr>
        <xdr:cNvPr id="146" name="円/楕円 145"/>
        <xdr:cNvSpPr/>
      </xdr:nvSpPr>
      <xdr:spPr>
        <a:xfrm>
          <a:off x="1968500" y="96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111751</xdr:rowOff>
    </xdr:from>
    <xdr:ext cx="534377" cy="259045"/>
    <xdr:sp macro="" textlink="">
      <xdr:nvSpPr>
        <xdr:cNvPr id="147" name="テキスト ボックス 146"/>
        <xdr:cNvSpPr txBox="1"/>
      </xdr:nvSpPr>
      <xdr:spPr>
        <a:xfrm>
          <a:off x="1752111" y="97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118580</xdr:rowOff>
    </xdr:from>
    <xdr:to>
      <xdr:col>1</xdr:col>
      <xdr:colOff>485775</xdr:colOff>
      <xdr:row>56</xdr:row>
      <xdr:rowOff>48730</xdr:rowOff>
    </xdr:to>
    <xdr:sp macro="" textlink="">
      <xdr:nvSpPr>
        <xdr:cNvPr id="148" name="円/楕円 147"/>
        <xdr:cNvSpPr/>
      </xdr:nvSpPr>
      <xdr:spPr>
        <a:xfrm>
          <a:off x="1079500" y="95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39857</xdr:rowOff>
    </xdr:from>
    <xdr:ext cx="534377" cy="259045"/>
    <xdr:sp macro="" textlink="">
      <xdr:nvSpPr>
        <xdr:cNvPr id="149" name="テキスト ボックス 148"/>
        <xdr:cNvSpPr txBox="1"/>
      </xdr:nvSpPr>
      <xdr:spPr>
        <a:xfrm>
          <a:off x="863111" y="96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136144</xdr:rowOff>
    </xdr:from>
    <xdr:to>
      <xdr:col>6</xdr:col>
      <xdr:colOff>510540</xdr:colOff>
      <xdr:row>78</xdr:row>
      <xdr:rowOff>136779</xdr:rowOff>
    </xdr:to>
    <xdr:cxnSp macro="">
      <xdr:nvCxnSpPr>
        <xdr:cNvPr id="173" name="直線コネクタ 172"/>
        <xdr:cNvCxnSpPr/>
      </xdr:nvCxnSpPr>
      <xdr:spPr>
        <a:xfrm flipV="1">
          <a:off x="4633595" y="12309094"/>
          <a:ext cx="1270"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140606</xdr:rowOff>
    </xdr:from>
    <xdr:ext cx="378565" cy="259045"/>
    <xdr:sp macro="" textlink="">
      <xdr:nvSpPr>
        <xdr:cNvPr id="174" name="維持補修費最小値テキスト"/>
        <xdr:cNvSpPr txBox="1"/>
      </xdr:nvSpPr>
      <xdr:spPr>
        <a:xfrm>
          <a:off x="4686300" y="135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136779</xdr:rowOff>
    </xdr:from>
    <xdr:to>
      <xdr:col>6</xdr:col>
      <xdr:colOff>600075</xdr:colOff>
      <xdr:row>78</xdr:row>
      <xdr:rowOff>136779</xdr:rowOff>
    </xdr:to>
    <xdr:cxnSp macro="">
      <xdr:nvCxnSpPr>
        <xdr:cNvPr id="175" name="直線コネクタ 174"/>
        <xdr:cNvCxnSpPr/>
      </xdr:nvCxnSpPr>
      <xdr:spPr>
        <a:xfrm>
          <a:off x="4546600" y="1350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82821</xdr:rowOff>
    </xdr:from>
    <xdr:ext cx="534377" cy="259045"/>
    <xdr:sp macro="" textlink="">
      <xdr:nvSpPr>
        <xdr:cNvPr id="176" name="維持補修費最大値テキスト"/>
        <xdr:cNvSpPr txBox="1"/>
      </xdr:nvSpPr>
      <xdr:spPr>
        <a:xfrm>
          <a:off x="4686300" y="120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71</xdr:row>
      <xdr:rowOff>136144</xdr:rowOff>
    </xdr:from>
    <xdr:to>
      <xdr:col>6</xdr:col>
      <xdr:colOff>600075</xdr:colOff>
      <xdr:row>71</xdr:row>
      <xdr:rowOff>136144</xdr:rowOff>
    </xdr:to>
    <xdr:cxnSp macro="">
      <xdr:nvCxnSpPr>
        <xdr:cNvPr id="177" name="直線コネクタ 176"/>
        <xdr:cNvCxnSpPr/>
      </xdr:nvCxnSpPr>
      <xdr:spPr>
        <a:xfrm>
          <a:off x="4546600" y="1230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55245</xdr:rowOff>
    </xdr:from>
    <xdr:to>
      <xdr:col>6</xdr:col>
      <xdr:colOff>511175</xdr:colOff>
      <xdr:row>71</xdr:row>
      <xdr:rowOff>136144</xdr:rowOff>
    </xdr:to>
    <xdr:cxnSp macro="">
      <xdr:nvCxnSpPr>
        <xdr:cNvPr id="178" name="直線コネクタ 177"/>
        <xdr:cNvCxnSpPr/>
      </xdr:nvCxnSpPr>
      <xdr:spPr>
        <a:xfrm>
          <a:off x="3797300" y="12228195"/>
          <a:ext cx="8382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71265</xdr:rowOff>
    </xdr:from>
    <xdr:ext cx="469744" cy="259045"/>
    <xdr:sp macro="" textlink="">
      <xdr:nvSpPr>
        <xdr:cNvPr id="179" name="維持補修費平均値テキスト"/>
        <xdr:cNvSpPr txBox="1"/>
      </xdr:nvSpPr>
      <xdr:spPr>
        <a:xfrm>
          <a:off x="4686300" y="1310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92838</xdr:rowOff>
    </xdr:from>
    <xdr:to>
      <xdr:col>6</xdr:col>
      <xdr:colOff>561975</xdr:colOff>
      <xdr:row>77</xdr:row>
      <xdr:rowOff>22988</xdr:rowOff>
    </xdr:to>
    <xdr:sp macro="" textlink="">
      <xdr:nvSpPr>
        <xdr:cNvPr id="180" name="フローチャート : 判断 179"/>
        <xdr:cNvSpPr/>
      </xdr:nvSpPr>
      <xdr:spPr>
        <a:xfrm>
          <a:off x="45847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103759</xdr:rowOff>
    </xdr:from>
    <xdr:to>
      <xdr:col>5</xdr:col>
      <xdr:colOff>358775</xdr:colOff>
      <xdr:row>71</xdr:row>
      <xdr:rowOff>55245</xdr:rowOff>
    </xdr:to>
    <xdr:cxnSp macro="">
      <xdr:nvCxnSpPr>
        <xdr:cNvPr id="181" name="直線コネクタ 180"/>
        <xdr:cNvCxnSpPr/>
      </xdr:nvCxnSpPr>
      <xdr:spPr>
        <a:xfrm>
          <a:off x="2908300" y="12105259"/>
          <a:ext cx="889000" cy="1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3811</xdr:rowOff>
    </xdr:from>
    <xdr:to>
      <xdr:col>5</xdr:col>
      <xdr:colOff>409575</xdr:colOff>
      <xdr:row>76</xdr:row>
      <xdr:rowOff>105411</xdr:rowOff>
    </xdr:to>
    <xdr:sp macro="" textlink="">
      <xdr:nvSpPr>
        <xdr:cNvPr id="182" name="フローチャート : 判断 181"/>
        <xdr:cNvSpPr/>
      </xdr:nvSpPr>
      <xdr:spPr>
        <a:xfrm>
          <a:off x="3746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96538</xdr:rowOff>
    </xdr:from>
    <xdr:ext cx="469744" cy="259045"/>
    <xdr:sp macro="" textlink="">
      <xdr:nvSpPr>
        <xdr:cNvPr id="183" name="テキスト ボックス 182"/>
        <xdr:cNvSpPr txBox="1"/>
      </xdr:nvSpPr>
      <xdr:spPr>
        <a:xfrm>
          <a:off x="3562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103759</xdr:rowOff>
    </xdr:from>
    <xdr:to>
      <xdr:col>4</xdr:col>
      <xdr:colOff>155575</xdr:colOff>
      <xdr:row>70</xdr:row>
      <xdr:rowOff>112776</xdr:rowOff>
    </xdr:to>
    <xdr:cxnSp macro="">
      <xdr:nvCxnSpPr>
        <xdr:cNvPr id="184" name="直線コネクタ 183"/>
        <xdr:cNvCxnSpPr/>
      </xdr:nvCxnSpPr>
      <xdr:spPr>
        <a:xfrm flipV="1">
          <a:off x="2019300" y="12105259"/>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32258</xdr:rowOff>
    </xdr:from>
    <xdr:to>
      <xdr:col>4</xdr:col>
      <xdr:colOff>206375</xdr:colOff>
      <xdr:row>76</xdr:row>
      <xdr:rowOff>133858</xdr:rowOff>
    </xdr:to>
    <xdr:sp macro="" textlink="">
      <xdr:nvSpPr>
        <xdr:cNvPr id="185" name="フローチャート : 判断 184"/>
        <xdr:cNvSpPr/>
      </xdr:nvSpPr>
      <xdr:spPr>
        <a:xfrm>
          <a:off x="2857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124985</xdr:rowOff>
    </xdr:from>
    <xdr:ext cx="469744" cy="259045"/>
    <xdr:sp macro="" textlink="">
      <xdr:nvSpPr>
        <xdr:cNvPr id="186" name="テキスト ボックス 185"/>
        <xdr:cNvSpPr txBox="1"/>
      </xdr:nvSpPr>
      <xdr:spPr>
        <a:xfrm>
          <a:off x="2673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112268</xdr:rowOff>
    </xdr:from>
    <xdr:to>
      <xdr:col>2</xdr:col>
      <xdr:colOff>638175</xdr:colOff>
      <xdr:row>70</xdr:row>
      <xdr:rowOff>112776</xdr:rowOff>
    </xdr:to>
    <xdr:cxnSp macro="">
      <xdr:nvCxnSpPr>
        <xdr:cNvPr id="187" name="直線コネクタ 186"/>
        <xdr:cNvCxnSpPr/>
      </xdr:nvCxnSpPr>
      <xdr:spPr>
        <a:xfrm>
          <a:off x="1130300" y="12113768"/>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26163</xdr:rowOff>
    </xdr:from>
    <xdr:to>
      <xdr:col>3</xdr:col>
      <xdr:colOff>3175</xdr:colOff>
      <xdr:row>76</xdr:row>
      <xdr:rowOff>127763</xdr:rowOff>
    </xdr:to>
    <xdr:sp macro="" textlink="">
      <xdr:nvSpPr>
        <xdr:cNvPr id="188" name="フローチャート : 判断 187"/>
        <xdr:cNvSpPr/>
      </xdr:nvSpPr>
      <xdr:spPr>
        <a:xfrm>
          <a:off x="1968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118890</xdr:rowOff>
    </xdr:from>
    <xdr:ext cx="469744" cy="259045"/>
    <xdr:sp macro="" textlink="">
      <xdr:nvSpPr>
        <xdr:cNvPr id="189" name="テキスト ボックス 188"/>
        <xdr:cNvSpPr txBox="1"/>
      </xdr:nvSpPr>
      <xdr:spPr>
        <a:xfrm>
          <a:off x="1784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24637</xdr:rowOff>
    </xdr:from>
    <xdr:to>
      <xdr:col>1</xdr:col>
      <xdr:colOff>485775</xdr:colOff>
      <xdr:row>76</xdr:row>
      <xdr:rowOff>126237</xdr:rowOff>
    </xdr:to>
    <xdr:sp macro="" textlink="">
      <xdr:nvSpPr>
        <xdr:cNvPr id="190" name="フローチャート : 判断 189"/>
        <xdr:cNvSpPr/>
      </xdr:nvSpPr>
      <xdr:spPr>
        <a:xfrm>
          <a:off x="1079500" y="130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117364</xdr:rowOff>
    </xdr:from>
    <xdr:ext cx="469744" cy="259045"/>
    <xdr:sp macro="" textlink="">
      <xdr:nvSpPr>
        <xdr:cNvPr id="191" name="テキスト ボックス 190"/>
        <xdr:cNvSpPr txBox="1"/>
      </xdr:nvSpPr>
      <xdr:spPr>
        <a:xfrm>
          <a:off x="895427"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85344</xdr:rowOff>
    </xdr:from>
    <xdr:to>
      <xdr:col>6</xdr:col>
      <xdr:colOff>561975</xdr:colOff>
      <xdr:row>72</xdr:row>
      <xdr:rowOff>15494</xdr:rowOff>
    </xdr:to>
    <xdr:sp macro="" textlink="">
      <xdr:nvSpPr>
        <xdr:cNvPr id="197" name="円/楕円 196"/>
        <xdr:cNvSpPr/>
      </xdr:nvSpPr>
      <xdr:spPr>
        <a:xfrm>
          <a:off x="4584700" y="122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38371</xdr:rowOff>
    </xdr:from>
    <xdr:ext cx="534377" cy="259045"/>
    <xdr:sp macro="" textlink="">
      <xdr:nvSpPr>
        <xdr:cNvPr id="198" name="維持補修費該当値テキスト"/>
        <xdr:cNvSpPr txBox="1"/>
      </xdr:nvSpPr>
      <xdr:spPr>
        <a:xfrm>
          <a:off x="4686300" y="122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10,078</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4445</xdr:rowOff>
    </xdr:from>
    <xdr:to>
      <xdr:col>5</xdr:col>
      <xdr:colOff>409575</xdr:colOff>
      <xdr:row>71</xdr:row>
      <xdr:rowOff>106045</xdr:rowOff>
    </xdr:to>
    <xdr:sp macro="" textlink="">
      <xdr:nvSpPr>
        <xdr:cNvPr id="199" name="円/楕円 198"/>
        <xdr:cNvSpPr/>
      </xdr:nvSpPr>
      <xdr:spPr>
        <a:xfrm>
          <a:off x="3746500" y="1217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122572</xdr:rowOff>
    </xdr:from>
    <xdr:ext cx="534377" cy="259045"/>
    <xdr:sp macro="" textlink="">
      <xdr:nvSpPr>
        <xdr:cNvPr id="200" name="テキスト ボックス 199"/>
        <xdr:cNvSpPr txBox="1"/>
      </xdr:nvSpPr>
      <xdr:spPr>
        <a:xfrm>
          <a:off x="3530111" y="11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10,715</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52959</xdr:rowOff>
    </xdr:from>
    <xdr:to>
      <xdr:col>4</xdr:col>
      <xdr:colOff>206375</xdr:colOff>
      <xdr:row>70</xdr:row>
      <xdr:rowOff>154559</xdr:rowOff>
    </xdr:to>
    <xdr:sp macro="" textlink="">
      <xdr:nvSpPr>
        <xdr:cNvPr id="201" name="円/楕円 200"/>
        <xdr:cNvSpPr/>
      </xdr:nvSpPr>
      <xdr:spPr>
        <a:xfrm>
          <a:off x="2857500" y="120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68</xdr:row>
      <xdr:rowOff>171086</xdr:rowOff>
    </xdr:from>
    <xdr:ext cx="534377" cy="259045"/>
    <xdr:sp macro="" textlink="">
      <xdr:nvSpPr>
        <xdr:cNvPr id="202" name="テキスト ボックス 201"/>
        <xdr:cNvSpPr txBox="1"/>
      </xdr:nvSpPr>
      <xdr:spPr>
        <a:xfrm>
          <a:off x="2641111" y="118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11,683</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61976</xdr:rowOff>
    </xdr:from>
    <xdr:to>
      <xdr:col>3</xdr:col>
      <xdr:colOff>3175</xdr:colOff>
      <xdr:row>70</xdr:row>
      <xdr:rowOff>163576</xdr:rowOff>
    </xdr:to>
    <xdr:sp macro="" textlink="">
      <xdr:nvSpPr>
        <xdr:cNvPr id="203" name="円/楕円 202"/>
        <xdr:cNvSpPr/>
      </xdr:nvSpPr>
      <xdr:spPr>
        <a:xfrm>
          <a:off x="1968500" y="120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8653</xdr:rowOff>
    </xdr:from>
    <xdr:ext cx="534377" cy="259045"/>
    <xdr:sp macro="" textlink="">
      <xdr:nvSpPr>
        <xdr:cNvPr id="204" name="テキスト ボックス 203"/>
        <xdr:cNvSpPr txBox="1"/>
      </xdr:nvSpPr>
      <xdr:spPr>
        <a:xfrm>
          <a:off x="1752111" y="118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61468</xdr:rowOff>
    </xdr:from>
    <xdr:to>
      <xdr:col>1</xdr:col>
      <xdr:colOff>485775</xdr:colOff>
      <xdr:row>70</xdr:row>
      <xdr:rowOff>163068</xdr:rowOff>
    </xdr:to>
    <xdr:sp macro="" textlink="">
      <xdr:nvSpPr>
        <xdr:cNvPr id="205" name="円/楕円 204"/>
        <xdr:cNvSpPr/>
      </xdr:nvSpPr>
      <xdr:spPr>
        <a:xfrm>
          <a:off x="1079500" y="120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8145</xdr:rowOff>
    </xdr:from>
    <xdr:ext cx="534377" cy="259045"/>
    <xdr:sp macro="" textlink="">
      <xdr:nvSpPr>
        <xdr:cNvPr id="206" name="テキスト ボックス 205"/>
        <xdr:cNvSpPr txBox="1"/>
      </xdr:nvSpPr>
      <xdr:spPr>
        <a:xfrm>
          <a:off x="863111" y="1183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29" name="直線コネクタ 228"/>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0"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1" name="直線コネクタ 230"/>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2"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3" name="直線コネクタ 232"/>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118075</xdr:rowOff>
    </xdr:from>
    <xdr:to>
      <xdr:col>6</xdr:col>
      <xdr:colOff>511175</xdr:colOff>
      <xdr:row>96</xdr:row>
      <xdr:rowOff>163795</xdr:rowOff>
    </xdr:to>
    <xdr:cxnSp macro="">
      <xdr:nvCxnSpPr>
        <xdr:cNvPr id="234" name="直線コネクタ 233"/>
        <xdr:cNvCxnSpPr/>
      </xdr:nvCxnSpPr>
      <xdr:spPr>
        <a:xfrm flipV="1">
          <a:off x="3797300" y="165772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5"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6" name="フローチャート : 判断 235"/>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163795</xdr:rowOff>
    </xdr:from>
    <xdr:to>
      <xdr:col>5</xdr:col>
      <xdr:colOff>358775</xdr:colOff>
      <xdr:row>97</xdr:row>
      <xdr:rowOff>90185</xdr:rowOff>
    </xdr:to>
    <xdr:cxnSp macro="">
      <xdr:nvCxnSpPr>
        <xdr:cNvPr id="237" name="直線コネクタ 236"/>
        <xdr:cNvCxnSpPr/>
      </xdr:nvCxnSpPr>
      <xdr:spPr>
        <a:xfrm flipV="1">
          <a:off x="2908300" y="16622995"/>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38" name="フローチャート : 判断 237"/>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39" name="テキスト ボックス 238"/>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90185</xdr:rowOff>
    </xdr:from>
    <xdr:to>
      <xdr:col>4</xdr:col>
      <xdr:colOff>155575</xdr:colOff>
      <xdr:row>97</xdr:row>
      <xdr:rowOff>118227</xdr:rowOff>
    </xdr:to>
    <xdr:cxnSp macro="">
      <xdr:nvCxnSpPr>
        <xdr:cNvPr id="240" name="直線コネクタ 239"/>
        <xdr:cNvCxnSpPr/>
      </xdr:nvCxnSpPr>
      <xdr:spPr>
        <a:xfrm flipV="1">
          <a:off x="2019300" y="16720835"/>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1" name="フローチャート : 判断 240"/>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2" name="テキスト ボックス 241"/>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109403</xdr:rowOff>
    </xdr:from>
    <xdr:to>
      <xdr:col>2</xdr:col>
      <xdr:colOff>638175</xdr:colOff>
      <xdr:row>97</xdr:row>
      <xdr:rowOff>118227</xdr:rowOff>
    </xdr:to>
    <xdr:cxnSp macro="">
      <xdr:nvCxnSpPr>
        <xdr:cNvPr id="243" name="直線コネクタ 242"/>
        <xdr:cNvCxnSpPr/>
      </xdr:nvCxnSpPr>
      <xdr:spPr>
        <a:xfrm>
          <a:off x="1130300" y="16740053"/>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4" name="フローチャート : 判断 243"/>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5" name="テキスト ボックス 244"/>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6" name="フローチャート : 判断 245"/>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7" name="テキスト ボックス 246"/>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67275</xdr:rowOff>
    </xdr:from>
    <xdr:to>
      <xdr:col>6</xdr:col>
      <xdr:colOff>561975</xdr:colOff>
      <xdr:row>96</xdr:row>
      <xdr:rowOff>168875</xdr:rowOff>
    </xdr:to>
    <xdr:sp macro="" textlink="">
      <xdr:nvSpPr>
        <xdr:cNvPr id="253" name="円/楕円 252"/>
        <xdr:cNvSpPr/>
      </xdr:nvSpPr>
      <xdr:spPr>
        <a:xfrm>
          <a:off x="4584700" y="165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45702</xdr:rowOff>
    </xdr:from>
    <xdr:ext cx="534377" cy="259045"/>
    <xdr:sp macro="" textlink="">
      <xdr:nvSpPr>
        <xdr:cNvPr id="254" name="扶助費該当値テキスト"/>
        <xdr:cNvSpPr txBox="1"/>
      </xdr:nvSpPr>
      <xdr:spPr>
        <a:xfrm>
          <a:off x="4686300" y="1650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112995</xdr:rowOff>
    </xdr:from>
    <xdr:to>
      <xdr:col>5</xdr:col>
      <xdr:colOff>409575</xdr:colOff>
      <xdr:row>97</xdr:row>
      <xdr:rowOff>43145</xdr:rowOff>
    </xdr:to>
    <xdr:sp macro="" textlink="">
      <xdr:nvSpPr>
        <xdr:cNvPr id="255" name="円/楕円 254"/>
        <xdr:cNvSpPr/>
      </xdr:nvSpPr>
      <xdr:spPr>
        <a:xfrm>
          <a:off x="3746500" y="165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34272</xdr:rowOff>
    </xdr:from>
    <xdr:ext cx="534377" cy="259045"/>
    <xdr:sp macro="" textlink="">
      <xdr:nvSpPr>
        <xdr:cNvPr id="256" name="テキスト ボックス 255"/>
        <xdr:cNvSpPr txBox="1"/>
      </xdr:nvSpPr>
      <xdr:spPr>
        <a:xfrm>
          <a:off x="3530111" y="1666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39385</xdr:rowOff>
    </xdr:from>
    <xdr:to>
      <xdr:col>4</xdr:col>
      <xdr:colOff>206375</xdr:colOff>
      <xdr:row>97</xdr:row>
      <xdr:rowOff>140985</xdr:rowOff>
    </xdr:to>
    <xdr:sp macro="" textlink="">
      <xdr:nvSpPr>
        <xdr:cNvPr id="257" name="円/楕円 256"/>
        <xdr:cNvSpPr/>
      </xdr:nvSpPr>
      <xdr:spPr>
        <a:xfrm>
          <a:off x="2857500" y="166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132112</xdr:rowOff>
    </xdr:from>
    <xdr:ext cx="534377" cy="259045"/>
    <xdr:sp macro="" textlink="">
      <xdr:nvSpPr>
        <xdr:cNvPr id="258" name="テキスト ボックス 257"/>
        <xdr:cNvSpPr txBox="1"/>
      </xdr:nvSpPr>
      <xdr:spPr>
        <a:xfrm>
          <a:off x="2641111" y="167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67427</xdr:rowOff>
    </xdr:from>
    <xdr:to>
      <xdr:col>3</xdr:col>
      <xdr:colOff>3175</xdr:colOff>
      <xdr:row>97</xdr:row>
      <xdr:rowOff>169027</xdr:rowOff>
    </xdr:to>
    <xdr:sp macro="" textlink="">
      <xdr:nvSpPr>
        <xdr:cNvPr id="259" name="円/楕円 258"/>
        <xdr:cNvSpPr/>
      </xdr:nvSpPr>
      <xdr:spPr>
        <a:xfrm>
          <a:off x="1968500" y="166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160154</xdr:rowOff>
    </xdr:from>
    <xdr:ext cx="534377" cy="259045"/>
    <xdr:sp macro="" textlink="">
      <xdr:nvSpPr>
        <xdr:cNvPr id="260" name="テキスト ボックス 259"/>
        <xdr:cNvSpPr txBox="1"/>
      </xdr:nvSpPr>
      <xdr:spPr>
        <a:xfrm>
          <a:off x="1752111" y="1679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58603</xdr:rowOff>
    </xdr:from>
    <xdr:to>
      <xdr:col>1</xdr:col>
      <xdr:colOff>485775</xdr:colOff>
      <xdr:row>97</xdr:row>
      <xdr:rowOff>160203</xdr:rowOff>
    </xdr:to>
    <xdr:sp macro="" textlink="">
      <xdr:nvSpPr>
        <xdr:cNvPr id="261" name="円/楕円 260"/>
        <xdr:cNvSpPr/>
      </xdr:nvSpPr>
      <xdr:spPr>
        <a:xfrm>
          <a:off x="1079500" y="166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151330</xdr:rowOff>
    </xdr:from>
    <xdr:ext cx="534377" cy="259045"/>
    <xdr:sp macro="" textlink="">
      <xdr:nvSpPr>
        <xdr:cNvPr id="262" name="テキスト ボックス 261"/>
        <xdr:cNvSpPr txBox="1"/>
      </xdr:nvSpPr>
      <xdr:spPr>
        <a:xfrm>
          <a:off x="863111" y="1678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89" name="直線コネクタ 288"/>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0"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1" name="直線コネクタ 290"/>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2"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3" name="直線コネクタ 292"/>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96462</xdr:rowOff>
    </xdr:from>
    <xdr:to>
      <xdr:col>15</xdr:col>
      <xdr:colOff>180975</xdr:colOff>
      <xdr:row>36</xdr:row>
      <xdr:rowOff>30200</xdr:rowOff>
    </xdr:to>
    <xdr:cxnSp macro="">
      <xdr:nvCxnSpPr>
        <xdr:cNvPr id="294" name="直線コネクタ 293"/>
        <xdr:cNvCxnSpPr/>
      </xdr:nvCxnSpPr>
      <xdr:spPr>
        <a:xfrm flipV="1">
          <a:off x="9639300" y="6097212"/>
          <a:ext cx="838200" cy="10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5"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6" name="フローチャート : 判断 295"/>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6688</xdr:rowOff>
    </xdr:from>
    <xdr:to>
      <xdr:col>14</xdr:col>
      <xdr:colOff>28575</xdr:colOff>
      <xdr:row>36</xdr:row>
      <xdr:rowOff>30200</xdr:rowOff>
    </xdr:to>
    <xdr:cxnSp macro="">
      <xdr:nvCxnSpPr>
        <xdr:cNvPr id="297" name="直線コネクタ 296"/>
        <xdr:cNvCxnSpPr/>
      </xdr:nvCxnSpPr>
      <xdr:spPr>
        <a:xfrm>
          <a:off x="8750300" y="6178888"/>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298" name="フローチャート : 判断 297"/>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299" name="テキスト ボックス 298"/>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6688</xdr:rowOff>
    </xdr:from>
    <xdr:to>
      <xdr:col>12</xdr:col>
      <xdr:colOff>511175</xdr:colOff>
      <xdr:row>36</xdr:row>
      <xdr:rowOff>11456</xdr:rowOff>
    </xdr:to>
    <xdr:cxnSp macro="">
      <xdr:nvCxnSpPr>
        <xdr:cNvPr id="300" name="直線コネクタ 299"/>
        <xdr:cNvCxnSpPr/>
      </xdr:nvCxnSpPr>
      <xdr:spPr>
        <a:xfrm flipV="1">
          <a:off x="7861300" y="6178888"/>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1" name="フローチャート : 判断 300"/>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2" name="テキスト ボックス 301"/>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114979</xdr:rowOff>
    </xdr:from>
    <xdr:to>
      <xdr:col>11</xdr:col>
      <xdr:colOff>307975</xdr:colOff>
      <xdr:row>36</xdr:row>
      <xdr:rowOff>11456</xdr:rowOff>
    </xdr:to>
    <xdr:cxnSp macro="">
      <xdr:nvCxnSpPr>
        <xdr:cNvPr id="303" name="直線コネクタ 302"/>
        <xdr:cNvCxnSpPr/>
      </xdr:nvCxnSpPr>
      <xdr:spPr>
        <a:xfrm>
          <a:off x="6972300" y="6115729"/>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4" name="フローチャート : 判断 303"/>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5" name="テキスト ボックス 304"/>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6" name="フローチャート : 判断 305"/>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26800</xdr:rowOff>
    </xdr:from>
    <xdr:ext cx="534377" cy="259045"/>
    <xdr:sp macro="" textlink="">
      <xdr:nvSpPr>
        <xdr:cNvPr id="307" name="テキスト ボックス 306"/>
        <xdr:cNvSpPr txBox="1"/>
      </xdr:nvSpPr>
      <xdr:spPr>
        <a:xfrm>
          <a:off x="6705111" y="6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45662</xdr:rowOff>
    </xdr:from>
    <xdr:to>
      <xdr:col>15</xdr:col>
      <xdr:colOff>231775</xdr:colOff>
      <xdr:row>35</xdr:row>
      <xdr:rowOff>147262</xdr:rowOff>
    </xdr:to>
    <xdr:sp macro="" textlink="">
      <xdr:nvSpPr>
        <xdr:cNvPr id="313" name="円/楕円 312"/>
        <xdr:cNvSpPr/>
      </xdr:nvSpPr>
      <xdr:spPr>
        <a:xfrm>
          <a:off x="10426700" y="6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68539</xdr:rowOff>
    </xdr:from>
    <xdr:ext cx="534377" cy="259045"/>
    <xdr:sp macro="" textlink="">
      <xdr:nvSpPr>
        <xdr:cNvPr id="314" name="補助費等該当値テキスト"/>
        <xdr:cNvSpPr txBox="1"/>
      </xdr:nvSpPr>
      <xdr:spPr>
        <a:xfrm>
          <a:off x="10528300" y="58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150850</xdr:rowOff>
    </xdr:from>
    <xdr:to>
      <xdr:col>14</xdr:col>
      <xdr:colOff>79375</xdr:colOff>
      <xdr:row>36</xdr:row>
      <xdr:rowOff>81000</xdr:rowOff>
    </xdr:to>
    <xdr:sp macro="" textlink="">
      <xdr:nvSpPr>
        <xdr:cNvPr id="315" name="円/楕円 314"/>
        <xdr:cNvSpPr/>
      </xdr:nvSpPr>
      <xdr:spPr>
        <a:xfrm>
          <a:off x="9588500" y="61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72127</xdr:rowOff>
    </xdr:from>
    <xdr:ext cx="534377" cy="259045"/>
    <xdr:sp macro="" textlink="">
      <xdr:nvSpPr>
        <xdr:cNvPr id="316" name="テキスト ボックス 315"/>
        <xdr:cNvSpPr txBox="1"/>
      </xdr:nvSpPr>
      <xdr:spPr>
        <a:xfrm>
          <a:off x="9372111" y="62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127338</xdr:rowOff>
    </xdr:from>
    <xdr:to>
      <xdr:col>12</xdr:col>
      <xdr:colOff>561975</xdr:colOff>
      <xdr:row>36</xdr:row>
      <xdr:rowOff>57488</xdr:rowOff>
    </xdr:to>
    <xdr:sp macro="" textlink="">
      <xdr:nvSpPr>
        <xdr:cNvPr id="317" name="円/楕円 316"/>
        <xdr:cNvSpPr/>
      </xdr:nvSpPr>
      <xdr:spPr>
        <a:xfrm>
          <a:off x="8699500" y="61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48615</xdr:rowOff>
    </xdr:from>
    <xdr:ext cx="534377" cy="259045"/>
    <xdr:sp macro="" textlink="">
      <xdr:nvSpPr>
        <xdr:cNvPr id="318" name="テキスト ボックス 317"/>
        <xdr:cNvSpPr txBox="1"/>
      </xdr:nvSpPr>
      <xdr:spPr>
        <a:xfrm>
          <a:off x="8483111" y="62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132106</xdr:rowOff>
    </xdr:from>
    <xdr:to>
      <xdr:col>11</xdr:col>
      <xdr:colOff>358775</xdr:colOff>
      <xdr:row>36</xdr:row>
      <xdr:rowOff>62256</xdr:rowOff>
    </xdr:to>
    <xdr:sp macro="" textlink="">
      <xdr:nvSpPr>
        <xdr:cNvPr id="319" name="円/楕円 318"/>
        <xdr:cNvSpPr/>
      </xdr:nvSpPr>
      <xdr:spPr>
        <a:xfrm>
          <a:off x="7810500" y="61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53383</xdr:rowOff>
    </xdr:from>
    <xdr:ext cx="534377" cy="259045"/>
    <xdr:sp macro="" textlink="">
      <xdr:nvSpPr>
        <xdr:cNvPr id="320" name="テキスト ボックス 319"/>
        <xdr:cNvSpPr txBox="1"/>
      </xdr:nvSpPr>
      <xdr:spPr>
        <a:xfrm>
          <a:off x="7594111" y="62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64179</xdr:rowOff>
    </xdr:from>
    <xdr:to>
      <xdr:col>10</xdr:col>
      <xdr:colOff>155575</xdr:colOff>
      <xdr:row>35</xdr:row>
      <xdr:rowOff>165779</xdr:rowOff>
    </xdr:to>
    <xdr:sp macro="" textlink="">
      <xdr:nvSpPr>
        <xdr:cNvPr id="321" name="円/楕円 320"/>
        <xdr:cNvSpPr/>
      </xdr:nvSpPr>
      <xdr:spPr>
        <a:xfrm>
          <a:off x="6921500" y="60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10856</xdr:rowOff>
    </xdr:from>
    <xdr:ext cx="534377" cy="259045"/>
    <xdr:sp macro="" textlink="">
      <xdr:nvSpPr>
        <xdr:cNvPr id="322" name="テキスト ボックス 321"/>
        <xdr:cNvSpPr txBox="1"/>
      </xdr:nvSpPr>
      <xdr:spPr>
        <a:xfrm>
          <a:off x="6705111" y="58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6" name="直線コネクタ 345"/>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7"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48" name="直線コネクタ 347"/>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49"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0" name="直線コネクタ 349"/>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67411</xdr:rowOff>
    </xdr:from>
    <xdr:to>
      <xdr:col>15</xdr:col>
      <xdr:colOff>180975</xdr:colOff>
      <xdr:row>55</xdr:row>
      <xdr:rowOff>5411</xdr:rowOff>
    </xdr:to>
    <xdr:cxnSp macro="">
      <xdr:nvCxnSpPr>
        <xdr:cNvPr id="351" name="直線コネクタ 350"/>
        <xdr:cNvCxnSpPr/>
      </xdr:nvCxnSpPr>
      <xdr:spPr>
        <a:xfrm flipV="1">
          <a:off x="9639300" y="9325711"/>
          <a:ext cx="838200" cy="10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2"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3" name="フローチャート : 判断 352"/>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5411</xdr:rowOff>
    </xdr:from>
    <xdr:to>
      <xdr:col>14</xdr:col>
      <xdr:colOff>28575</xdr:colOff>
      <xdr:row>55</xdr:row>
      <xdr:rowOff>143573</xdr:rowOff>
    </xdr:to>
    <xdr:cxnSp macro="">
      <xdr:nvCxnSpPr>
        <xdr:cNvPr id="354" name="直線コネクタ 353"/>
        <xdr:cNvCxnSpPr/>
      </xdr:nvCxnSpPr>
      <xdr:spPr>
        <a:xfrm flipV="1">
          <a:off x="8750300" y="9435161"/>
          <a:ext cx="889000" cy="1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5" name="フローチャート : 判断 354"/>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91394</xdr:rowOff>
    </xdr:from>
    <xdr:ext cx="534377" cy="259045"/>
    <xdr:sp macro="" textlink="">
      <xdr:nvSpPr>
        <xdr:cNvPr id="356" name="テキスト ボックス 355"/>
        <xdr:cNvSpPr txBox="1"/>
      </xdr:nvSpPr>
      <xdr:spPr>
        <a:xfrm>
          <a:off x="9372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143573</xdr:rowOff>
    </xdr:from>
    <xdr:to>
      <xdr:col>12</xdr:col>
      <xdr:colOff>511175</xdr:colOff>
      <xdr:row>57</xdr:row>
      <xdr:rowOff>46177</xdr:rowOff>
    </xdr:to>
    <xdr:cxnSp macro="">
      <xdr:nvCxnSpPr>
        <xdr:cNvPr id="357" name="直線コネクタ 356"/>
        <xdr:cNvCxnSpPr/>
      </xdr:nvCxnSpPr>
      <xdr:spPr>
        <a:xfrm flipV="1">
          <a:off x="7861300" y="9573323"/>
          <a:ext cx="889000" cy="2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58" name="フローチャート : 判断 357"/>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59" name="テキスト ボックス 358"/>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46177</xdr:rowOff>
    </xdr:from>
    <xdr:to>
      <xdr:col>11</xdr:col>
      <xdr:colOff>307975</xdr:colOff>
      <xdr:row>57</xdr:row>
      <xdr:rowOff>115774</xdr:rowOff>
    </xdr:to>
    <xdr:cxnSp macro="">
      <xdr:nvCxnSpPr>
        <xdr:cNvPr id="360" name="直線コネクタ 359"/>
        <xdr:cNvCxnSpPr/>
      </xdr:nvCxnSpPr>
      <xdr:spPr>
        <a:xfrm flipV="1">
          <a:off x="6972300" y="9818827"/>
          <a:ext cx="889000" cy="6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1" name="フローチャート : 判断 360"/>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2" name="テキスト ボックス 361"/>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3" name="フローチャート : 判断 362"/>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4" name="テキスト ボックス 363"/>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16611</xdr:rowOff>
    </xdr:from>
    <xdr:to>
      <xdr:col>15</xdr:col>
      <xdr:colOff>231775</xdr:colOff>
      <xdr:row>54</xdr:row>
      <xdr:rowOff>118211</xdr:rowOff>
    </xdr:to>
    <xdr:sp macro="" textlink="">
      <xdr:nvSpPr>
        <xdr:cNvPr id="370" name="円/楕円 369"/>
        <xdr:cNvSpPr/>
      </xdr:nvSpPr>
      <xdr:spPr>
        <a:xfrm>
          <a:off x="10426700" y="92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39488</xdr:rowOff>
    </xdr:from>
    <xdr:ext cx="534377" cy="259045"/>
    <xdr:sp macro="" textlink="">
      <xdr:nvSpPr>
        <xdr:cNvPr id="371" name="普通建設事業費該当値テキスト"/>
        <xdr:cNvSpPr txBox="1"/>
      </xdr:nvSpPr>
      <xdr:spPr>
        <a:xfrm>
          <a:off x="10528300" y="91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126061</xdr:rowOff>
    </xdr:from>
    <xdr:to>
      <xdr:col>14</xdr:col>
      <xdr:colOff>79375</xdr:colOff>
      <xdr:row>55</xdr:row>
      <xdr:rowOff>56211</xdr:rowOff>
    </xdr:to>
    <xdr:sp macro="" textlink="">
      <xdr:nvSpPr>
        <xdr:cNvPr id="372" name="円/楕円 371"/>
        <xdr:cNvSpPr/>
      </xdr:nvSpPr>
      <xdr:spPr>
        <a:xfrm>
          <a:off x="9588500" y="93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72738</xdr:rowOff>
    </xdr:from>
    <xdr:ext cx="534377" cy="259045"/>
    <xdr:sp macro="" textlink="">
      <xdr:nvSpPr>
        <xdr:cNvPr id="373" name="テキスト ボックス 372"/>
        <xdr:cNvSpPr txBox="1"/>
      </xdr:nvSpPr>
      <xdr:spPr>
        <a:xfrm>
          <a:off x="9372111" y="91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92773</xdr:rowOff>
    </xdr:from>
    <xdr:to>
      <xdr:col>12</xdr:col>
      <xdr:colOff>561975</xdr:colOff>
      <xdr:row>56</xdr:row>
      <xdr:rowOff>22923</xdr:rowOff>
    </xdr:to>
    <xdr:sp macro="" textlink="">
      <xdr:nvSpPr>
        <xdr:cNvPr id="374" name="円/楕円 373"/>
        <xdr:cNvSpPr/>
      </xdr:nvSpPr>
      <xdr:spPr>
        <a:xfrm>
          <a:off x="8699500" y="95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14050</xdr:rowOff>
    </xdr:from>
    <xdr:ext cx="534377" cy="259045"/>
    <xdr:sp macro="" textlink="">
      <xdr:nvSpPr>
        <xdr:cNvPr id="375" name="テキスト ボックス 374"/>
        <xdr:cNvSpPr txBox="1"/>
      </xdr:nvSpPr>
      <xdr:spPr>
        <a:xfrm>
          <a:off x="8483111" y="96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166827</xdr:rowOff>
    </xdr:from>
    <xdr:to>
      <xdr:col>11</xdr:col>
      <xdr:colOff>358775</xdr:colOff>
      <xdr:row>57</xdr:row>
      <xdr:rowOff>96977</xdr:rowOff>
    </xdr:to>
    <xdr:sp macro="" textlink="">
      <xdr:nvSpPr>
        <xdr:cNvPr id="376" name="円/楕円 375"/>
        <xdr:cNvSpPr/>
      </xdr:nvSpPr>
      <xdr:spPr>
        <a:xfrm>
          <a:off x="7810500" y="97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88104</xdr:rowOff>
    </xdr:from>
    <xdr:ext cx="534377" cy="259045"/>
    <xdr:sp macro="" textlink="">
      <xdr:nvSpPr>
        <xdr:cNvPr id="377" name="テキスト ボックス 376"/>
        <xdr:cNvSpPr txBox="1"/>
      </xdr:nvSpPr>
      <xdr:spPr>
        <a:xfrm>
          <a:off x="7594111" y="98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64974</xdr:rowOff>
    </xdr:from>
    <xdr:to>
      <xdr:col>10</xdr:col>
      <xdr:colOff>155575</xdr:colOff>
      <xdr:row>57</xdr:row>
      <xdr:rowOff>166574</xdr:rowOff>
    </xdr:to>
    <xdr:sp macro="" textlink="">
      <xdr:nvSpPr>
        <xdr:cNvPr id="378" name="円/楕円 377"/>
        <xdr:cNvSpPr/>
      </xdr:nvSpPr>
      <xdr:spPr>
        <a:xfrm>
          <a:off x="6921500" y="98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157701</xdr:rowOff>
    </xdr:from>
    <xdr:ext cx="534377" cy="259045"/>
    <xdr:sp macro="" textlink="">
      <xdr:nvSpPr>
        <xdr:cNvPr id="379" name="テキスト ボックス 378"/>
        <xdr:cNvSpPr txBox="1"/>
      </xdr:nvSpPr>
      <xdr:spPr>
        <a:xfrm>
          <a:off x="67051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3" name="直線コネクタ 402"/>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4"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5" name="直線コネクタ 404"/>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6"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7" name="直線コネクタ 406"/>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105066</xdr:rowOff>
    </xdr:from>
    <xdr:to>
      <xdr:col>15</xdr:col>
      <xdr:colOff>180975</xdr:colOff>
      <xdr:row>78</xdr:row>
      <xdr:rowOff>5302</xdr:rowOff>
    </xdr:to>
    <xdr:cxnSp macro="">
      <xdr:nvCxnSpPr>
        <xdr:cNvPr id="408" name="直線コネクタ 407"/>
        <xdr:cNvCxnSpPr/>
      </xdr:nvCxnSpPr>
      <xdr:spPr>
        <a:xfrm>
          <a:off x="9639300" y="13306716"/>
          <a:ext cx="838200" cy="7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09"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0" name="フローチャート : 判断 409"/>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1" name="フローチャート : 判断 410"/>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2" name="テキスト ボックス 411"/>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125952</xdr:rowOff>
    </xdr:from>
    <xdr:to>
      <xdr:col>15</xdr:col>
      <xdr:colOff>231775</xdr:colOff>
      <xdr:row>78</xdr:row>
      <xdr:rowOff>56102</xdr:rowOff>
    </xdr:to>
    <xdr:sp macro="" textlink="">
      <xdr:nvSpPr>
        <xdr:cNvPr id="418" name="円/楕円 417"/>
        <xdr:cNvSpPr/>
      </xdr:nvSpPr>
      <xdr:spPr>
        <a:xfrm>
          <a:off x="10426700" y="133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104379</xdr:rowOff>
    </xdr:from>
    <xdr:ext cx="534377" cy="259045"/>
    <xdr:sp macro="" textlink="">
      <xdr:nvSpPr>
        <xdr:cNvPr id="419" name="普通建設事業費 （ うち新規整備　）該当値テキスト"/>
        <xdr:cNvSpPr txBox="1"/>
      </xdr:nvSpPr>
      <xdr:spPr>
        <a:xfrm>
          <a:off x="10528300" y="133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54266</xdr:rowOff>
    </xdr:from>
    <xdr:to>
      <xdr:col>14</xdr:col>
      <xdr:colOff>79375</xdr:colOff>
      <xdr:row>77</xdr:row>
      <xdr:rowOff>155866</xdr:rowOff>
    </xdr:to>
    <xdr:sp macro="" textlink="">
      <xdr:nvSpPr>
        <xdr:cNvPr id="420" name="円/楕円 419"/>
        <xdr:cNvSpPr/>
      </xdr:nvSpPr>
      <xdr:spPr>
        <a:xfrm>
          <a:off x="9588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146993</xdr:rowOff>
    </xdr:from>
    <xdr:ext cx="534377" cy="259045"/>
    <xdr:sp macro="" textlink="">
      <xdr:nvSpPr>
        <xdr:cNvPr id="421" name="テキスト ボックス 420"/>
        <xdr:cNvSpPr txBox="1"/>
      </xdr:nvSpPr>
      <xdr:spPr>
        <a:xfrm>
          <a:off x="9372111" y="13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3" name="直線コネクタ 442"/>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4"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5" name="直線コネクタ 444"/>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6"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7" name="直線コネクタ 446"/>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82367</xdr:rowOff>
    </xdr:from>
    <xdr:to>
      <xdr:col>15</xdr:col>
      <xdr:colOff>180975</xdr:colOff>
      <xdr:row>94</xdr:row>
      <xdr:rowOff>18222</xdr:rowOff>
    </xdr:to>
    <xdr:cxnSp macro="">
      <xdr:nvCxnSpPr>
        <xdr:cNvPr id="448" name="直線コネクタ 447"/>
        <xdr:cNvCxnSpPr/>
      </xdr:nvCxnSpPr>
      <xdr:spPr>
        <a:xfrm flipV="1">
          <a:off x="9639300" y="15855767"/>
          <a:ext cx="838200" cy="27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49"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0" name="フローチャート : 判断 449"/>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2" name="テキスト ボックス 451"/>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31567</xdr:rowOff>
    </xdr:from>
    <xdr:to>
      <xdr:col>15</xdr:col>
      <xdr:colOff>231775</xdr:colOff>
      <xdr:row>92</xdr:row>
      <xdr:rowOff>133167</xdr:rowOff>
    </xdr:to>
    <xdr:sp macro="" textlink="">
      <xdr:nvSpPr>
        <xdr:cNvPr id="458" name="円/楕円 457"/>
        <xdr:cNvSpPr/>
      </xdr:nvSpPr>
      <xdr:spPr>
        <a:xfrm>
          <a:off x="10426700" y="158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54444</xdr:rowOff>
    </xdr:from>
    <xdr:ext cx="534377" cy="259045"/>
    <xdr:sp macro="" textlink="">
      <xdr:nvSpPr>
        <xdr:cNvPr id="459" name="普通建設事業費 （ うち更新整備　）該当値テキスト"/>
        <xdr:cNvSpPr txBox="1"/>
      </xdr:nvSpPr>
      <xdr:spPr>
        <a:xfrm>
          <a:off x="10528300" y="1565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138872</xdr:rowOff>
    </xdr:from>
    <xdr:to>
      <xdr:col>14</xdr:col>
      <xdr:colOff>79375</xdr:colOff>
      <xdr:row>94</xdr:row>
      <xdr:rowOff>69022</xdr:rowOff>
    </xdr:to>
    <xdr:sp macro="" textlink="">
      <xdr:nvSpPr>
        <xdr:cNvPr id="460" name="円/楕円 459"/>
        <xdr:cNvSpPr/>
      </xdr:nvSpPr>
      <xdr:spPr>
        <a:xfrm>
          <a:off x="9588500" y="160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85549</xdr:rowOff>
    </xdr:from>
    <xdr:ext cx="534377" cy="259045"/>
    <xdr:sp macro="" textlink="">
      <xdr:nvSpPr>
        <xdr:cNvPr id="461" name="テキスト ボックス 460"/>
        <xdr:cNvSpPr txBox="1"/>
      </xdr:nvSpPr>
      <xdr:spPr>
        <a:xfrm>
          <a:off x="9372111" y="1585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5" name="テキスト ボックス 47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7" name="テキスト ボックス 47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9" name="テキスト ボックス 47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1" name="テキスト ボックス 480"/>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3" name="テキスト ボックス 48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5" name="直線コネクタ 484"/>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88"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89" name="直線コネクタ 488"/>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0" name="直線コネクタ 48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1"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2" name="フローチャート : 判断 491"/>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3" name="直線コネクタ 49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4" name="フローチャート : 判断 493"/>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5" name="テキスト ボックス 494"/>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6" name="直線コネクタ 49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7" name="フローチャート : 判断 496"/>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498" name="テキスト ボックス 497"/>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9" name="直線コネクタ 49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0" name="フローチャート : 判断 499"/>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1" name="テキスト ボックス 500"/>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2" name="フローチャート : 判断 501"/>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3" name="テキスト ボックス 502"/>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9" name="円/楕円 50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1" name="円/楕円 51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2" name="テキスト ボックス 51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3" name="円/楕円 51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4" name="テキスト ボックス 51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5" name="円/楕円 51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6" name="テキスト ボックス 515"/>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7" name="円/楕円 51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8" name="テキスト ボックス 51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9" name="テキスト ボックス 57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7" name="テキスト ボックス 58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9" name="テキスト ボックス 58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3" name="直線コネクタ 592"/>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4"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5" name="直線コネクタ 594"/>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6"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7" name="直線コネクタ 596"/>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150983</xdr:rowOff>
    </xdr:from>
    <xdr:to>
      <xdr:col>23</xdr:col>
      <xdr:colOff>517525</xdr:colOff>
      <xdr:row>76</xdr:row>
      <xdr:rowOff>32911</xdr:rowOff>
    </xdr:to>
    <xdr:cxnSp macro="">
      <xdr:nvCxnSpPr>
        <xdr:cNvPr id="598" name="直線コネクタ 597"/>
        <xdr:cNvCxnSpPr/>
      </xdr:nvCxnSpPr>
      <xdr:spPr>
        <a:xfrm>
          <a:off x="15481300" y="13009733"/>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599"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0" name="フローチャート : 判断 599"/>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138785</xdr:rowOff>
    </xdr:from>
    <xdr:to>
      <xdr:col>22</xdr:col>
      <xdr:colOff>365125</xdr:colOff>
      <xdr:row>75</xdr:row>
      <xdr:rowOff>150983</xdr:rowOff>
    </xdr:to>
    <xdr:cxnSp macro="">
      <xdr:nvCxnSpPr>
        <xdr:cNvPr id="601" name="直線コネクタ 600"/>
        <xdr:cNvCxnSpPr/>
      </xdr:nvCxnSpPr>
      <xdr:spPr>
        <a:xfrm>
          <a:off x="14592300" y="12997535"/>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2" name="フローチャート : 判断 601"/>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3" name="テキスト ボックス 602"/>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132221</xdr:rowOff>
    </xdr:from>
    <xdr:to>
      <xdr:col>21</xdr:col>
      <xdr:colOff>161925</xdr:colOff>
      <xdr:row>75</xdr:row>
      <xdr:rowOff>138785</xdr:rowOff>
    </xdr:to>
    <xdr:cxnSp macro="">
      <xdr:nvCxnSpPr>
        <xdr:cNvPr id="604" name="直線コネクタ 603"/>
        <xdr:cNvCxnSpPr/>
      </xdr:nvCxnSpPr>
      <xdr:spPr>
        <a:xfrm>
          <a:off x="13703300" y="12990971"/>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5" name="フローチャート : 判断 604"/>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6" name="テキスト ボックス 605"/>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132221</xdr:rowOff>
    </xdr:from>
    <xdr:to>
      <xdr:col>19</xdr:col>
      <xdr:colOff>644525</xdr:colOff>
      <xdr:row>75</xdr:row>
      <xdr:rowOff>133104</xdr:rowOff>
    </xdr:to>
    <xdr:cxnSp macro="">
      <xdr:nvCxnSpPr>
        <xdr:cNvPr id="607" name="直線コネクタ 606"/>
        <xdr:cNvCxnSpPr/>
      </xdr:nvCxnSpPr>
      <xdr:spPr>
        <a:xfrm flipV="1">
          <a:off x="12814300" y="12990971"/>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08" name="フローチャート : 判断 607"/>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09" name="テキスト ボックス 608"/>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0" name="フローチャート : 判断 609"/>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1" name="テキスト ボックス 610"/>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153561</xdr:rowOff>
    </xdr:from>
    <xdr:to>
      <xdr:col>23</xdr:col>
      <xdr:colOff>568325</xdr:colOff>
      <xdr:row>76</xdr:row>
      <xdr:rowOff>83711</xdr:rowOff>
    </xdr:to>
    <xdr:sp macro="" textlink="">
      <xdr:nvSpPr>
        <xdr:cNvPr id="617" name="円/楕円 616"/>
        <xdr:cNvSpPr/>
      </xdr:nvSpPr>
      <xdr:spPr>
        <a:xfrm>
          <a:off x="16268700" y="13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4988</xdr:rowOff>
    </xdr:from>
    <xdr:ext cx="534377" cy="259045"/>
    <xdr:sp macro="" textlink="">
      <xdr:nvSpPr>
        <xdr:cNvPr id="618" name="公債費該当値テキスト"/>
        <xdr:cNvSpPr txBox="1"/>
      </xdr:nvSpPr>
      <xdr:spPr>
        <a:xfrm>
          <a:off x="16370300" y="128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100183</xdr:rowOff>
    </xdr:from>
    <xdr:to>
      <xdr:col>22</xdr:col>
      <xdr:colOff>415925</xdr:colOff>
      <xdr:row>76</xdr:row>
      <xdr:rowOff>30333</xdr:rowOff>
    </xdr:to>
    <xdr:sp macro="" textlink="">
      <xdr:nvSpPr>
        <xdr:cNvPr id="619" name="円/楕円 618"/>
        <xdr:cNvSpPr/>
      </xdr:nvSpPr>
      <xdr:spPr>
        <a:xfrm>
          <a:off x="15430500" y="129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46860</xdr:rowOff>
    </xdr:from>
    <xdr:ext cx="534377" cy="259045"/>
    <xdr:sp macro="" textlink="">
      <xdr:nvSpPr>
        <xdr:cNvPr id="620" name="テキスト ボックス 619"/>
        <xdr:cNvSpPr txBox="1"/>
      </xdr:nvSpPr>
      <xdr:spPr>
        <a:xfrm>
          <a:off x="15214111" y="127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87985</xdr:rowOff>
    </xdr:from>
    <xdr:to>
      <xdr:col>21</xdr:col>
      <xdr:colOff>212725</xdr:colOff>
      <xdr:row>76</xdr:row>
      <xdr:rowOff>18135</xdr:rowOff>
    </xdr:to>
    <xdr:sp macro="" textlink="">
      <xdr:nvSpPr>
        <xdr:cNvPr id="621" name="円/楕円 620"/>
        <xdr:cNvSpPr/>
      </xdr:nvSpPr>
      <xdr:spPr>
        <a:xfrm>
          <a:off x="14541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34662</xdr:rowOff>
    </xdr:from>
    <xdr:ext cx="534377" cy="259045"/>
    <xdr:sp macro="" textlink="">
      <xdr:nvSpPr>
        <xdr:cNvPr id="622" name="テキスト ボックス 621"/>
        <xdr:cNvSpPr txBox="1"/>
      </xdr:nvSpPr>
      <xdr:spPr>
        <a:xfrm>
          <a:off x="14325111" y="127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81421</xdr:rowOff>
    </xdr:from>
    <xdr:to>
      <xdr:col>20</xdr:col>
      <xdr:colOff>9525</xdr:colOff>
      <xdr:row>76</xdr:row>
      <xdr:rowOff>11571</xdr:rowOff>
    </xdr:to>
    <xdr:sp macro="" textlink="">
      <xdr:nvSpPr>
        <xdr:cNvPr id="623" name="円/楕円 622"/>
        <xdr:cNvSpPr/>
      </xdr:nvSpPr>
      <xdr:spPr>
        <a:xfrm>
          <a:off x="13652500" y="12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28098</xdr:rowOff>
    </xdr:from>
    <xdr:ext cx="534377" cy="259045"/>
    <xdr:sp macro="" textlink="">
      <xdr:nvSpPr>
        <xdr:cNvPr id="624" name="テキスト ボックス 623"/>
        <xdr:cNvSpPr txBox="1"/>
      </xdr:nvSpPr>
      <xdr:spPr>
        <a:xfrm>
          <a:off x="13436111" y="12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82304</xdr:rowOff>
    </xdr:from>
    <xdr:to>
      <xdr:col>18</xdr:col>
      <xdr:colOff>492125</xdr:colOff>
      <xdr:row>76</xdr:row>
      <xdr:rowOff>12454</xdr:rowOff>
    </xdr:to>
    <xdr:sp macro="" textlink="">
      <xdr:nvSpPr>
        <xdr:cNvPr id="625" name="円/楕円 624"/>
        <xdr:cNvSpPr/>
      </xdr:nvSpPr>
      <xdr:spPr>
        <a:xfrm>
          <a:off x="12763500" y="129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3581</xdr:rowOff>
    </xdr:from>
    <xdr:ext cx="534377" cy="259045"/>
    <xdr:sp macro="" textlink="">
      <xdr:nvSpPr>
        <xdr:cNvPr id="626" name="テキスト ボックス 625"/>
        <xdr:cNvSpPr txBox="1"/>
      </xdr:nvSpPr>
      <xdr:spPr>
        <a:xfrm>
          <a:off x="12547111" y="130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0" name="直線コネクタ 649"/>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1"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2" name="直線コネクタ 651"/>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3"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4" name="直線コネクタ 653"/>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13925</xdr:rowOff>
    </xdr:from>
    <xdr:to>
      <xdr:col>23</xdr:col>
      <xdr:colOff>517525</xdr:colOff>
      <xdr:row>99</xdr:row>
      <xdr:rowOff>20760</xdr:rowOff>
    </xdr:to>
    <xdr:cxnSp macro="">
      <xdr:nvCxnSpPr>
        <xdr:cNvPr id="655" name="直線コネクタ 654"/>
        <xdr:cNvCxnSpPr/>
      </xdr:nvCxnSpPr>
      <xdr:spPr>
        <a:xfrm flipV="1">
          <a:off x="15481300" y="16987475"/>
          <a:ext cx="8382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6"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7" name="フローチャート : 判断 656"/>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12233</xdr:rowOff>
    </xdr:from>
    <xdr:to>
      <xdr:col>22</xdr:col>
      <xdr:colOff>365125</xdr:colOff>
      <xdr:row>99</xdr:row>
      <xdr:rowOff>20760</xdr:rowOff>
    </xdr:to>
    <xdr:cxnSp macro="">
      <xdr:nvCxnSpPr>
        <xdr:cNvPr id="658" name="直線コネクタ 657"/>
        <xdr:cNvCxnSpPr/>
      </xdr:nvCxnSpPr>
      <xdr:spPr>
        <a:xfrm>
          <a:off x="14592300" y="16985783"/>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59" name="フローチャート : 判断 658"/>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0" name="テキスト ボックス 659"/>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12233</xdr:rowOff>
    </xdr:from>
    <xdr:to>
      <xdr:col>21</xdr:col>
      <xdr:colOff>161925</xdr:colOff>
      <xdr:row>99</xdr:row>
      <xdr:rowOff>13261</xdr:rowOff>
    </xdr:to>
    <xdr:cxnSp macro="">
      <xdr:nvCxnSpPr>
        <xdr:cNvPr id="661" name="直線コネクタ 660"/>
        <xdr:cNvCxnSpPr/>
      </xdr:nvCxnSpPr>
      <xdr:spPr>
        <a:xfrm flipV="1">
          <a:off x="13703300" y="1698578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2" name="フローチャート : 判断 661"/>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3" name="テキスト ボックス 662"/>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13261</xdr:rowOff>
    </xdr:from>
    <xdr:to>
      <xdr:col>19</xdr:col>
      <xdr:colOff>644525</xdr:colOff>
      <xdr:row>99</xdr:row>
      <xdr:rowOff>26901</xdr:rowOff>
    </xdr:to>
    <xdr:cxnSp macro="">
      <xdr:nvCxnSpPr>
        <xdr:cNvPr id="664" name="直線コネクタ 663"/>
        <xdr:cNvCxnSpPr/>
      </xdr:nvCxnSpPr>
      <xdr:spPr>
        <a:xfrm flipV="1">
          <a:off x="12814300" y="16986811"/>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5" name="フローチャート : 判断 664"/>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6" name="テキスト ボックス 665"/>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7" name="フローチャート : 判断 666"/>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68" name="テキスト ボックス 667"/>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134575</xdr:rowOff>
    </xdr:from>
    <xdr:to>
      <xdr:col>23</xdr:col>
      <xdr:colOff>568325</xdr:colOff>
      <xdr:row>99</xdr:row>
      <xdr:rowOff>64725</xdr:rowOff>
    </xdr:to>
    <xdr:sp macro="" textlink="">
      <xdr:nvSpPr>
        <xdr:cNvPr id="674" name="円/楕円 673"/>
        <xdr:cNvSpPr/>
      </xdr:nvSpPr>
      <xdr:spPr>
        <a:xfrm>
          <a:off x="16268700" y="169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54176</xdr:rowOff>
    </xdr:from>
    <xdr:ext cx="469744" cy="259045"/>
    <xdr:sp macro="" textlink="">
      <xdr:nvSpPr>
        <xdr:cNvPr id="675" name="積立金該当値テキスト"/>
        <xdr:cNvSpPr txBox="1"/>
      </xdr:nvSpPr>
      <xdr:spPr>
        <a:xfrm>
          <a:off x="16370300" y="1685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141410</xdr:rowOff>
    </xdr:from>
    <xdr:to>
      <xdr:col>22</xdr:col>
      <xdr:colOff>415925</xdr:colOff>
      <xdr:row>99</xdr:row>
      <xdr:rowOff>71560</xdr:rowOff>
    </xdr:to>
    <xdr:sp macro="" textlink="">
      <xdr:nvSpPr>
        <xdr:cNvPr id="676" name="円/楕円 675"/>
        <xdr:cNvSpPr/>
      </xdr:nvSpPr>
      <xdr:spPr>
        <a:xfrm>
          <a:off x="15430500" y="169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62687</xdr:rowOff>
    </xdr:from>
    <xdr:ext cx="469744" cy="259045"/>
    <xdr:sp macro="" textlink="">
      <xdr:nvSpPr>
        <xdr:cNvPr id="677" name="テキスト ボックス 676"/>
        <xdr:cNvSpPr txBox="1"/>
      </xdr:nvSpPr>
      <xdr:spPr>
        <a:xfrm>
          <a:off x="15246427" y="170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132883</xdr:rowOff>
    </xdr:from>
    <xdr:to>
      <xdr:col>21</xdr:col>
      <xdr:colOff>212725</xdr:colOff>
      <xdr:row>99</xdr:row>
      <xdr:rowOff>63033</xdr:rowOff>
    </xdr:to>
    <xdr:sp macro="" textlink="">
      <xdr:nvSpPr>
        <xdr:cNvPr id="678" name="円/楕円 677"/>
        <xdr:cNvSpPr/>
      </xdr:nvSpPr>
      <xdr:spPr>
        <a:xfrm>
          <a:off x="14541500" y="169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54160</xdr:rowOff>
    </xdr:from>
    <xdr:ext cx="469744" cy="259045"/>
    <xdr:sp macro="" textlink="">
      <xdr:nvSpPr>
        <xdr:cNvPr id="679" name="テキスト ボックス 678"/>
        <xdr:cNvSpPr txBox="1"/>
      </xdr:nvSpPr>
      <xdr:spPr>
        <a:xfrm>
          <a:off x="14357427" y="1702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133911</xdr:rowOff>
    </xdr:from>
    <xdr:to>
      <xdr:col>20</xdr:col>
      <xdr:colOff>9525</xdr:colOff>
      <xdr:row>99</xdr:row>
      <xdr:rowOff>64061</xdr:rowOff>
    </xdr:to>
    <xdr:sp macro="" textlink="">
      <xdr:nvSpPr>
        <xdr:cNvPr id="680" name="円/楕円 679"/>
        <xdr:cNvSpPr/>
      </xdr:nvSpPr>
      <xdr:spPr>
        <a:xfrm>
          <a:off x="13652500" y="169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55188</xdr:rowOff>
    </xdr:from>
    <xdr:ext cx="469744" cy="259045"/>
    <xdr:sp macro="" textlink="">
      <xdr:nvSpPr>
        <xdr:cNvPr id="681" name="テキスト ボックス 680"/>
        <xdr:cNvSpPr txBox="1"/>
      </xdr:nvSpPr>
      <xdr:spPr>
        <a:xfrm>
          <a:off x="13468427" y="1702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147551</xdr:rowOff>
    </xdr:from>
    <xdr:to>
      <xdr:col>18</xdr:col>
      <xdr:colOff>492125</xdr:colOff>
      <xdr:row>99</xdr:row>
      <xdr:rowOff>77701</xdr:rowOff>
    </xdr:to>
    <xdr:sp macro="" textlink="">
      <xdr:nvSpPr>
        <xdr:cNvPr id="682" name="円/楕円 681"/>
        <xdr:cNvSpPr/>
      </xdr:nvSpPr>
      <xdr:spPr>
        <a:xfrm>
          <a:off x="12763500" y="169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68828</xdr:rowOff>
    </xdr:from>
    <xdr:ext cx="469744" cy="259045"/>
    <xdr:sp macro="" textlink="">
      <xdr:nvSpPr>
        <xdr:cNvPr id="683" name="テキスト ボックス 682"/>
        <xdr:cNvSpPr txBox="1"/>
      </xdr:nvSpPr>
      <xdr:spPr>
        <a:xfrm>
          <a:off x="12579427" y="1704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7" name="テキスト ボックス 69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9" name="テキスト ボックス 69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1" name="テキスト ボックス 70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3" name="テキスト ボックス 70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5" name="直線コネクタ 704"/>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08"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09" name="直線コネクタ 708"/>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131928</xdr:rowOff>
    </xdr:from>
    <xdr:to>
      <xdr:col>32</xdr:col>
      <xdr:colOff>187325</xdr:colOff>
      <xdr:row>31</xdr:row>
      <xdr:rowOff>164389</xdr:rowOff>
    </xdr:to>
    <xdr:cxnSp macro="">
      <xdr:nvCxnSpPr>
        <xdr:cNvPr id="710" name="直線コネクタ 709"/>
        <xdr:cNvCxnSpPr/>
      </xdr:nvCxnSpPr>
      <xdr:spPr>
        <a:xfrm flipV="1">
          <a:off x="21323300" y="5275428"/>
          <a:ext cx="8382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64355</xdr:rowOff>
    </xdr:from>
    <xdr:ext cx="378565" cy="259045"/>
    <xdr:sp macro="" textlink="">
      <xdr:nvSpPr>
        <xdr:cNvPr id="711" name="投資及び出資金平均値テキスト"/>
        <xdr:cNvSpPr txBox="1"/>
      </xdr:nvSpPr>
      <xdr:spPr>
        <a:xfrm>
          <a:off x="22212300" y="6408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2" name="フローチャート : 判断 711"/>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164389</xdr:rowOff>
    </xdr:from>
    <xdr:to>
      <xdr:col>31</xdr:col>
      <xdr:colOff>34925</xdr:colOff>
      <xdr:row>33</xdr:row>
      <xdr:rowOff>82550</xdr:rowOff>
    </xdr:to>
    <xdr:cxnSp macro="">
      <xdr:nvCxnSpPr>
        <xdr:cNvPr id="713" name="直線コネクタ 712"/>
        <xdr:cNvCxnSpPr/>
      </xdr:nvCxnSpPr>
      <xdr:spPr>
        <a:xfrm flipV="1">
          <a:off x="20434300" y="5479339"/>
          <a:ext cx="889000" cy="2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4" name="フローチャート : 判断 713"/>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115790</xdr:rowOff>
    </xdr:from>
    <xdr:ext cx="469744" cy="259045"/>
    <xdr:sp macro="" textlink="">
      <xdr:nvSpPr>
        <xdr:cNvPr id="715" name="テキスト ボックス 714"/>
        <xdr:cNvSpPr txBox="1"/>
      </xdr:nvSpPr>
      <xdr:spPr>
        <a:xfrm>
          <a:off x="21088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82550</xdr:rowOff>
    </xdr:from>
    <xdr:to>
      <xdr:col>29</xdr:col>
      <xdr:colOff>517525</xdr:colOff>
      <xdr:row>34</xdr:row>
      <xdr:rowOff>166218</xdr:rowOff>
    </xdr:to>
    <xdr:cxnSp macro="">
      <xdr:nvCxnSpPr>
        <xdr:cNvPr id="716" name="直線コネクタ 715"/>
        <xdr:cNvCxnSpPr/>
      </xdr:nvCxnSpPr>
      <xdr:spPr>
        <a:xfrm flipV="1">
          <a:off x="19545300" y="5740400"/>
          <a:ext cx="889000" cy="2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7" name="フローチャート : 判断 716"/>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11091</xdr:rowOff>
    </xdr:from>
    <xdr:ext cx="469744" cy="259045"/>
    <xdr:sp macro="" textlink="">
      <xdr:nvSpPr>
        <xdr:cNvPr id="718" name="テキスト ボックス 717"/>
        <xdr:cNvSpPr txBox="1"/>
      </xdr:nvSpPr>
      <xdr:spPr>
        <a:xfrm>
          <a:off x="20199427"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166218</xdr:rowOff>
    </xdr:from>
    <xdr:to>
      <xdr:col>28</xdr:col>
      <xdr:colOff>314325</xdr:colOff>
      <xdr:row>35</xdr:row>
      <xdr:rowOff>24486</xdr:rowOff>
    </xdr:to>
    <xdr:cxnSp macro="">
      <xdr:nvCxnSpPr>
        <xdr:cNvPr id="719" name="直線コネクタ 718"/>
        <xdr:cNvCxnSpPr/>
      </xdr:nvCxnSpPr>
      <xdr:spPr>
        <a:xfrm flipV="1">
          <a:off x="18656300" y="599551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0" name="フローチャート : 判断 719"/>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69156</xdr:rowOff>
    </xdr:from>
    <xdr:ext cx="469744" cy="259045"/>
    <xdr:sp macro="" textlink="">
      <xdr:nvSpPr>
        <xdr:cNvPr id="721" name="テキスト ボックス 720"/>
        <xdr:cNvSpPr txBox="1"/>
      </xdr:nvSpPr>
      <xdr:spPr>
        <a:xfrm>
          <a:off x="19310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2" name="フローチャート : 判断 721"/>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126077</xdr:rowOff>
    </xdr:from>
    <xdr:ext cx="378565" cy="259045"/>
    <xdr:sp macro="" textlink="">
      <xdr:nvSpPr>
        <xdr:cNvPr id="723" name="テキスト ボックス 722"/>
        <xdr:cNvSpPr txBox="1"/>
      </xdr:nvSpPr>
      <xdr:spPr>
        <a:xfrm>
          <a:off x="18467017" y="646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81128</xdr:rowOff>
    </xdr:from>
    <xdr:to>
      <xdr:col>32</xdr:col>
      <xdr:colOff>238125</xdr:colOff>
      <xdr:row>31</xdr:row>
      <xdr:rowOff>11278</xdr:rowOff>
    </xdr:to>
    <xdr:sp macro="" textlink="">
      <xdr:nvSpPr>
        <xdr:cNvPr id="729" name="円/楕円 728"/>
        <xdr:cNvSpPr/>
      </xdr:nvSpPr>
      <xdr:spPr>
        <a:xfrm>
          <a:off x="22110700" y="52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167505</xdr:rowOff>
    </xdr:from>
    <xdr:ext cx="469744" cy="259045"/>
    <xdr:sp macro="" textlink="">
      <xdr:nvSpPr>
        <xdr:cNvPr id="730" name="投資及び出資金該当値テキスト"/>
        <xdr:cNvSpPr txBox="1"/>
      </xdr:nvSpPr>
      <xdr:spPr>
        <a:xfrm>
          <a:off x="22212300" y="51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6,034</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113589</xdr:rowOff>
    </xdr:from>
    <xdr:to>
      <xdr:col>31</xdr:col>
      <xdr:colOff>85725</xdr:colOff>
      <xdr:row>32</xdr:row>
      <xdr:rowOff>43739</xdr:rowOff>
    </xdr:to>
    <xdr:sp macro="" textlink="">
      <xdr:nvSpPr>
        <xdr:cNvPr id="731" name="円/楕円 730"/>
        <xdr:cNvSpPr/>
      </xdr:nvSpPr>
      <xdr:spPr>
        <a:xfrm>
          <a:off x="21272500" y="54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60266</xdr:rowOff>
    </xdr:from>
    <xdr:ext cx="469744" cy="259045"/>
    <xdr:sp macro="" textlink="">
      <xdr:nvSpPr>
        <xdr:cNvPr id="732" name="テキスト ボックス 731"/>
        <xdr:cNvSpPr txBox="1"/>
      </xdr:nvSpPr>
      <xdr:spPr>
        <a:xfrm>
          <a:off x="21088427" y="52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31750</xdr:rowOff>
    </xdr:from>
    <xdr:to>
      <xdr:col>29</xdr:col>
      <xdr:colOff>568325</xdr:colOff>
      <xdr:row>33</xdr:row>
      <xdr:rowOff>133350</xdr:rowOff>
    </xdr:to>
    <xdr:sp macro="" textlink="">
      <xdr:nvSpPr>
        <xdr:cNvPr id="733" name="円/楕円 732"/>
        <xdr:cNvSpPr/>
      </xdr:nvSpPr>
      <xdr:spPr>
        <a:xfrm>
          <a:off x="20383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149877</xdr:rowOff>
    </xdr:from>
    <xdr:ext cx="469744" cy="259045"/>
    <xdr:sp macro="" textlink="">
      <xdr:nvSpPr>
        <xdr:cNvPr id="734" name="テキスト ボックス 733"/>
        <xdr:cNvSpPr txBox="1"/>
      </xdr:nvSpPr>
      <xdr:spPr>
        <a:xfrm>
          <a:off x="20199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115418</xdr:rowOff>
    </xdr:from>
    <xdr:to>
      <xdr:col>28</xdr:col>
      <xdr:colOff>365125</xdr:colOff>
      <xdr:row>35</xdr:row>
      <xdr:rowOff>45568</xdr:rowOff>
    </xdr:to>
    <xdr:sp macro="" textlink="">
      <xdr:nvSpPr>
        <xdr:cNvPr id="735" name="円/楕円 734"/>
        <xdr:cNvSpPr/>
      </xdr:nvSpPr>
      <xdr:spPr>
        <a:xfrm>
          <a:off x="19494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62095</xdr:rowOff>
    </xdr:from>
    <xdr:ext cx="469744" cy="259045"/>
    <xdr:sp macro="" textlink="">
      <xdr:nvSpPr>
        <xdr:cNvPr id="736" name="テキスト ボックス 735"/>
        <xdr:cNvSpPr txBox="1"/>
      </xdr:nvSpPr>
      <xdr:spPr>
        <a:xfrm>
          <a:off x="19310427"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145136</xdr:rowOff>
    </xdr:from>
    <xdr:to>
      <xdr:col>27</xdr:col>
      <xdr:colOff>161925</xdr:colOff>
      <xdr:row>35</xdr:row>
      <xdr:rowOff>75286</xdr:rowOff>
    </xdr:to>
    <xdr:sp macro="" textlink="">
      <xdr:nvSpPr>
        <xdr:cNvPr id="737" name="円/楕円 736"/>
        <xdr:cNvSpPr/>
      </xdr:nvSpPr>
      <xdr:spPr>
        <a:xfrm>
          <a:off x="18605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91813</xdr:rowOff>
    </xdr:from>
    <xdr:ext cx="469744" cy="259045"/>
    <xdr:sp macro="" textlink="">
      <xdr:nvSpPr>
        <xdr:cNvPr id="738" name="テキスト ボックス 737"/>
        <xdr:cNvSpPr txBox="1"/>
      </xdr:nvSpPr>
      <xdr:spPr>
        <a:xfrm>
          <a:off x="18421427" y="57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2" name="テキスト ボックス 75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2" name="直線コネクタ 761"/>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5"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6" name="直線コネクタ 765"/>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31038</xdr:rowOff>
    </xdr:from>
    <xdr:to>
      <xdr:col>32</xdr:col>
      <xdr:colOff>187325</xdr:colOff>
      <xdr:row>53</xdr:row>
      <xdr:rowOff>44221</xdr:rowOff>
    </xdr:to>
    <xdr:cxnSp macro="">
      <xdr:nvCxnSpPr>
        <xdr:cNvPr id="767" name="直線コネクタ 766"/>
        <xdr:cNvCxnSpPr/>
      </xdr:nvCxnSpPr>
      <xdr:spPr>
        <a:xfrm flipV="1">
          <a:off x="21323300" y="8946438"/>
          <a:ext cx="838200" cy="1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64355</xdr:rowOff>
    </xdr:from>
    <xdr:ext cx="469744" cy="259045"/>
    <xdr:sp macro="" textlink="">
      <xdr:nvSpPr>
        <xdr:cNvPr id="768" name="貸付金平均値テキスト"/>
        <xdr:cNvSpPr txBox="1"/>
      </xdr:nvSpPr>
      <xdr:spPr>
        <a:xfrm>
          <a:off x="22212300" y="983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69" name="フローチャート : 判断 768"/>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44221</xdr:rowOff>
    </xdr:from>
    <xdr:to>
      <xdr:col>31</xdr:col>
      <xdr:colOff>34925</xdr:colOff>
      <xdr:row>54</xdr:row>
      <xdr:rowOff>35763</xdr:rowOff>
    </xdr:to>
    <xdr:cxnSp macro="">
      <xdr:nvCxnSpPr>
        <xdr:cNvPr id="770" name="直線コネクタ 769"/>
        <xdr:cNvCxnSpPr/>
      </xdr:nvCxnSpPr>
      <xdr:spPr>
        <a:xfrm flipV="1">
          <a:off x="20434300" y="9131071"/>
          <a:ext cx="8890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1" name="フローチャート : 判断 770"/>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147718</xdr:rowOff>
    </xdr:from>
    <xdr:ext cx="469744" cy="259045"/>
    <xdr:sp macro="" textlink="">
      <xdr:nvSpPr>
        <xdr:cNvPr id="772" name="テキスト ボックス 771"/>
        <xdr:cNvSpPr txBox="1"/>
      </xdr:nvSpPr>
      <xdr:spPr>
        <a:xfrm>
          <a:off x="21088427" y="97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35763</xdr:rowOff>
    </xdr:from>
    <xdr:to>
      <xdr:col>29</xdr:col>
      <xdr:colOff>517525</xdr:colOff>
      <xdr:row>55</xdr:row>
      <xdr:rowOff>49175</xdr:rowOff>
    </xdr:to>
    <xdr:cxnSp macro="">
      <xdr:nvCxnSpPr>
        <xdr:cNvPr id="773" name="直線コネクタ 772"/>
        <xdr:cNvCxnSpPr/>
      </xdr:nvCxnSpPr>
      <xdr:spPr>
        <a:xfrm flipV="1">
          <a:off x="19545300" y="9294063"/>
          <a:ext cx="889000" cy="18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4" name="フローチャート : 判断 773"/>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117009</xdr:rowOff>
    </xdr:from>
    <xdr:ext cx="469744" cy="259045"/>
    <xdr:sp macro="" textlink="">
      <xdr:nvSpPr>
        <xdr:cNvPr id="775" name="テキスト ボックス 774"/>
        <xdr:cNvSpPr txBox="1"/>
      </xdr:nvSpPr>
      <xdr:spPr>
        <a:xfrm>
          <a:off x="20199427" y="97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141300</xdr:rowOff>
    </xdr:from>
    <xdr:to>
      <xdr:col>28</xdr:col>
      <xdr:colOff>314325</xdr:colOff>
      <xdr:row>55</xdr:row>
      <xdr:rowOff>49175</xdr:rowOff>
    </xdr:to>
    <xdr:cxnSp macro="">
      <xdr:nvCxnSpPr>
        <xdr:cNvPr id="776" name="直線コネクタ 775"/>
        <xdr:cNvCxnSpPr/>
      </xdr:nvCxnSpPr>
      <xdr:spPr>
        <a:xfrm>
          <a:off x="18656300" y="9399600"/>
          <a:ext cx="889000" cy="7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7" name="フローチャート : 判断 776"/>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69080</xdr:rowOff>
    </xdr:from>
    <xdr:ext cx="469744" cy="259045"/>
    <xdr:sp macro="" textlink="">
      <xdr:nvSpPr>
        <xdr:cNvPr id="778" name="テキスト ボックス 777"/>
        <xdr:cNvSpPr txBox="1"/>
      </xdr:nvSpPr>
      <xdr:spPr>
        <a:xfrm>
          <a:off x="19310427" y="96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79" name="フローチャート : 判断 778"/>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44848</xdr:rowOff>
    </xdr:from>
    <xdr:ext cx="469744" cy="259045"/>
    <xdr:sp macro="" textlink="">
      <xdr:nvSpPr>
        <xdr:cNvPr id="780" name="テキスト ボックス 779"/>
        <xdr:cNvSpPr txBox="1"/>
      </xdr:nvSpPr>
      <xdr:spPr>
        <a:xfrm>
          <a:off x="18421427" y="96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151688</xdr:rowOff>
    </xdr:from>
    <xdr:to>
      <xdr:col>32</xdr:col>
      <xdr:colOff>238125</xdr:colOff>
      <xdr:row>52</xdr:row>
      <xdr:rowOff>81838</xdr:rowOff>
    </xdr:to>
    <xdr:sp macro="" textlink="">
      <xdr:nvSpPr>
        <xdr:cNvPr id="786" name="円/楕円 785"/>
        <xdr:cNvSpPr/>
      </xdr:nvSpPr>
      <xdr:spPr>
        <a:xfrm>
          <a:off x="22110700" y="88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66615</xdr:rowOff>
    </xdr:from>
    <xdr:ext cx="534377" cy="259045"/>
    <xdr:sp macro="" textlink="">
      <xdr:nvSpPr>
        <xdr:cNvPr id="787" name="貸付金該当値テキスト"/>
        <xdr:cNvSpPr txBox="1"/>
      </xdr:nvSpPr>
      <xdr:spPr>
        <a:xfrm>
          <a:off x="22212300" y="88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15,926</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164871</xdr:rowOff>
    </xdr:from>
    <xdr:to>
      <xdr:col>31</xdr:col>
      <xdr:colOff>85725</xdr:colOff>
      <xdr:row>53</xdr:row>
      <xdr:rowOff>95021</xdr:rowOff>
    </xdr:to>
    <xdr:sp macro="" textlink="">
      <xdr:nvSpPr>
        <xdr:cNvPr id="788" name="円/楕円 787"/>
        <xdr:cNvSpPr/>
      </xdr:nvSpPr>
      <xdr:spPr>
        <a:xfrm>
          <a:off x="21272500" y="90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111548</xdr:rowOff>
    </xdr:from>
    <xdr:ext cx="534377" cy="259045"/>
    <xdr:sp macro="" textlink="">
      <xdr:nvSpPr>
        <xdr:cNvPr id="789" name="テキスト ボックス 788"/>
        <xdr:cNvSpPr txBox="1"/>
      </xdr:nvSpPr>
      <xdr:spPr>
        <a:xfrm>
          <a:off x="21056111" y="88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156413</xdr:rowOff>
    </xdr:from>
    <xdr:to>
      <xdr:col>29</xdr:col>
      <xdr:colOff>568325</xdr:colOff>
      <xdr:row>54</xdr:row>
      <xdr:rowOff>86563</xdr:rowOff>
    </xdr:to>
    <xdr:sp macro="" textlink="">
      <xdr:nvSpPr>
        <xdr:cNvPr id="790" name="円/楕円 789"/>
        <xdr:cNvSpPr/>
      </xdr:nvSpPr>
      <xdr:spPr>
        <a:xfrm>
          <a:off x="20383500" y="92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103090</xdr:rowOff>
    </xdr:from>
    <xdr:ext cx="534377" cy="259045"/>
    <xdr:sp macro="" textlink="">
      <xdr:nvSpPr>
        <xdr:cNvPr id="791" name="テキスト ボックス 790"/>
        <xdr:cNvSpPr txBox="1"/>
      </xdr:nvSpPr>
      <xdr:spPr>
        <a:xfrm>
          <a:off x="20167111" y="90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169825</xdr:rowOff>
    </xdr:from>
    <xdr:to>
      <xdr:col>28</xdr:col>
      <xdr:colOff>365125</xdr:colOff>
      <xdr:row>55</xdr:row>
      <xdr:rowOff>99975</xdr:rowOff>
    </xdr:to>
    <xdr:sp macro="" textlink="">
      <xdr:nvSpPr>
        <xdr:cNvPr id="792" name="円/楕円 791"/>
        <xdr:cNvSpPr/>
      </xdr:nvSpPr>
      <xdr:spPr>
        <a:xfrm>
          <a:off x="19494500" y="942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116502</xdr:rowOff>
    </xdr:from>
    <xdr:ext cx="469744" cy="259045"/>
    <xdr:sp macro="" textlink="">
      <xdr:nvSpPr>
        <xdr:cNvPr id="793" name="テキスト ボックス 792"/>
        <xdr:cNvSpPr txBox="1"/>
      </xdr:nvSpPr>
      <xdr:spPr>
        <a:xfrm>
          <a:off x="19310427" y="920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90500</xdr:rowOff>
    </xdr:from>
    <xdr:to>
      <xdr:col>27</xdr:col>
      <xdr:colOff>161925</xdr:colOff>
      <xdr:row>55</xdr:row>
      <xdr:rowOff>20650</xdr:rowOff>
    </xdr:to>
    <xdr:sp macro="" textlink="">
      <xdr:nvSpPr>
        <xdr:cNvPr id="794" name="円/楕円 793"/>
        <xdr:cNvSpPr/>
      </xdr:nvSpPr>
      <xdr:spPr>
        <a:xfrm>
          <a:off x="18605500" y="93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37177</xdr:rowOff>
    </xdr:from>
    <xdr:ext cx="469744" cy="259045"/>
    <xdr:sp macro="" textlink="">
      <xdr:nvSpPr>
        <xdr:cNvPr id="795" name="テキスト ボックス 794"/>
        <xdr:cNvSpPr txBox="1"/>
      </xdr:nvSpPr>
      <xdr:spPr>
        <a:xfrm>
          <a:off x="18421427" y="91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6" name="テキスト ボックス 80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7" name="直線コネクタ 80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8" name="テキスト ボックス 80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9" name="直線コネクタ 80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0" name="テキスト ボックス 80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1" name="直線コネクタ 81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2" name="テキスト ボックス 81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3" name="直線コネクタ 81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4" name="テキスト ボックス 81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18" name="直線コネクタ 817"/>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19"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0" name="直線コネクタ 819"/>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1"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2" name="直線コネクタ 821"/>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96678</xdr:rowOff>
    </xdr:from>
    <xdr:to>
      <xdr:col>32</xdr:col>
      <xdr:colOff>187325</xdr:colOff>
      <xdr:row>75</xdr:row>
      <xdr:rowOff>92242</xdr:rowOff>
    </xdr:to>
    <xdr:cxnSp macro="">
      <xdr:nvCxnSpPr>
        <xdr:cNvPr id="823" name="直線コネクタ 822"/>
        <xdr:cNvCxnSpPr/>
      </xdr:nvCxnSpPr>
      <xdr:spPr>
        <a:xfrm flipV="1">
          <a:off x="21323300" y="12783978"/>
          <a:ext cx="838200" cy="16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4"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5" name="フローチャート : 判断 824"/>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92242</xdr:rowOff>
    </xdr:from>
    <xdr:to>
      <xdr:col>31</xdr:col>
      <xdr:colOff>34925</xdr:colOff>
      <xdr:row>75</xdr:row>
      <xdr:rowOff>157623</xdr:rowOff>
    </xdr:to>
    <xdr:cxnSp macro="">
      <xdr:nvCxnSpPr>
        <xdr:cNvPr id="826" name="直線コネクタ 825"/>
        <xdr:cNvCxnSpPr/>
      </xdr:nvCxnSpPr>
      <xdr:spPr>
        <a:xfrm flipV="1">
          <a:off x="20434300" y="12950992"/>
          <a:ext cx="889000" cy="6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7" name="フローチャート : 判断 826"/>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28" name="テキスト ボックス 827"/>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122693</xdr:rowOff>
    </xdr:from>
    <xdr:to>
      <xdr:col>29</xdr:col>
      <xdr:colOff>517525</xdr:colOff>
      <xdr:row>75</xdr:row>
      <xdr:rowOff>157623</xdr:rowOff>
    </xdr:to>
    <xdr:cxnSp macro="">
      <xdr:nvCxnSpPr>
        <xdr:cNvPr id="829" name="直線コネクタ 828"/>
        <xdr:cNvCxnSpPr/>
      </xdr:nvCxnSpPr>
      <xdr:spPr>
        <a:xfrm>
          <a:off x="19545300" y="12981443"/>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0" name="フローチャート : 判断 829"/>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1" name="テキスト ボックス 830"/>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122693</xdr:rowOff>
    </xdr:from>
    <xdr:to>
      <xdr:col>28</xdr:col>
      <xdr:colOff>314325</xdr:colOff>
      <xdr:row>76</xdr:row>
      <xdr:rowOff>61793</xdr:rowOff>
    </xdr:to>
    <xdr:cxnSp macro="">
      <xdr:nvCxnSpPr>
        <xdr:cNvPr id="832" name="直線コネクタ 831"/>
        <xdr:cNvCxnSpPr/>
      </xdr:nvCxnSpPr>
      <xdr:spPr>
        <a:xfrm flipV="1">
          <a:off x="18656300" y="12981443"/>
          <a:ext cx="889000" cy="1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3" name="フローチャート : 判断 832"/>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4" name="テキスト ボックス 833"/>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5" name="フローチャート : 判断 834"/>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6" name="テキスト ボックス 835"/>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45878</xdr:rowOff>
    </xdr:from>
    <xdr:to>
      <xdr:col>32</xdr:col>
      <xdr:colOff>238125</xdr:colOff>
      <xdr:row>74</xdr:row>
      <xdr:rowOff>147478</xdr:rowOff>
    </xdr:to>
    <xdr:sp macro="" textlink="">
      <xdr:nvSpPr>
        <xdr:cNvPr id="842" name="円/楕円 841"/>
        <xdr:cNvSpPr/>
      </xdr:nvSpPr>
      <xdr:spPr>
        <a:xfrm>
          <a:off x="22110700" y="127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24305</xdr:rowOff>
    </xdr:from>
    <xdr:ext cx="534377" cy="259045"/>
    <xdr:sp macro="" textlink="">
      <xdr:nvSpPr>
        <xdr:cNvPr id="843" name="繰出金該当値テキスト"/>
        <xdr:cNvSpPr txBox="1"/>
      </xdr:nvSpPr>
      <xdr:spPr>
        <a:xfrm>
          <a:off x="22212300" y="127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41442</xdr:rowOff>
    </xdr:from>
    <xdr:to>
      <xdr:col>31</xdr:col>
      <xdr:colOff>85725</xdr:colOff>
      <xdr:row>75</xdr:row>
      <xdr:rowOff>143042</xdr:rowOff>
    </xdr:to>
    <xdr:sp macro="" textlink="">
      <xdr:nvSpPr>
        <xdr:cNvPr id="844" name="円/楕円 843"/>
        <xdr:cNvSpPr/>
      </xdr:nvSpPr>
      <xdr:spPr>
        <a:xfrm>
          <a:off x="21272500" y="129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134169</xdr:rowOff>
    </xdr:from>
    <xdr:ext cx="534377" cy="259045"/>
    <xdr:sp macro="" textlink="">
      <xdr:nvSpPr>
        <xdr:cNvPr id="845" name="テキスト ボックス 844"/>
        <xdr:cNvSpPr txBox="1"/>
      </xdr:nvSpPr>
      <xdr:spPr>
        <a:xfrm>
          <a:off x="21056111" y="129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106822</xdr:rowOff>
    </xdr:from>
    <xdr:to>
      <xdr:col>29</xdr:col>
      <xdr:colOff>568325</xdr:colOff>
      <xdr:row>76</xdr:row>
      <xdr:rowOff>36971</xdr:rowOff>
    </xdr:to>
    <xdr:sp macro="" textlink="">
      <xdr:nvSpPr>
        <xdr:cNvPr id="846" name="円/楕円 845"/>
        <xdr:cNvSpPr/>
      </xdr:nvSpPr>
      <xdr:spPr>
        <a:xfrm>
          <a:off x="20383500" y="12965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28100</xdr:rowOff>
    </xdr:from>
    <xdr:ext cx="534377" cy="259045"/>
    <xdr:sp macro="" textlink="">
      <xdr:nvSpPr>
        <xdr:cNvPr id="847" name="テキスト ボックス 846"/>
        <xdr:cNvSpPr txBox="1"/>
      </xdr:nvSpPr>
      <xdr:spPr>
        <a:xfrm>
          <a:off x="20167111" y="130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71893</xdr:rowOff>
    </xdr:from>
    <xdr:to>
      <xdr:col>28</xdr:col>
      <xdr:colOff>365125</xdr:colOff>
      <xdr:row>76</xdr:row>
      <xdr:rowOff>2043</xdr:rowOff>
    </xdr:to>
    <xdr:sp macro="" textlink="">
      <xdr:nvSpPr>
        <xdr:cNvPr id="848" name="円/楕円 847"/>
        <xdr:cNvSpPr/>
      </xdr:nvSpPr>
      <xdr:spPr>
        <a:xfrm>
          <a:off x="19494500" y="129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164619</xdr:rowOff>
    </xdr:from>
    <xdr:ext cx="534377" cy="259045"/>
    <xdr:sp macro="" textlink="">
      <xdr:nvSpPr>
        <xdr:cNvPr id="849" name="テキスト ボックス 848"/>
        <xdr:cNvSpPr txBox="1"/>
      </xdr:nvSpPr>
      <xdr:spPr>
        <a:xfrm>
          <a:off x="19278111" y="1302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10993</xdr:rowOff>
    </xdr:from>
    <xdr:to>
      <xdr:col>27</xdr:col>
      <xdr:colOff>161925</xdr:colOff>
      <xdr:row>76</xdr:row>
      <xdr:rowOff>112593</xdr:rowOff>
    </xdr:to>
    <xdr:sp macro="" textlink="">
      <xdr:nvSpPr>
        <xdr:cNvPr id="850" name="円/楕円 849"/>
        <xdr:cNvSpPr/>
      </xdr:nvSpPr>
      <xdr:spPr>
        <a:xfrm>
          <a:off x="18605500" y="130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103720</xdr:rowOff>
    </xdr:from>
    <xdr:ext cx="534377" cy="259045"/>
    <xdr:sp macro="" textlink="">
      <xdr:nvSpPr>
        <xdr:cNvPr id="851" name="テキスト ボックス 850"/>
        <xdr:cNvSpPr txBox="1"/>
      </xdr:nvSpPr>
      <xdr:spPr>
        <a:xfrm>
          <a:off x="18389111" y="131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2" name="直線コネクタ 86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3" name="テキスト ボックス 86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4" name="直線コネクタ 86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5" name="テキスト ボックス 86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6" name="直線コネクタ 86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7" name="テキスト ボックス 86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8" name="直線コネクタ 86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9" name="テキスト ボックス 86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1" name="テキスト ボックス 87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3" name="直線コネクタ 87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5" name="直線コネクタ 87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8" name="直線コネクタ 87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0" name="フローチャート : 判断 87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1" name="直線コネクタ 88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2" name="フローチャート : 判断 88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3" name="テキスト ボックス 882"/>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4" name="直線コネクタ 88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5" name="フローチャート : 判断 88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6" name="テキスト ボックス 88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7" name="直線コネクタ 88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8" name="フローチャート : 判断 887"/>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9" name="テキスト ボックス 888"/>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0" name="フローチャート : 判断 889"/>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1" name="テキスト ボックス 890"/>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7" name="円/楕円 89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9" name="円/楕円 89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0" name="テキスト ボックス 899"/>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1" name="円/楕円 90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2" name="テキスト ボックス 901"/>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3" name="円/楕円 90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4" name="テキスト ボックス 90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5" name="円/楕円 90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6" name="テキスト ボックス 905"/>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人件費については、組織の簡素化、業務の見直し、指定管理制度導入等による人員削減並びに給与制度改革等による給与費適正化を通して抑制しており、類似団体平均よりも低い数値となっている。</a:t>
          </a:r>
        </a:p>
        <a:p>
          <a:endParaRPr kumimoji="1" lang="ja-JP" altLang="en-US" sz="1300">
            <a:latin typeface="ＭＳ Ｐゴシック"/>
          </a:endParaRPr>
        </a:p>
        <a:p>
          <a:r>
            <a:rPr kumimoji="1" lang="ja-JP" altLang="en-US" sz="1300">
              <a:latin typeface="ＭＳ Ｐゴシック"/>
            </a:rPr>
            <a:t>　維持補修費については、除排雪経費を含むため類似団体平均と比較すると高い数値となっている。</a:t>
          </a:r>
        </a:p>
        <a:p>
          <a:r>
            <a:rPr kumimoji="1" lang="ja-JP" altLang="en-US" sz="1300">
              <a:latin typeface="ＭＳ Ｐゴシック"/>
            </a:rPr>
            <a:t>　その他、老朽化した施設等の維持補修が今後増加する見込みであるため、優先順位を明確にした計画のもと、数値の改善を図る。</a:t>
          </a:r>
        </a:p>
        <a:p>
          <a:r>
            <a:rPr kumimoji="1" lang="ja-JP" altLang="en-US" sz="1300">
              <a:latin typeface="ＭＳ Ｐゴシック"/>
            </a:rPr>
            <a:t>　</a:t>
          </a:r>
        </a:p>
        <a:p>
          <a:r>
            <a:rPr kumimoji="1" lang="ja-JP" altLang="en-US" sz="1300">
              <a:latin typeface="ＭＳ Ｐゴシック"/>
            </a:rPr>
            <a:t>　普通建設事業費については、今後も駅周辺再開発や市営住宅建替、学校改築等の大規模事業を見込んでいるため、適切な計画のもとで数値の改善を図る。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北海道江別市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119,517
119,092
187.38
47,300,016
46,576,123
679,258
24,652,494
37,748,268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34.2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148272</xdr:rowOff>
    </xdr:from>
    <xdr:to>
      <xdr:col>6</xdr:col>
      <xdr:colOff>511175</xdr:colOff>
      <xdr:row>36</xdr:row>
      <xdr:rowOff>49974</xdr:rowOff>
    </xdr:to>
    <xdr:cxnSp macro="">
      <xdr:nvCxnSpPr>
        <xdr:cNvPr id="57" name="直線コネクタ 56"/>
        <xdr:cNvCxnSpPr/>
      </xdr:nvCxnSpPr>
      <xdr:spPr>
        <a:xfrm flipV="1">
          <a:off x="3797300" y="614902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49974</xdr:rowOff>
    </xdr:from>
    <xdr:to>
      <xdr:col>5</xdr:col>
      <xdr:colOff>358775</xdr:colOff>
      <xdr:row>36</xdr:row>
      <xdr:rowOff>86551</xdr:rowOff>
    </xdr:to>
    <xdr:cxnSp macro="">
      <xdr:nvCxnSpPr>
        <xdr:cNvPr id="60" name="直線コネクタ 59"/>
        <xdr:cNvCxnSpPr/>
      </xdr:nvCxnSpPr>
      <xdr:spPr>
        <a:xfrm flipV="1">
          <a:off x="2908300" y="6222174"/>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41402</xdr:rowOff>
    </xdr:from>
    <xdr:to>
      <xdr:col>4</xdr:col>
      <xdr:colOff>155575</xdr:colOff>
      <xdr:row>36</xdr:row>
      <xdr:rowOff>86551</xdr:rowOff>
    </xdr:to>
    <xdr:cxnSp macro="">
      <xdr:nvCxnSpPr>
        <xdr:cNvPr id="63" name="直線コネクタ 62"/>
        <xdr:cNvCxnSpPr/>
      </xdr:nvCxnSpPr>
      <xdr:spPr>
        <a:xfrm>
          <a:off x="2019300" y="6213602"/>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2540</xdr:rowOff>
    </xdr:from>
    <xdr:to>
      <xdr:col>2</xdr:col>
      <xdr:colOff>638175</xdr:colOff>
      <xdr:row>36</xdr:row>
      <xdr:rowOff>41402</xdr:rowOff>
    </xdr:to>
    <xdr:cxnSp macro="">
      <xdr:nvCxnSpPr>
        <xdr:cNvPr id="66" name="直線コネクタ 65"/>
        <xdr:cNvCxnSpPr/>
      </xdr:nvCxnSpPr>
      <xdr:spPr>
        <a:xfrm>
          <a:off x="1130300" y="600329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97472</xdr:rowOff>
    </xdr:from>
    <xdr:to>
      <xdr:col>6</xdr:col>
      <xdr:colOff>561975</xdr:colOff>
      <xdr:row>36</xdr:row>
      <xdr:rowOff>27622</xdr:rowOff>
    </xdr:to>
    <xdr:sp macro="" textlink="">
      <xdr:nvSpPr>
        <xdr:cNvPr id="76" name="円/楕円 75"/>
        <xdr:cNvSpPr/>
      </xdr:nvSpPr>
      <xdr:spPr>
        <a:xfrm>
          <a:off x="4584700" y="60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75899</xdr:rowOff>
    </xdr:from>
    <xdr:ext cx="469744" cy="259045"/>
    <xdr:sp macro="" textlink="">
      <xdr:nvSpPr>
        <xdr:cNvPr id="77" name="議会費該当値テキスト"/>
        <xdr:cNvSpPr txBox="1"/>
      </xdr:nvSpPr>
      <xdr:spPr>
        <a:xfrm>
          <a:off x="4686300" y="607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170624</xdr:rowOff>
    </xdr:from>
    <xdr:to>
      <xdr:col>5</xdr:col>
      <xdr:colOff>409575</xdr:colOff>
      <xdr:row>36</xdr:row>
      <xdr:rowOff>100774</xdr:rowOff>
    </xdr:to>
    <xdr:sp macro="" textlink="">
      <xdr:nvSpPr>
        <xdr:cNvPr id="78" name="円/楕円 77"/>
        <xdr:cNvSpPr/>
      </xdr:nvSpPr>
      <xdr:spPr>
        <a:xfrm>
          <a:off x="3746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91901</xdr:rowOff>
    </xdr:from>
    <xdr:ext cx="469744" cy="259045"/>
    <xdr:sp macro="" textlink="">
      <xdr:nvSpPr>
        <xdr:cNvPr id="79" name="テキスト ボックス 78"/>
        <xdr:cNvSpPr txBox="1"/>
      </xdr:nvSpPr>
      <xdr:spPr>
        <a:xfrm>
          <a:off x="3562427" y="626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35751</xdr:rowOff>
    </xdr:from>
    <xdr:to>
      <xdr:col>4</xdr:col>
      <xdr:colOff>206375</xdr:colOff>
      <xdr:row>36</xdr:row>
      <xdr:rowOff>137351</xdr:rowOff>
    </xdr:to>
    <xdr:sp macro="" textlink="">
      <xdr:nvSpPr>
        <xdr:cNvPr id="80" name="円/楕円 79"/>
        <xdr:cNvSpPr/>
      </xdr:nvSpPr>
      <xdr:spPr>
        <a:xfrm>
          <a:off x="2857500" y="62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128478</xdr:rowOff>
    </xdr:from>
    <xdr:ext cx="469744" cy="259045"/>
    <xdr:sp macro="" textlink="">
      <xdr:nvSpPr>
        <xdr:cNvPr id="81" name="テキスト ボックス 80"/>
        <xdr:cNvSpPr txBox="1"/>
      </xdr:nvSpPr>
      <xdr:spPr>
        <a:xfrm>
          <a:off x="2673427" y="63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162052</xdr:rowOff>
    </xdr:from>
    <xdr:to>
      <xdr:col>3</xdr:col>
      <xdr:colOff>3175</xdr:colOff>
      <xdr:row>36</xdr:row>
      <xdr:rowOff>92202</xdr:rowOff>
    </xdr:to>
    <xdr:sp macro="" textlink="">
      <xdr:nvSpPr>
        <xdr:cNvPr id="82" name="円/楕円 81"/>
        <xdr:cNvSpPr/>
      </xdr:nvSpPr>
      <xdr:spPr>
        <a:xfrm>
          <a:off x="1968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83329</xdr:rowOff>
    </xdr:from>
    <xdr:ext cx="469744" cy="259045"/>
    <xdr:sp macro="" textlink="">
      <xdr:nvSpPr>
        <xdr:cNvPr id="83" name="テキスト ボックス 82"/>
        <xdr:cNvSpPr txBox="1"/>
      </xdr:nvSpPr>
      <xdr:spPr>
        <a:xfrm>
          <a:off x="1784427"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123190</xdr:rowOff>
    </xdr:from>
    <xdr:to>
      <xdr:col>1</xdr:col>
      <xdr:colOff>485775</xdr:colOff>
      <xdr:row>35</xdr:row>
      <xdr:rowOff>53340</xdr:rowOff>
    </xdr:to>
    <xdr:sp macro="" textlink="">
      <xdr:nvSpPr>
        <xdr:cNvPr id="84" name="円/楕円 83"/>
        <xdr:cNvSpPr/>
      </xdr:nvSpPr>
      <xdr:spPr>
        <a:xfrm>
          <a:off x="107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44467</xdr:rowOff>
    </xdr:from>
    <xdr:ext cx="469744" cy="259045"/>
    <xdr:sp macro="" textlink="">
      <xdr:nvSpPr>
        <xdr:cNvPr id="85" name="テキスト ボックス 84"/>
        <xdr:cNvSpPr txBox="1"/>
      </xdr:nvSpPr>
      <xdr:spPr>
        <a:xfrm>
          <a:off x="895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50801</xdr:rowOff>
    </xdr:from>
    <xdr:to>
      <xdr:col>6</xdr:col>
      <xdr:colOff>511175</xdr:colOff>
      <xdr:row>58</xdr:row>
      <xdr:rowOff>63707</xdr:rowOff>
    </xdr:to>
    <xdr:cxnSp macro="">
      <xdr:nvCxnSpPr>
        <xdr:cNvPr id="116" name="直線コネクタ 115"/>
        <xdr:cNvCxnSpPr/>
      </xdr:nvCxnSpPr>
      <xdr:spPr>
        <a:xfrm>
          <a:off x="3797300" y="9994901"/>
          <a:ext cx="838200" cy="1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50801</xdr:rowOff>
    </xdr:from>
    <xdr:to>
      <xdr:col>5</xdr:col>
      <xdr:colOff>358775</xdr:colOff>
      <xdr:row>58</xdr:row>
      <xdr:rowOff>61309</xdr:rowOff>
    </xdr:to>
    <xdr:cxnSp macro="">
      <xdr:nvCxnSpPr>
        <xdr:cNvPr id="119" name="直線コネクタ 118"/>
        <xdr:cNvCxnSpPr/>
      </xdr:nvCxnSpPr>
      <xdr:spPr>
        <a:xfrm flipV="1">
          <a:off x="2908300" y="9994901"/>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61309</xdr:rowOff>
    </xdr:from>
    <xdr:to>
      <xdr:col>4</xdr:col>
      <xdr:colOff>155575</xdr:colOff>
      <xdr:row>58</xdr:row>
      <xdr:rowOff>68050</xdr:rowOff>
    </xdr:to>
    <xdr:cxnSp macro="">
      <xdr:nvCxnSpPr>
        <xdr:cNvPr id="122" name="直線コネクタ 121"/>
        <xdr:cNvCxnSpPr/>
      </xdr:nvCxnSpPr>
      <xdr:spPr>
        <a:xfrm flipV="1">
          <a:off x="2019300" y="10005409"/>
          <a:ext cx="889000" cy="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68050</xdr:rowOff>
    </xdr:from>
    <xdr:to>
      <xdr:col>2</xdr:col>
      <xdr:colOff>638175</xdr:colOff>
      <xdr:row>58</xdr:row>
      <xdr:rowOff>75626</xdr:rowOff>
    </xdr:to>
    <xdr:cxnSp macro="">
      <xdr:nvCxnSpPr>
        <xdr:cNvPr id="125" name="直線コネクタ 124"/>
        <xdr:cNvCxnSpPr/>
      </xdr:nvCxnSpPr>
      <xdr:spPr>
        <a:xfrm flipV="1">
          <a:off x="1130300" y="10012150"/>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12907</xdr:rowOff>
    </xdr:from>
    <xdr:to>
      <xdr:col>6</xdr:col>
      <xdr:colOff>561975</xdr:colOff>
      <xdr:row>58</xdr:row>
      <xdr:rowOff>114507</xdr:rowOff>
    </xdr:to>
    <xdr:sp macro="" textlink="">
      <xdr:nvSpPr>
        <xdr:cNvPr id="135" name="円/楕円 134"/>
        <xdr:cNvSpPr/>
      </xdr:nvSpPr>
      <xdr:spPr>
        <a:xfrm>
          <a:off x="4584700" y="99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99284</xdr:rowOff>
    </xdr:from>
    <xdr:ext cx="534377" cy="259045"/>
    <xdr:sp macro="" textlink="">
      <xdr:nvSpPr>
        <xdr:cNvPr id="136" name="総務費該当値テキスト"/>
        <xdr:cNvSpPr txBox="1"/>
      </xdr:nvSpPr>
      <xdr:spPr>
        <a:xfrm>
          <a:off x="4686300" y="98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xdr:rowOff>
    </xdr:from>
    <xdr:to>
      <xdr:col>5</xdr:col>
      <xdr:colOff>409575</xdr:colOff>
      <xdr:row>58</xdr:row>
      <xdr:rowOff>101601</xdr:rowOff>
    </xdr:to>
    <xdr:sp macro="" textlink="">
      <xdr:nvSpPr>
        <xdr:cNvPr id="137" name="円/楕円 136"/>
        <xdr:cNvSpPr/>
      </xdr:nvSpPr>
      <xdr:spPr>
        <a:xfrm>
          <a:off x="3746500" y="99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92728</xdr:rowOff>
    </xdr:from>
    <xdr:ext cx="534377" cy="259045"/>
    <xdr:sp macro="" textlink="">
      <xdr:nvSpPr>
        <xdr:cNvPr id="138" name="テキスト ボックス 137"/>
        <xdr:cNvSpPr txBox="1"/>
      </xdr:nvSpPr>
      <xdr:spPr>
        <a:xfrm>
          <a:off x="3530111" y="100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10509</xdr:rowOff>
    </xdr:from>
    <xdr:to>
      <xdr:col>4</xdr:col>
      <xdr:colOff>206375</xdr:colOff>
      <xdr:row>58</xdr:row>
      <xdr:rowOff>112109</xdr:rowOff>
    </xdr:to>
    <xdr:sp macro="" textlink="">
      <xdr:nvSpPr>
        <xdr:cNvPr id="139" name="円/楕円 138"/>
        <xdr:cNvSpPr/>
      </xdr:nvSpPr>
      <xdr:spPr>
        <a:xfrm>
          <a:off x="2857500" y="9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103236</xdr:rowOff>
    </xdr:from>
    <xdr:ext cx="534377" cy="259045"/>
    <xdr:sp macro="" textlink="">
      <xdr:nvSpPr>
        <xdr:cNvPr id="140" name="テキスト ボックス 139"/>
        <xdr:cNvSpPr txBox="1"/>
      </xdr:nvSpPr>
      <xdr:spPr>
        <a:xfrm>
          <a:off x="2641111" y="100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17250</xdr:rowOff>
    </xdr:from>
    <xdr:to>
      <xdr:col>3</xdr:col>
      <xdr:colOff>3175</xdr:colOff>
      <xdr:row>58</xdr:row>
      <xdr:rowOff>118850</xdr:rowOff>
    </xdr:to>
    <xdr:sp macro="" textlink="">
      <xdr:nvSpPr>
        <xdr:cNvPr id="141" name="円/楕円 140"/>
        <xdr:cNvSpPr/>
      </xdr:nvSpPr>
      <xdr:spPr>
        <a:xfrm>
          <a:off x="1968500" y="99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109977</xdr:rowOff>
    </xdr:from>
    <xdr:ext cx="534377" cy="259045"/>
    <xdr:sp macro="" textlink="">
      <xdr:nvSpPr>
        <xdr:cNvPr id="142" name="テキスト ボックス 141"/>
        <xdr:cNvSpPr txBox="1"/>
      </xdr:nvSpPr>
      <xdr:spPr>
        <a:xfrm>
          <a:off x="1752111" y="1005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24826</xdr:rowOff>
    </xdr:from>
    <xdr:to>
      <xdr:col>1</xdr:col>
      <xdr:colOff>485775</xdr:colOff>
      <xdr:row>58</xdr:row>
      <xdr:rowOff>126426</xdr:rowOff>
    </xdr:to>
    <xdr:sp macro="" textlink="">
      <xdr:nvSpPr>
        <xdr:cNvPr id="143" name="円/楕円 142"/>
        <xdr:cNvSpPr/>
      </xdr:nvSpPr>
      <xdr:spPr>
        <a:xfrm>
          <a:off x="1079500" y="9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117553</xdr:rowOff>
    </xdr:from>
    <xdr:ext cx="534377" cy="259045"/>
    <xdr:sp macro="" textlink="">
      <xdr:nvSpPr>
        <xdr:cNvPr id="144" name="テキスト ボックス 143"/>
        <xdr:cNvSpPr txBox="1"/>
      </xdr:nvSpPr>
      <xdr:spPr>
        <a:xfrm>
          <a:off x="863111" y="100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102656</xdr:rowOff>
    </xdr:from>
    <xdr:to>
      <xdr:col>6</xdr:col>
      <xdr:colOff>511175</xdr:colOff>
      <xdr:row>77</xdr:row>
      <xdr:rowOff>46856</xdr:rowOff>
    </xdr:to>
    <xdr:cxnSp macro="">
      <xdr:nvCxnSpPr>
        <xdr:cNvPr id="176" name="直線コネクタ 175"/>
        <xdr:cNvCxnSpPr/>
      </xdr:nvCxnSpPr>
      <xdr:spPr>
        <a:xfrm flipV="1">
          <a:off x="3797300" y="13132856"/>
          <a:ext cx="838200" cy="11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46856</xdr:rowOff>
    </xdr:from>
    <xdr:to>
      <xdr:col>5</xdr:col>
      <xdr:colOff>358775</xdr:colOff>
      <xdr:row>77</xdr:row>
      <xdr:rowOff>118647</xdr:rowOff>
    </xdr:to>
    <xdr:cxnSp macro="">
      <xdr:nvCxnSpPr>
        <xdr:cNvPr id="179" name="直線コネクタ 178"/>
        <xdr:cNvCxnSpPr/>
      </xdr:nvCxnSpPr>
      <xdr:spPr>
        <a:xfrm flipV="1">
          <a:off x="2908300" y="13248506"/>
          <a:ext cx="889000" cy="7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118647</xdr:rowOff>
    </xdr:from>
    <xdr:to>
      <xdr:col>4</xdr:col>
      <xdr:colOff>155575</xdr:colOff>
      <xdr:row>77</xdr:row>
      <xdr:rowOff>169461</xdr:rowOff>
    </xdr:to>
    <xdr:cxnSp macro="">
      <xdr:nvCxnSpPr>
        <xdr:cNvPr id="182" name="直線コネクタ 181"/>
        <xdr:cNvCxnSpPr/>
      </xdr:nvCxnSpPr>
      <xdr:spPr>
        <a:xfrm flipV="1">
          <a:off x="2019300" y="13320297"/>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169461</xdr:rowOff>
    </xdr:from>
    <xdr:to>
      <xdr:col>2</xdr:col>
      <xdr:colOff>638175</xdr:colOff>
      <xdr:row>78</xdr:row>
      <xdr:rowOff>19979</xdr:rowOff>
    </xdr:to>
    <xdr:cxnSp macro="">
      <xdr:nvCxnSpPr>
        <xdr:cNvPr id="185" name="直線コネクタ 184"/>
        <xdr:cNvCxnSpPr/>
      </xdr:nvCxnSpPr>
      <xdr:spPr>
        <a:xfrm flipV="1">
          <a:off x="1130300" y="13371111"/>
          <a:ext cx="889000" cy="2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51856</xdr:rowOff>
    </xdr:from>
    <xdr:to>
      <xdr:col>6</xdr:col>
      <xdr:colOff>561975</xdr:colOff>
      <xdr:row>76</xdr:row>
      <xdr:rowOff>153456</xdr:rowOff>
    </xdr:to>
    <xdr:sp macro="" textlink="">
      <xdr:nvSpPr>
        <xdr:cNvPr id="195" name="円/楕円 194"/>
        <xdr:cNvSpPr/>
      </xdr:nvSpPr>
      <xdr:spPr>
        <a:xfrm>
          <a:off x="4584700" y="130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30283</xdr:rowOff>
    </xdr:from>
    <xdr:ext cx="599010" cy="259045"/>
    <xdr:sp macro="" textlink="">
      <xdr:nvSpPr>
        <xdr:cNvPr id="196" name="民生費該当値テキスト"/>
        <xdr:cNvSpPr txBox="1"/>
      </xdr:nvSpPr>
      <xdr:spPr>
        <a:xfrm>
          <a:off x="4686300" y="130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167506</xdr:rowOff>
    </xdr:from>
    <xdr:to>
      <xdr:col>5</xdr:col>
      <xdr:colOff>409575</xdr:colOff>
      <xdr:row>77</xdr:row>
      <xdr:rowOff>97656</xdr:rowOff>
    </xdr:to>
    <xdr:sp macro="" textlink="">
      <xdr:nvSpPr>
        <xdr:cNvPr id="197" name="円/楕円 196"/>
        <xdr:cNvSpPr/>
      </xdr:nvSpPr>
      <xdr:spPr>
        <a:xfrm>
          <a:off x="3746500" y="131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88783</xdr:rowOff>
    </xdr:from>
    <xdr:ext cx="599010" cy="259045"/>
    <xdr:sp macro="" textlink="">
      <xdr:nvSpPr>
        <xdr:cNvPr id="198" name="テキスト ボックス 197"/>
        <xdr:cNvSpPr txBox="1"/>
      </xdr:nvSpPr>
      <xdr:spPr>
        <a:xfrm>
          <a:off x="3497794" y="1329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67847</xdr:rowOff>
    </xdr:from>
    <xdr:to>
      <xdr:col>4</xdr:col>
      <xdr:colOff>206375</xdr:colOff>
      <xdr:row>77</xdr:row>
      <xdr:rowOff>169447</xdr:rowOff>
    </xdr:to>
    <xdr:sp macro="" textlink="">
      <xdr:nvSpPr>
        <xdr:cNvPr id="199" name="円/楕円 198"/>
        <xdr:cNvSpPr/>
      </xdr:nvSpPr>
      <xdr:spPr>
        <a:xfrm>
          <a:off x="2857500" y="132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160574</xdr:rowOff>
    </xdr:from>
    <xdr:ext cx="599010" cy="259045"/>
    <xdr:sp macro="" textlink="">
      <xdr:nvSpPr>
        <xdr:cNvPr id="200" name="テキスト ボックス 199"/>
        <xdr:cNvSpPr txBox="1"/>
      </xdr:nvSpPr>
      <xdr:spPr>
        <a:xfrm>
          <a:off x="2608794" y="1336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118661</xdr:rowOff>
    </xdr:from>
    <xdr:to>
      <xdr:col>3</xdr:col>
      <xdr:colOff>3175</xdr:colOff>
      <xdr:row>78</xdr:row>
      <xdr:rowOff>48811</xdr:rowOff>
    </xdr:to>
    <xdr:sp macro="" textlink="">
      <xdr:nvSpPr>
        <xdr:cNvPr id="201" name="円/楕円 200"/>
        <xdr:cNvSpPr/>
      </xdr:nvSpPr>
      <xdr:spPr>
        <a:xfrm>
          <a:off x="1968500" y="133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39938</xdr:rowOff>
    </xdr:from>
    <xdr:ext cx="599010" cy="259045"/>
    <xdr:sp macro="" textlink="">
      <xdr:nvSpPr>
        <xdr:cNvPr id="202" name="テキスト ボックス 201"/>
        <xdr:cNvSpPr txBox="1"/>
      </xdr:nvSpPr>
      <xdr:spPr>
        <a:xfrm>
          <a:off x="1719794" y="1341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140629</xdr:rowOff>
    </xdr:from>
    <xdr:to>
      <xdr:col>1</xdr:col>
      <xdr:colOff>485775</xdr:colOff>
      <xdr:row>78</xdr:row>
      <xdr:rowOff>70779</xdr:rowOff>
    </xdr:to>
    <xdr:sp macro="" textlink="">
      <xdr:nvSpPr>
        <xdr:cNvPr id="203" name="円/楕円 202"/>
        <xdr:cNvSpPr/>
      </xdr:nvSpPr>
      <xdr:spPr>
        <a:xfrm>
          <a:off x="1079500" y="133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61906</xdr:rowOff>
    </xdr:from>
    <xdr:ext cx="599010" cy="259045"/>
    <xdr:sp macro="" textlink="">
      <xdr:nvSpPr>
        <xdr:cNvPr id="204" name="テキスト ボックス 203"/>
        <xdr:cNvSpPr txBox="1"/>
      </xdr:nvSpPr>
      <xdr:spPr>
        <a:xfrm>
          <a:off x="830794" y="134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125457</xdr:rowOff>
    </xdr:from>
    <xdr:to>
      <xdr:col>6</xdr:col>
      <xdr:colOff>511175</xdr:colOff>
      <xdr:row>96</xdr:row>
      <xdr:rowOff>93821</xdr:rowOff>
    </xdr:to>
    <xdr:cxnSp macro="">
      <xdr:nvCxnSpPr>
        <xdr:cNvPr id="232" name="直線コネクタ 231"/>
        <xdr:cNvCxnSpPr/>
      </xdr:nvCxnSpPr>
      <xdr:spPr>
        <a:xfrm flipV="1">
          <a:off x="3797300" y="16413207"/>
          <a:ext cx="838200" cy="1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93821</xdr:rowOff>
    </xdr:from>
    <xdr:to>
      <xdr:col>5</xdr:col>
      <xdr:colOff>358775</xdr:colOff>
      <xdr:row>96</xdr:row>
      <xdr:rowOff>132545</xdr:rowOff>
    </xdr:to>
    <xdr:cxnSp macro="">
      <xdr:nvCxnSpPr>
        <xdr:cNvPr id="235" name="直線コネクタ 234"/>
        <xdr:cNvCxnSpPr/>
      </xdr:nvCxnSpPr>
      <xdr:spPr>
        <a:xfrm flipV="1">
          <a:off x="2908300" y="16553021"/>
          <a:ext cx="889000" cy="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132545</xdr:rowOff>
    </xdr:from>
    <xdr:to>
      <xdr:col>4</xdr:col>
      <xdr:colOff>155575</xdr:colOff>
      <xdr:row>96</xdr:row>
      <xdr:rowOff>160982</xdr:rowOff>
    </xdr:to>
    <xdr:cxnSp macro="">
      <xdr:nvCxnSpPr>
        <xdr:cNvPr id="238" name="直線コネクタ 237"/>
        <xdr:cNvCxnSpPr/>
      </xdr:nvCxnSpPr>
      <xdr:spPr>
        <a:xfrm flipV="1">
          <a:off x="2019300" y="16591745"/>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141825</xdr:rowOff>
    </xdr:from>
    <xdr:to>
      <xdr:col>2</xdr:col>
      <xdr:colOff>638175</xdr:colOff>
      <xdr:row>96</xdr:row>
      <xdr:rowOff>160982</xdr:rowOff>
    </xdr:to>
    <xdr:cxnSp macro="">
      <xdr:nvCxnSpPr>
        <xdr:cNvPr id="241" name="直線コネクタ 240"/>
        <xdr:cNvCxnSpPr/>
      </xdr:nvCxnSpPr>
      <xdr:spPr>
        <a:xfrm>
          <a:off x="1130300" y="16601025"/>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3" name="テキスト ボックス 242"/>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5" name="テキスト ボックス 244"/>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74657</xdr:rowOff>
    </xdr:from>
    <xdr:to>
      <xdr:col>6</xdr:col>
      <xdr:colOff>561975</xdr:colOff>
      <xdr:row>96</xdr:row>
      <xdr:rowOff>4807</xdr:rowOff>
    </xdr:to>
    <xdr:sp macro="" textlink="">
      <xdr:nvSpPr>
        <xdr:cNvPr id="251" name="円/楕円 250"/>
        <xdr:cNvSpPr/>
      </xdr:nvSpPr>
      <xdr:spPr>
        <a:xfrm>
          <a:off x="4584700" y="163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97534</xdr:rowOff>
    </xdr:from>
    <xdr:ext cx="534377" cy="259045"/>
    <xdr:sp macro="" textlink="">
      <xdr:nvSpPr>
        <xdr:cNvPr id="252" name="衛生費該当値テキスト"/>
        <xdr:cNvSpPr txBox="1"/>
      </xdr:nvSpPr>
      <xdr:spPr>
        <a:xfrm>
          <a:off x="4686300" y="162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43021</xdr:rowOff>
    </xdr:from>
    <xdr:to>
      <xdr:col>5</xdr:col>
      <xdr:colOff>409575</xdr:colOff>
      <xdr:row>96</xdr:row>
      <xdr:rowOff>144621</xdr:rowOff>
    </xdr:to>
    <xdr:sp macro="" textlink="">
      <xdr:nvSpPr>
        <xdr:cNvPr id="253" name="円/楕円 252"/>
        <xdr:cNvSpPr/>
      </xdr:nvSpPr>
      <xdr:spPr>
        <a:xfrm>
          <a:off x="3746500" y="165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161148</xdr:rowOff>
    </xdr:from>
    <xdr:ext cx="534377" cy="259045"/>
    <xdr:sp macro="" textlink="">
      <xdr:nvSpPr>
        <xdr:cNvPr id="254" name="テキスト ボックス 253"/>
        <xdr:cNvSpPr txBox="1"/>
      </xdr:nvSpPr>
      <xdr:spPr>
        <a:xfrm>
          <a:off x="3530111" y="162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81745</xdr:rowOff>
    </xdr:from>
    <xdr:to>
      <xdr:col>4</xdr:col>
      <xdr:colOff>206375</xdr:colOff>
      <xdr:row>97</xdr:row>
      <xdr:rowOff>11895</xdr:rowOff>
    </xdr:to>
    <xdr:sp macro="" textlink="">
      <xdr:nvSpPr>
        <xdr:cNvPr id="255" name="円/楕円 254"/>
        <xdr:cNvSpPr/>
      </xdr:nvSpPr>
      <xdr:spPr>
        <a:xfrm>
          <a:off x="2857500" y="165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28422</xdr:rowOff>
    </xdr:from>
    <xdr:ext cx="534377" cy="259045"/>
    <xdr:sp macro="" textlink="">
      <xdr:nvSpPr>
        <xdr:cNvPr id="256" name="テキスト ボックス 255"/>
        <xdr:cNvSpPr txBox="1"/>
      </xdr:nvSpPr>
      <xdr:spPr>
        <a:xfrm>
          <a:off x="2641111" y="163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110182</xdr:rowOff>
    </xdr:from>
    <xdr:to>
      <xdr:col>3</xdr:col>
      <xdr:colOff>3175</xdr:colOff>
      <xdr:row>97</xdr:row>
      <xdr:rowOff>40332</xdr:rowOff>
    </xdr:to>
    <xdr:sp macro="" textlink="">
      <xdr:nvSpPr>
        <xdr:cNvPr id="257" name="円/楕円 256"/>
        <xdr:cNvSpPr/>
      </xdr:nvSpPr>
      <xdr:spPr>
        <a:xfrm>
          <a:off x="1968500" y="165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56859</xdr:rowOff>
    </xdr:from>
    <xdr:ext cx="534377" cy="259045"/>
    <xdr:sp macro="" textlink="">
      <xdr:nvSpPr>
        <xdr:cNvPr id="258" name="テキスト ボックス 257"/>
        <xdr:cNvSpPr txBox="1"/>
      </xdr:nvSpPr>
      <xdr:spPr>
        <a:xfrm>
          <a:off x="1752111" y="1634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91025</xdr:rowOff>
    </xdr:from>
    <xdr:to>
      <xdr:col>1</xdr:col>
      <xdr:colOff>485775</xdr:colOff>
      <xdr:row>97</xdr:row>
      <xdr:rowOff>21175</xdr:rowOff>
    </xdr:to>
    <xdr:sp macro="" textlink="">
      <xdr:nvSpPr>
        <xdr:cNvPr id="259" name="円/楕円 258"/>
        <xdr:cNvSpPr/>
      </xdr:nvSpPr>
      <xdr:spPr>
        <a:xfrm>
          <a:off x="1079500" y="165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37702</xdr:rowOff>
    </xdr:from>
    <xdr:ext cx="534377" cy="259045"/>
    <xdr:sp macro="" textlink="">
      <xdr:nvSpPr>
        <xdr:cNvPr id="260" name="テキスト ボックス 259"/>
        <xdr:cNvSpPr txBox="1"/>
      </xdr:nvSpPr>
      <xdr:spPr>
        <a:xfrm>
          <a:off x="863111" y="1632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133071</xdr:rowOff>
    </xdr:from>
    <xdr:to>
      <xdr:col>15</xdr:col>
      <xdr:colOff>180975</xdr:colOff>
      <xdr:row>37</xdr:row>
      <xdr:rowOff>146329</xdr:rowOff>
    </xdr:to>
    <xdr:cxnSp macro="">
      <xdr:nvCxnSpPr>
        <xdr:cNvPr id="287" name="直線コネクタ 286"/>
        <xdr:cNvCxnSpPr/>
      </xdr:nvCxnSpPr>
      <xdr:spPr>
        <a:xfrm flipV="1">
          <a:off x="9639300" y="6476721"/>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123241</xdr:rowOff>
    </xdr:from>
    <xdr:to>
      <xdr:col>14</xdr:col>
      <xdr:colOff>28575</xdr:colOff>
      <xdr:row>37</xdr:row>
      <xdr:rowOff>146329</xdr:rowOff>
    </xdr:to>
    <xdr:cxnSp macro="">
      <xdr:nvCxnSpPr>
        <xdr:cNvPr id="290" name="直線コネクタ 289"/>
        <xdr:cNvCxnSpPr/>
      </xdr:nvCxnSpPr>
      <xdr:spPr>
        <a:xfrm>
          <a:off x="8750300" y="6466891"/>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123241</xdr:rowOff>
    </xdr:from>
    <xdr:to>
      <xdr:col>12</xdr:col>
      <xdr:colOff>511175</xdr:colOff>
      <xdr:row>37</xdr:row>
      <xdr:rowOff>125984</xdr:rowOff>
    </xdr:to>
    <xdr:cxnSp macro="">
      <xdr:nvCxnSpPr>
        <xdr:cNvPr id="293" name="直線コネクタ 292"/>
        <xdr:cNvCxnSpPr/>
      </xdr:nvCxnSpPr>
      <xdr:spPr>
        <a:xfrm flipV="1">
          <a:off x="7861300" y="646689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117068</xdr:rowOff>
    </xdr:from>
    <xdr:to>
      <xdr:col>11</xdr:col>
      <xdr:colOff>307975</xdr:colOff>
      <xdr:row>37</xdr:row>
      <xdr:rowOff>125984</xdr:rowOff>
    </xdr:to>
    <xdr:cxnSp macro="">
      <xdr:nvCxnSpPr>
        <xdr:cNvPr id="296" name="直線コネクタ 295"/>
        <xdr:cNvCxnSpPr/>
      </xdr:nvCxnSpPr>
      <xdr:spPr>
        <a:xfrm>
          <a:off x="6972300" y="6117818"/>
          <a:ext cx="8890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82271</xdr:rowOff>
    </xdr:from>
    <xdr:to>
      <xdr:col>15</xdr:col>
      <xdr:colOff>231775</xdr:colOff>
      <xdr:row>38</xdr:row>
      <xdr:rowOff>12421</xdr:rowOff>
    </xdr:to>
    <xdr:sp macro="" textlink="">
      <xdr:nvSpPr>
        <xdr:cNvPr id="306" name="円/楕円 305"/>
        <xdr:cNvSpPr/>
      </xdr:nvSpPr>
      <xdr:spPr>
        <a:xfrm>
          <a:off x="104267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60698</xdr:rowOff>
    </xdr:from>
    <xdr:ext cx="378565" cy="259045"/>
    <xdr:sp macro="" textlink="">
      <xdr:nvSpPr>
        <xdr:cNvPr id="307" name="労働費該当値テキスト"/>
        <xdr:cNvSpPr txBox="1"/>
      </xdr:nvSpPr>
      <xdr:spPr>
        <a:xfrm>
          <a:off x="10528300" y="640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95529</xdr:rowOff>
    </xdr:from>
    <xdr:to>
      <xdr:col>14</xdr:col>
      <xdr:colOff>79375</xdr:colOff>
      <xdr:row>38</xdr:row>
      <xdr:rowOff>25679</xdr:rowOff>
    </xdr:to>
    <xdr:sp macro="" textlink="">
      <xdr:nvSpPr>
        <xdr:cNvPr id="308" name="円/楕円 307"/>
        <xdr:cNvSpPr/>
      </xdr:nvSpPr>
      <xdr:spPr>
        <a:xfrm>
          <a:off x="9588500" y="64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16806</xdr:rowOff>
    </xdr:from>
    <xdr:ext cx="378565" cy="259045"/>
    <xdr:sp macro="" textlink="">
      <xdr:nvSpPr>
        <xdr:cNvPr id="309" name="テキスト ボックス 308"/>
        <xdr:cNvSpPr txBox="1"/>
      </xdr:nvSpPr>
      <xdr:spPr>
        <a:xfrm>
          <a:off x="9450017" y="653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72441</xdr:rowOff>
    </xdr:from>
    <xdr:to>
      <xdr:col>12</xdr:col>
      <xdr:colOff>561975</xdr:colOff>
      <xdr:row>38</xdr:row>
      <xdr:rowOff>2591</xdr:rowOff>
    </xdr:to>
    <xdr:sp macro="" textlink="">
      <xdr:nvSpPr>
        <xdr:cNvPr id="310" name="円/楕円 309"/>
        <xdr:cNvSpPr/>
      </xdr:nvSpPr>
      <xdr:spPr>
        <a:xfrm>
          <a:off x="8699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165168</xdr:rowOff>
    </xdr:from>
    <xdr:ext cx="378565" cy="259045"/>
    <xdr:sp macro="" textlink="">
      <xdr:nvSpPr>
        <xdr:cNvPr id="311" name="テキスト ボックス 310"/>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75184</xdr:rowOff>
    </xdr:from>
    <xdr:to>
      <xdr:col>11</xdr:col>
      <xdr:colOff>358775</xdr:colOff>
      <xdr:row>38</xdr:row>
      <xdr:rowOff>5335</xdr:rowOff>
    </xdr:to>
    <xdr:sp macro="" textlink="">
      <xdr:nvSpPr>
        <xdr:cNvPr id="312" name="円/楕円 311"/>
        <xdr:cNvSpPr/>
      </xdr:nvSpPr>
      <xdr:spPr>
        <a:xfrm>
          <a:off x="7810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167911</xdr:rowOff>
    </xdr:from>
    <xdr:ext cx="378565" cy="259045"/>
    <xdr:sp macro="" textlink="">
      <xdr:nvSpPr>
        <xdr:cNvPr id="313" name="テキスト ボックス 312"/>
        <xdr:cNvSpPr txBox="1"/>
      </xdr:nvSpPr>
      <xdr:spPr>
        <a:xfrm>
          <a:off x="7672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66268</xdr:rowOff>
    </xdr:from>
    <xdr:to>
      <xdr:col>10</xdr:col>
      <xdr:colOff>155575</xdr:colOff>
      <xdr:row>35</xdr:row>
      <xdr:rowOff>167868</xdr:rowOff>
    </xdr:to>
    <xdr:sp macro="" textlink="">
      <xdr:nvSpPr>
        <xdr:cNvPr id="314" name="円/楕円 313"/>
        <xdr:cNvSpPr/>
      </xdr:nvSpPr>
      <xdr:spPr>
        <a:xfrm>
          <a:off x="6921500" y="60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158995</xdr:rowOff>
    </xdr:from>
    <xdr:ext cx="469744" cy="259045"/>
    <xdr:sp macro="" textlink="">
      <xdr:nvSpPr>
        <xdr:cNvPr id="315" name="テキスト ボックス 314"/>
        <xdr:cNvSpPr txBox="1"/>
      </xdr:nvSpPr>
      <xdr:spPr>
        <a:xfrm>
          <a:off x="6737427" y="61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45865</xdr:rowOff>
    </xdr:from>
    <xdr:to>
      <xdr:col>15</xdr:col>
      <xdr:colOff>180975</xdr:colOff>
      <xdr:row>57</xdr:row>
      <xdr:rowOff>55445</xdr:rowOff>
    </xdr:to>
    <xdr:cxnSp macro="">
      <xdr:nvCxnSpPr>
        <xdr:cNvPr id="346" name="直線コネクタ 345"/>
        <xdr:cNvCxnSpPr/>
      </xdr:nvCxnSpPr>
      <xdr:spPr>
        <a:xfrm flipV="1">
          <a:off x="9639300" y="9475615"/>
          <a:ext cx="838200" cy="3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55445</xdr:rowOff>
    </xdr:from>
    <xdr:to>
      <xdr:col>14</xdr:col>
      <xdr:colOff>28575</xdr:colOff>
      <xdr:row>57</xdr:row>
      <xdr:rowOff>103015</xdr:rowOff>
    </xdr:to>
    <xdr:cxnSp macro="">
      <xdr:nvCxnSpPr>
        <xdr:cNvPr id="349" name="直線コネクタ 348"/>
        <xdr:cNvCxnSpPr/>
      </xdr:nvCxnSpPr>
      <xdr:spPr>
        <a:xfrm flipV="1">
          <a:off x="8750300" y="9828095"/>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103015</xdr:rowOff>
    </xdr:from>
    <xdr:to>
      <xdr:col>12</xdr:col>
      <xdr:colOff>511175</xdr:colOff>
      <xdr:row>57</xdr:row>
      <xdr:rowOff>143074</xdr:rowOff>
    </xdr:to>
    <xdr:cxnSp macro="">
      <xdr:nvCxnSpPr>
        <xdr:cNvPr id="352" name="直線コネクタ 351"/>
        <xdr:cNvCxnSpPr/>
      </xdr:nvCxnSpPr>
      <xdr:spPr>
        <a:xfrm flipV="1">
          <a:off x="7861300" y="9875665"/>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165499</xdr:rowOff>
    </xdr:from>
    <xdr:to>
      <xdr:col>11</xdr:col>
      <xdr:colOff>307975</xdr:colOff>
      <xdr:row>57</xdr:row>
      <xdr:rowOff>143074</xdr:rowOff>
    </xdr:to>
    <xdr:cxnSp macro="">
      <xdr:nvCxnSpPr>
        <xdr:cNvPr id="355" name="直線コネクタ 354"/>
        <xdr:cNvCxnSpPr/>
      </xdr:nvCxnSpPr>
      <xdr:spPr>
        <a:xfrm>
          <a:off x="6972300" y="9766699"/>
          <a:ext cx="8890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166515</xdr:rowOff>
    </xdr:from>
    <xdr:to>
      <xdr:col>15</xdr:col>
      <xdr:colOff>231775</xdr:colOff>
      <xdr:row>55</xdr:row>
      <xdr:rowOff>96665</xdr:rowOff>
    </xdr:to>
    <xdr:sp macro="" textlink="">
      <xdr:nvSpPr>
        <xdr:cNvPr id="365" name="円/楕円 364"/>
        <xdr:cNvSpPr/>
      </xdr:nvSpPr>
      <xdr:spPr>
        <a:xfrm>
          <a:off x="10426700" y="94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17942</xdr:rowOff>
    </xdr:from>
    <xdr:ext cx="469744" cy="259045"/>
    <xdr:sp macro="" textlink="">
      <xdr:nvSpPr>
        <xdr:cNvPr id="366" name="農林水産業費該当値テキスト"/>
        <xdr:cNvSpPr txBox="1"/>
      </xdr:nvSpPr>
      <xdr:spPr>
        <a:xfrm>
          <a:off x="10528300" y="927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4645</xdr:rowOff>
    </xdr:from>
    <xdr:to>
      <xdr:col>14</xdr:col>
      <xdr:colOff>79375</xdr:colOff>
      <xdr:row>57</xdr:row>
      <xdr:rowOff>106245</xdr:rowOff>
    </xdr:to>
    <xdr:sp macro="" textlink="">
      <xdr:nvSpPr>
        <xdr:cNvPr id="367" name="円/楕円 366"/>
        <xdr:cNvSpPr/>
      </xdr:nvSpPr>
      <xdr:spPr>
        <a:xfrm>
          <a:off x="9588500" y="97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97372</xdr:rowOff>
    </xdr:from>
    <xdr:ext cx="469744" cy="259045"/>
    <xdr:sp macro="" textlink="">
      <xdr:nvSpPr>
        <xdr:cNvPr id="368" name="テキスト ボックス 367"/>
        <xdr:cNvSpPr txBox="1"/>
      </xdr:nvSpPr>
      <xdr:spPr>
        <a:xfrm>
          <a:off x="9404427" y="987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52215</xdr:rowOff>
    </xdr:from>
    <xdr:to>
      <xdr:col>12</xdr:col>
      <xdr:colOff>561975</xdr:colOff>
      <xdr:row>57</xdr:row>
      <xdr:rowOff>153815</xdr:rowOff>
    </xdr:to>
    <xdr:sp macro="" textlink="">
      <xdr:nvSpPr>
        <xdr:cNvPr id="369" name="円/楕円 368"/>
        <xdr:cNvSpPr/>
      </xdr:nvSpPr>
      <xdr:spPr>
        <a:xfrm>
          <a:off x="8699500" y="98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144942</xdr:rowOff>
    </xdr:from>
    <xdr:ext cx="469744" cy="259045"/>
    <xdr:sp macro="" textlink="">
      <xdr:nvSpPr>
        <xdr:cNvPr id="370" name="テキスト ボックス 369"/>
        <xdr:cNvSpPr txBox="1"/>
      </xdr:nvSpPr>
      <xdr:spPr>
        <a:xfrm>
          <a:off x="8515427" y="991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92274</xdr:rowOff>
    </xdr:from>
    <xdr:to>
      <xdr:col>11</xdr:col>
      <xdr:colOff>358775</xdr:colOff>
      <xdr:row>58</xdr:row>
      <xdr:rowOff>22424</xdr:rowOff>
    </xdr:to>
    <xdr:sp macro="" textlink="">
      <xdr:nvSpPr>
        <xdr:cNvPr id="371" name="円/楕円 370"/>
        <xdr:cNvSpPr/>
      </xdr:nvSpPr>
      <xdr:spPr>
        <a:xfrm>
          <a:off x="7810500" y="9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13551</xdr:rowOff>
    </xdr:from>
    <xdr:ext cx="469744" cy="259045"/>
    <xdr:sp macro="" textlink="">
      <xdr:nvSpPr>
        <xdr:cNvPr id="372" name="テキスト ボックス 371"/>
        <xdr:cNvSpPr txBox="1"/>
      </xdr:nvSpPr>
      <xdr:spPr>
        <a:xfrm>
          <a:off x="7626427" y="995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114699</xdr:rowOff>
    </xdr:from>
    <xdr:to>
      <xdr:col>10</xdr:col>
      <xdr:colOff>155575</xdr:colOff>
      <xdr:row>57</xdr:row>
      <xdr:rowOff>44849</xdr:rowOff>
    </xdr:to>
    <xdr:sp macro="" textlink="">
      <xdr:nvSpPr>
        <xdr:cNvPr id="373" name="円/楕円 372"/>
        <xdr:cNvSpPr/>
      </xdr:nvSpPr>
      <xdr:spPr>
        <a:xfrm>
          <a:off x="6921500" y="97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35976</xdr:rowOff>
    </xdr:from>
    <xdr:ext cx="469744" cy="259045"/>
    <xdr:sp macro="" textlink="">
      <xdr:nvSpPr>
        <xdr:cNvPr id="374" name="テキスト ボックス 373"/>
        <xdr:cNvSpPr txBox="1"/>
      </xdr:nvSpPr>
      <xdr:spPr>
        <a:xfrm>
          <a:off x="6737427" y="980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144272</xdr:rowOff>
    </xdr:from>
    <xdr:to>
      <xdr:col>15</xdr:col>
      <xdr:colOff>180975</xdr:colOff>
      <xdr:row>73</xdr:row>
      <xdr:rowOff>145015</xdr:rowOff>
    </xdr:to>
    <xdr:cxnSp macro="">
      <xdr:nvCxnSpPr>
        <xdr:cNvPr id="399" name="直線コネクタ 398"/>
        <xdr:cNvCxnSpPr/>
      </xdr:nvCxnSpPr>
      <xdr:spPr>
        <a:xfrm flipV="1">
          <a:off x="9639300" y="12488672"/>
          <a:ext cx="838200" cy="1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25114</xdr:rowOff>
    </xdr:from>
    <xdr:to>
      <xdr:col>14</xdr:col>
      <xdr:colOff>28575</xdr:colOff>
      <xdr:row>73</xdr:row>
      <xdr:rowOff>145015</xdr:rowOff>
    </xdr:to>
    <xdr:cxnSp macro="">
      <xdr:nvCxnSpPr>
        <xdr:cNvPr id="402" name="直線コネクタ 401"/>
        <xdr:cNvCxnSpPr/>
      </xdr:nvCxnSpPr>
      <xdr:spPr>
        <a:xfrm>
          <a:off x="8750300" y="12540964"/>
          <a:ext cx="889000" cy="1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107218</xdr:rowOff>
    </xdr:from>
    <xdr:ext cx="469744" cy="259045"/>
    <xdr:sp macro="" textlink="">
      <xdr:nvSpPr>
        <xdr:cNvPr id="404" name="テキスト ボックス 403"/>
        <xdr:cNvSpPr txBox="1"/>
      </xdr:nvSpPr>
      <xdr:spPr>
        <a:xfrm>
          <a:off x="9404427" y="1296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25114</xdr:rowOff>
    </xdr:from>
    <xdr:to>
      <xdr:col>12</xdr:col>
      <xdr:colOff>511175</xdr:colOff>
      <xdr:row>74</xdr:row>
      <xdr:rowOff>7055</xdr:rowOff>
    </xdr:to>
    <xdr:cxnSp macro="">
      <xdr:nvCxnSpPr>
        <xdr:cNvPr id="405" name="直線コネクタ 404"/>
        <xdr:cNvCxnSpPr/>
      </xdr:nvCxnSpPr>
      <xdr:spPr>
        <a:xfrm flipV="1">
          <a:off x="7861300" y="12540964"/>
          <a:ext cx="889000" cy="1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89902</xdr:rowOff>
    </xdr:from>
    <xdr:ext cx="469744" cy="259045"/>
    <xdr:sp macro="" textlink="">
      <xdr:nvSpPr>
        <xdr:cNvPr id="407" name="テキスト ボックス 406"/>
        <xdr:cNvSpPr txBox="1"/>
      </xdr:nvSpPr>
      <xdr:spPr>
        <a:xfrm>
          <a:off x="8515427" y="129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132614</xdr:rowOff>
    </xdr:from>
    <xdr:to>
      <xdr:col>11</xdr:col>
      <xdr:colOff>307975</xdr:colOff>
      <xdr:row>74</xdr:row>
      <xdr:rowOff>7055</xdr:rowOff>
    </xdr:to>
    <xdr:cxnSp macro="">
      <xdr:nvCxnSpPr>
        <xdr:cNvPr id="408" name="直線コネクタ 407"/>
        <xdr:cNvCxnSpPr/>
      </xdr:nvCxnSpPr>
      <xdr:spPr>
        <a:xfrm>
          <a:off x="6972300" y="12648464"/>
          <a:ext cx="8890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106132</xdr:rowOff>
    </xdr:from>
    <xdr:ext cx="469744" cy="259045"/>
    <xdr:sp macro="" textlink="">
      <xdr:nvSpPr>
        <xdr:cNvPr id="410" name="テキスト ボックス 409"/>
        <xdr:cNvSpPr txBox="1"/>
      </xdr:nvSpPr>
      <xdr:spPr>
        <a:xfrm>
          <a:off x="7626427" y="129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115161</xdr:rowOff>
    </xdr:from>
    <xdr:ext cx="469744" cy="259045"/>
    <xdr:sp macro="" textlink="">
      <xdr:nvSpPr>
        <xdr:cNvPr id="412" name="テキスト ボックス 411"/>
        <xdr:cNvSpPr txBox="1"/>
      </xdr:nvSpPr>
      <xdr:spPr>
        <a:xfrm>
          <a:off x="6737427" y="1297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93472</xdr:rowOff>
    </xdr:from>
    <xdr:to>
      <xdr:col>15</xdr:col>
      <xdr:colOff>231775</xdr:colOff>
      <xdr:row>73</xdr:row>
      <xdr:rowOff>23622</xdr:rowOff>
    </xdr:to>
    <xdr:sp macro="" textlink="">
      <xdr:nvSpPr>
        <xdr:cNvPr id="418" name="円/楕円 417"/>
        <xdr:cNvSpPr/>
      </xdr:nvSpPr>
      <xdr:spPr>
        <a:xfrm>
          <a:off x="10426700" y="124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116349</xdr:rowOff>
    </xdr:from>
    <xdr:ext cx="534377" cy="259045"/>
    <xdr:sp macro="" textlink="">
      <xdr:nvSpPr>
        <xdr:cNvPr id="419" name="商工費該当値テキスト"/>
        <xdr:cNvSpPr txBox="1"/>
      </xdr:nvSpPr>
      <xdr:spPr>
        <a:xfrm>
          <a:off x="10528300" y="122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94215</xdr:rowOff>
    </xdr:from>
    <xdr:to>
      <xdr:col>14</xdr:col>
      <xdr:colOff>79375</xdr:colOff>
      <xdr:row>74</xdr:row>
      <xdr:rowOff>24365</xdr:rowOff>
    </xdr:to>
    <xdr:sp macro="" textlink="">
      <xdr:nvSpPr>
        <xdr:cNvPr id="420" name="円/楕円 419"/>
        <xdr:cNvSpPr/>
      </xdr:nvSpPr>
      <xdr:spPr>
        <a:xfrm>
          <a:off x="9588500" y="126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40892</xdr:rowOff>
    </xdr:from>
    <xdr:ext cx="534377" cy="259045"/>
    <xdr:sp macro="" textlink="">
      <xdr:nvSpPr>
        <xdr:cNvPr id="421" name="テキスト ボックス 420"/>
        <xdr:cNvSpPr txBox="1"/>
      </xdr:nvSpPr>
      <xdr:spPr>
        <a:xfrm>
          <a:off x="9372111" y="123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12,907</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145764</xdr:rowOff>
    </xdr:from>
    <xdr:to>
      <xdr:col>12</xdr:col>
      <xdr:colOff>561975</xdr:colOff>
      <xdr:row>73</xdr:row>
      <xdr:rowOff>75914</xdr:rowOff>
    </xdr:to>
    <xdr:sp macro="" textlink="">
      <xdr:nvSpPr>
        <xdr:cNvPr id="422" name="円/楕円 421"/>
        <xdr:cNvSpPr/>
      </xdr:nvSpPr>
      <xdr:spPr>
        <a:xfrm>
          <a:off x="8699500" y="124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92441</xdr:rowOff>
    </xdr:from>
    <xdr:ext cx="534377" cy="259045"/>
    <xdr:sp macro="" textlink="">
      <xdr:nvSpPr>
        <xdr:cNvPr id="423" name="テキスト ボックス 422"/>
        <xdr:cNvSpPr txBox="1"/>
      </xdr:nvSpPr>
      <xdr:spPr>
        <a:xfrm>
          <a:off x="8483111" y="12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127705</xdr:rowOff>
    </xdr:from>
    <xdr:to>
      <xdr:col>11</xdr:col>
      <xdr:colOff>358775</xdr:colOff>
      <xdr:row>74</xdr:row>
      <xdr:rowOff>57855</xdr:rowOff>
    </xdr:to>
    <xdr:sp macro="" textlink="">
      <xdr:nvSpPr>
        <xdr:cNvPr id="424" name="円/楕円 423"/>
        <xdr:cNvSpPr/>
      </xdr:nvSpPr>
      <xdr:spPr>
        <a:xfrm>
          <a:off x="7810500" y="126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74382</xdr:rowOff>
    </xdr:from>
    <xdr:ext cx="534377" cy="259045"/>
    <xdr:sp macro="" textlink="">
      <xdr:nvSpPr>
        <xdr:cNvPr id="425" name="テキスト ボックス 424"/>
        <xdr:cNvSpPr txBox="1"/>
      </xdr:nvSpPr>
      <xdr:spPr>
        <a:xfrm>
          <a:off x="7594111" y="124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81814</xdr:rowOff>
    </xdr:from>
    <xdr:to>
      <xdr:col>10</xdr:col>
      <xdr:colOff>155575</xdr:colOff>
      <xdr:row>74</xdr:row>
      <xdr:rowOff>11964</xdr:rowOff>
    </xdr:to>
    <xdr:sp macro="" textlink="">
      <xdr:nvSpPr>
        <xdr:cNvPr id="426" name="円/楕円 425"/>
        <xdr:cNvSpPr/>
      </xdr:nvSpPr>
      <xdr:spPr>
        <a:xfrm>
          <a:off x="6921500" y="125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28491</xdr:rowOff>
    </xdr:from>
    <xdr:ext cx="534377" cy="259045"/>
    <xdr:sp macro="" textlink="">
      <xdr:nvSpPr>
        <xdr:cNvPr id="427" name="テキスト ボックス 426"/>
        <xdr:cNvSpPr txBox="1"/>
      </xdr:nvSpPr>
      <xdr:spPr>
        <a:xfrm>
          <a:off x="6705111" y="123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10835</xdr:rowOff>
    </xdr:from>
    <xdr:to>
      <xdr:col>15</xdr:col>
      <xdr:colOff>180975</xdr:colOff>
      <xdr:row>93</xdr:row>
      <xdr:rowOff>27784</xdr:rowOff>
    </xdr:to>
    <xdr:cxnSp macro="">
      <xdr:nvCxnSpPr>
        <xdr:cNvPr id="459" name="直線コネクタ 458"/>
        <xdr:cNvCxnSpPr/>
      </xdr:nvCxnSpPr>
      <xdr:spPr>
        <a:xfrm>
          <a:off x="9639300" y="15955685"/>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27486</xdr:rowOff>
    </xdr:from>
    <xdr:ext cx="534377" cy="259045"/>
    <xdr:sp macro="" textlink="">
      <xdr:nvSpPr>
        <xdr:cNvPr id="460" name="土木費平均値テキスト"/>
        <xdr:cNvSpPr txBox="1"/>
      </xdr:nvSpPr>
      <xdr:spPr>
        <a:xfrm>
          <a:off x="10528300" y="16486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71740</xdr:rowOff>
    </xdr:from>
    <xdr:to>
      <xdr:col>14</xdr:col>
      <xdr:colOff>28575</xdr:colOff>
      <xdr:row>93</xdr:row>
      <xdr:rowOff>10835</xdr:rowOff>
    </xdr:to>
    <xdr:cxnSp macro="">
      <xdr:nvCxnSpPr>
        <xdr:cNvPr id="462" name="直線コネクタ 461"/>
        <xdr:cNvCxnSpPr/>
      </xdr:nvCxnSpPr>
      <xdr:spPr>
        <a:xfrm>
          <a:off x="8750300" y="15845140"/>
          <a:ext cx="889000" cy="1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147893</xdr:rowOff>
    </xdr:from>
    <xdr:ext cx="534377" cy="259045"/>
    <xdr:sp macro="" textlink="">
      <xdr:nvSpPr>
        <xdr:cNvPr id="464" name="テキスト ボックス 463"/>
        <xdr:cNvSpPr txBox="1"/>
      </xdr:nvSpPr>
      <xdr:spPr>
        <a:xfrm>
          <a:off x="9372111" y="164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71740</xdr:rowOff>
    </xdr:from>
    <xdr:to>
      <xdr:col>12</xdr:col>
      <xdr:colOff>511175</xdr:colOff>
      <xdr:row>94</xdr:row>
      <xdr:rowOff>61356</xdr:rowOff>
    </xdr:to>
    <xdr:cxnSp macro="">
      <xdr:nvCxnSpPr>
        <xdr:cNvPr id="465" name="直線コネクタ 464"/>
        <xdr:cNvCxnSpPr/>
      </xdr:nvCxnSpPr>
      <xdr:spPr>
        <a:xfrm flipV="1">
          <a:off x="7861300" y="15845140"/>
          <a:ext cx="889000" cy="33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77091</xdr:rowOff>
    </xdr:from>
    <xdr:ext cx="534377" cy="259045"/>
    <xdr:sp macro="" textlink="">
      <xdr:nvSpPr>
        <xdr:cNvPr id="467" name="テキスト ボックス 466"/>
        <xdr:cNvSpPr txBox="1"/>
      </xdr:nvSpPr>
      <xdr:spPr>
        <a:xfrm>
          <a:off x="8483111" y="163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61356</xdr:rowOff>
    </xdr:from>
    <xdr:to>
      <xdr:col>11</xdr:col>
      <xdr:colOff>307975</xdr:colOff>
      <xdr:row>94</xdr:row>
      <xdr:rowOff>164716</xdr:rowOff>
    </xdr:to>
    <xdr:cxnSp macro="">
      <xdr:nvCxnSpPr>
        <xdr:cNvPr id="468" name="直線コネクタ 467"/>
        <xdr:cNvCxnSpPr/>
      </xdr:nvCxnSpPr>
      <xdr:spPr>
        <a:xfrm flipV="1">
          <a:off x="6972300" y="16177656"/>
          <a:ext cx="8890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9327</xdr:rowOff>
    </xdr:from>
    <xdr:ext cx="534377" cy="259045"/>
    <xdr:sp macro="" textlink="">
      <xdr:nvSpPr>
        <xdr:cNvPr id="470" name="テキスト ボックス 469"/>
        <xdr:cNvSpPr txBox="1"/>
      </xdr:nvSpPr>
      <xdr:spPr>
        <a:xfrm>
          <a:off x="7594111" y="164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3841</xdr:rowOff>
    </xdr:from>
    <xdr:ext cx="534377" cy="259045"/>
    <xdr:sp macro="" textlink="">
      <xdr:nvSpPr>
        <xdr:cNvPr id="472" name="テキスト ボックス 471"/>
        <xdr:cNvSpPr txBox="1"/>
      </xdr:nvSpPr>
      <xdr:spPr>
        <a:xfrm>
          <a:off x="6705111" y="16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148434</xdr:rowOff>
    </xdr:from>
    <xdr:to>
      <xdr:col>15</xdr:col>
      <xdr:colOff>231775</xdr:colOff>
      <xdr:row>93</xdr:row>
      <xdr:rowOff>78584</xdr:rowOff>
    </xdr:to>
    <xdr:sp macro="" textlink="">
      <xdr:nvSpPr>
        <xdr:cNvPr id="478" name="円/楕円 477"/>
        <xdr:cNvSpPr/>
      </xdr:nvSpPr>
      <xdr:spPr>
        <a:xfrm>
          <a:off x="10426700" y="159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171311</xdr:rowOff>
    </xdr:from>
    <xdr:ext cx="534377" cy="259045"/>
    <xdr:sp macro="" textlink="">
      <xdr:nvSpPr>
        <xdr:cNvPr id="479" name="土木費該当値テキスト"/>
        <xdr:cNvSpPr txBox="1"/>
      </xdr:nvSpPr>
      <xdr:spPr>
        <a:xfrm>
          <a:off x="10528300" y="1577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131485</xdr:rowOff>
    </xdr:from>
    <xdr:to>
      <xdr:col>14</xdr:col>
      <xdr:colOff>79375</xdr:colOff>
      <xdr:row>93</xdr:row>
      <xdr:rowOff>61635</xdr:rowOff>
    </xdr:to>
    <xdr:sp macro="" textlink="">
      <xdr:nvSpPr>
        <xdr:cNvPr id="480" name="円/楕円 479"/>
        <xdr:cNvSpPr/>
      </xdr:nvSpPr>
      <xdr:spPr>
        <a:xfrm>
          <a:off x="9588500" y="1590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78162</xdr:rowOff>
    </xdr:from>
    <xdr:ext cx="534377" cy="259045"/>
    <xdr:sp macro="" textlink="">
      <xdr:nvSpPr>
        <xdr:cNvPr id="481" name="テキスト ボックス 480"/>
        <xdr:cNvSpPr txBox="1"/>
      </xdr:nvSpPr>
      <xdr:spPr>
        <a:xfrm>
          <a:off x="9372111" y="156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54,196</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20940</xdr:rowOff>
    </xdr:from>
    <xdr:to>
      <xdr:col>12</xdr:col>
      <xdr:colOff>561975</xdr:colOff>
      <xdr:row>92</xdr:row>
      <xdr:rowOff>122540</xdr:rowOff>
    </xdr:to>
    <xdr:sp macro="" textlink="">
      <xdr:nvSpPr>
        <xdr:cNvPr id="482" name="円/楕円 481"/>
        <xdr:cNvSpPr/>
      </xdr:nvSpPr>
      <xdr:spPr>
        <a:xfrm>
          <a:off x="8699500" y="157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139067</xdr:rowOff>
    </xdr:from>
    <xdr:ext cx="534377" cy="259045"/>
    <xdr:sp macro="" textlink="">
      <xdr:nvSpPr>
        <xdr:cNvPr id="483" name="テキスト ボックス 482"/>
        <xdr:cNvSpPr txBox="1"/>
      </xdr:nvSpPr>
      <xdr:spPr>
        <a:xfrm>
          <a:off x="8483111" y="155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10556</xdr:rowOff>
    </xdr:from>
    <xdr:to>
      <xdr:col>11</xdr:col>
      <xdr:colOff>358775</xdr:colOff>
      <xdr:row>94</xdr:row>
      <xdr:rowOff>112156</xdr:rowOff>
    </xdr:to>
    <xdr:sp macro="" textlink="">
      <xdr:nvSpPr>
        <xdr:cNvPr id="484" name="円/楕円 483"/>
        <xdr:cNvSpPr/>
      </xdr:nvSpPr>
      <xdr:spPr>
        <a:xfrm>
          <a:off x="7810500" y="161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128683</xdr:rowOff>
    </xdr:from>
    <xdr:ext cx="534377" cy="259045"/>
    <xdr:sp macro="" textlink="">
      <xdr:nvSpPr>
        <xdr:cNvPr id="485" name="テキスト ボックス 484"/>
        <xdr:cNvSpPr txBox="1"/>
      </xdr:nvSpPr>
      <xdr:spPr>
        <a:xfrm>
          <a:off x="7594111" y="159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113916</xdr:rowOff>
    </xdr:from>
    <xdr:to>
      <xdr:col>10</xdr:col>
      <xdr:colOff>155575</xdr:colOff>
      <xdr:row>95</xdr:row>
      <xdr:rowOff>44066</xdr:rowOff>
    </xdr:to>
    <xdr:sp macro="" textlink="">
      <xdr:nvSpPr>
        <xdr:cNvPr id="486" name="円/楕円 485"/>
        <xdr:cNvSpPr/>
      </xdr:nvSpPr>
      <xdr:spPr>
        <a:xfrm>
          <a:off x="6921500" y="162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60593</xdr:rowOff>
    </xdr:from>
    <xdr:ext cx="534377" cy="259045"/>
    <xdr:sp macro="" textlink="">
      <xdr:nvSpPr>
        <xdr:cNvPr id="487" name="テキスト ボックス 486"/>
        <xdr:cNvSpPr txBox="1"/>
      </xdr:nvSpPr>
      <xdr:spPr>
        <a:xfrm>
          <a:off x="6705111" y="160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131836</xdr:rowOff>
    </xdr:from>
    <xdr:to>
      <xdr:col>23</xdr:col>
      <xdr:colOff>517525</xdr:colOff>
      <xdr:row>38</xdr:row>
      <xdr:rowOff>158400</xdr:rowOff>
    </xdr:to>
    <xdr:cxnSp macro="">
      <xdr:nvCxnSpPr>
        <xdr:cNvPr id="515" name="直線コネクタ 514"/>
        <xdr:cNvCxnSpPr/>
      </xdr:nvCxnSpPr>
      <xdr:spPr>
        <a:xfrm flipV="1">
          <a:off x="15481300" y="6646936"/>
          <a:ext cx="838200" cy="2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157485</xdr:rowOff>
    </xdr:from>
    <xdr:to>
      <xdr:col>22</xdr:col>
      <xdr:colOff>365125</xdr:colOff>
      <xdr:row>38</xdr:row>
      <xdr:rowOff>158400</xdr:rowOff>
    </xdr:to>
    <xdr:cxnSp macro="">
      <xdr:nvCxnSpPr>
        <xdr:cNvPr id="518" name="直線コネクタ 517"/>
        <xdr:cNvCxnSpPr/>
      </xdr:nvCxnSpPr>
      <xdr:spPr>
        <a:xfrm>
          <a:off x="14592300" y="66725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109662</xdr:rowOff>
    </xdr:from>
    <xdr:to>
      <xdr:col>21</xdr:col>
      <xdr:colOff>161925</xdr:colOff>
      <xdr:row>38</xdr:row>
      <xdr:rowOff>157485</xdr:rowOff>
    </xdr:to>
    <xdr:cxnSp macro="">
      <xdr:nvCxnSpPr>
        <xdr:cNvPr id="521" name="直線コネクタ 520"/>
        <xdr:cNvCxnSpPr/>
      </xdr:nvCxnSpPr>
      <xdr:spPr>
        <a:xfrm>
          <a:off x="13703300" y="6624762"/>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109662</xdr:rowOff>
    </xdr:from>
    <xdr:to>
      <xdr:col>19</xdr:col>
      <xdr:colOff>644525</xdr:colOff>
      <xdr:row>38</xdr:row>
      <xdr:rowOff>160000</xdr:rowOff>
    </xdr:to>
    <xdr:cxnSp macro="">
      <xdr:nvCxnSpPr>
        <xdr:cNvPr id="524" name="直線コネクタ 523"/>
        <xdr:cNvCxnSpPr/>
      </xdr:nvCxnSpPr>
      <xdr:spPr>
        <a:xfrm flipV="1">
          <a:off x="12814300" y="6624762"/>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81036</xdr:rowOff>
    </xdr:from>
    <xdr:to>
      <xdr:col>23</xdr:col>
      <xdr:colOff>568325</xdr:colOff>
      <xdr:row>39</xdr:row>
      <xdr:rowOff>11186</xdr:rowOff>
    </xdr:to>
    <xdr:sp macro="" textlink="">
      <xdr:nvSpPr>
        <xdr:cNvPr id="534" name="円/楕円 533"/>
        <xdr:cNvSpPr/>
      </xdr:nvSpPr>
      <xdr:spPr>
        <a:xfrm>
          <a:off x="162687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167413</xdr:rowOff>
    </xdr:from>
    <xdr:ext cx="534377" cy="259045"/>
    <xdr:sp macro="" textlink="">
      <xdr:nvSpPr>
        <xdr:cNvPr id="535" name="消防費該当値テキスト"/>
        <xdr:cNvSpPr txBox="1"/>
      </xdr:nvSpPr>
      <xdr:spPr>
        <a:xfrm>
          <a:off x="16370300" y="65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107600</xdr:rowOff>
    </xdr:from>
    <xdr:to>
      <xdr:col>22</xdr:col>
      <xdr:colOff>415925</xdr:colOff>
      <xdr:row>39</xdr:row>
      <xdr:rowOff>37750</xdr:rowOff>
    </xdr:to>
    <xdr:sp macro="" textlink="">
      <xdr:nvSpPr>
        <xdr:cNvPr id="536" name="円/楕円 535"/>
        <xdr:cNvSpPr/>
      </xdr:nvSpPr>
      <xdr:spPr>
        <a:xfrm>
          <a:off x="15430500" y="66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28877</xdr:rowOff>
    </xdr:from>
    <xdr:ext cx="469744" cy="259045"/>
    <xdr:sp macro="" textlink="">
      <xdr:nvSpPr>
        <xdr:cNvPr id="537" name="テキスト ボックス 536"/>
        <xdr:cNvSpPr txBox="1"/>
      </xdr:nvSpPr>
      <xdr:spPr>
        <a:xfrm>
          <a:off x="15246427" y="671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106685</xdr:rowOff>
    </xdr:from>
    <xdr:to>
      <xdr:col>21</xdr:col>
      <xdr:colOff>212725</xdr:colOff>
      <xdr:row>39</xdr:row>
      <xdr:rowOff>36835</xdr:rowOff>
    </xdr:to>
    <xdr:sp macro="" textlink="">
      <xdr:nvSpPr>
        <xdr:cNvPr id="538" name="円/楕円 537"/>
        <xdr:cNvSpPr/>
      </xdr:nvSpPr>
      <xdr:spPr>
        <a:xfrm>
          <a:off x="14541500" y="66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27962</xdr:rowOff>
    </xdr:from>
    <xdr:ext cx="469744" cy="259045"/>
    <xdr:sp macro="" textlink="">
      <xdr:nvSpPr>
        <xdr:cNvPr id="539" name="テキスト ボックス 538"/>
        <xdr:cNvSpPr txBox="1"/>
      </xdr:nvSpPr>
      <xdr:spPr>
        <a:xfrm>
          <a:off x="14357427" y="67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58862</xdr:rowOff>
    </xdr:from>
    <xdr:to>
      <xdr:col>20</xdr:col>
      <xdr:colOff>9525</xdr:colOff>
      <xdr:row>38</xdr:row>
      <xdr:rowOff>160462</xdr:rowOff>
    </xdr:to>
    <xdr:sp macro="" textlink="">
      <xdr:nvSpPr>
        <xdr:cNvPr id="540" name="円/楕円 539"/>
        <xdr:cNvSpPr/>
      </xdr:nvSpPr>
      <xdr:spPr>
        <a:xfrm>
          <a:off x="13652500" y="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151589</xdr:rowOff>
    </xdr:from>
    <xdr:ext cx="534377" cy="259045"/>
    <xdr:sp macro="" textlink="">
      <xdr:nvSpPr>
        <xdr:cNvPr id="541" name="テキスト ボックス 540"/>
        <xdr:cNvSpPr txBox="1"/>
      </xdr:nvSpPr>
      <xdr:spPr>
        <a:xfrm>
          <a:off x="13436111" y="666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109200</xdr:rowOff>
    </xdr:from>
    <xdr:to>
      <xdr:col>18</xdr:col>
      <xdr:colOff>492125</xdr:colOff>
      <xdr:row>39</xdr:row>
      <xdr:rowOff>39350</xdr:rowOff>
    </xdr:to>
    <xdr:sp macro="" textlink="">
      <xdr:nvSpPr>
        <xdr:cNvPr id="542" name="円/楕円 541"/>
        <xdr:cNvSpPr/>
      </xdr:nvSpPr>
      <xdr:spPr>
        <a:xfrm>
          <a:off x="12763500" y="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30477</xdr:rowOff>
    </xdr:from>
    <xdr:ext cx="469744" cy="259045"/>
    <xdr:sp macro="" textlink="">
      <xdr:nvSpPr>
        <xdr:cNvPr id="543" name="テキスト ボックス 542"/>
        <xdr:cNvSpPr txBox="1"/>
      </xdr:nvSpPr>
      <xdr:spPr>
        <a:xfrm>
          <a:off x="12579427" y="671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82984</xdr:rowOff>
    </xdr:from>
    <xdr:to>
      <xdr:col>23</xdr:col>
      <xdr:colOff>517525</xdr:colOff>
      <xdr:row>54</xdr:row>
      <xdr:rowOff>136545</xdr:rowOff>
    </xdr:to>
    <xdr:cxnSp macro="">
      <xdr:nvCxnSpPr>
        <xdr:cNvPr id="571" name="直線コネクタ 570"/>
        <xdr:cNvCxnSpPr/>
      </xdr:nvCxnSpPr>
      <xdr:spPr>
        <a:xfrm flipV="1">
          <a:off x="15481300" y="9341284"/>
          <a:ext cx="8382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136545</xdr:rowOff>
    </xdr:from>
    <xdr:to>
      <xdr:col>22</xdr:col>
      <xdr:colOff>365125</xdr:colOff>
      <xdr:row>56</xdr:row>
      <xdr:rowOff>171338</xdr:rowOff>
    </xdr:to>
    <xdr:cxnSp macro="">
      <xdr:nvCxnSpPr>
        <xdr:cNvPr id="574" name="直線コネクタ 573"/>
        <xdr:cNvCxnSpPr/>
      </xdr:nvCxnSpPr>
      <xdr:spPr>
        <a:xfrm flipV="1">
          <a:off x="14592300" y="9394845"/>
          <a:ext cx="889000" cy="37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6" name="テキスト ボックス 575"/>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171338</xdr:rowOff>
    </xdr:from>
    <xdr:to>
      <xdr:col>21</xdr:col>
      <xdr:colOff>161925</xdr:colOff>
      <xdr:row>57</xdr:row>
      <xdr:rowOff>135174</xdr:rowOff>
    </xdr:to>
    <xdr:cxnSp macro="">
      <xdr:nvCxnSpPr>
        <xdr:cNvPr id="577" name="直線コネクタ 576"/>
        <xdr:cNvCxnSpPr/>
      </xdr:nvCxnSpPr>
      <xdr:spPr>
        <a:xfrm flipV="1">
          <a:off x="13703300" y="9772538"/>
          <a:ext cx="889000" cy="1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135174</xdr:rowOff>
    </xdr:from>
    <xdr:to>
      <xdr:col>19</xdr:col>
      <xdr:colOff>644525</xdr:colOff>
      <xdr:row>57</xdr:row>
      <xdr:rowOff>165281</xdr:rowOff>
    </xdr:to>
    <xdr:cxnSp macro="">
      <xdr:nvCxnSpPr>
        <xdr:cNvPr id="580" name="直線コネクタ 579"/>
        <xdr:cNvCxnSpPr/>
      </xdr:nvCxnSpPr>
      <xdr:spPr>
        <a:xfrm flipV="1">
          <a:off x="12814300" y="9907824"/>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32184</xdr:rowOff>
    </xdr:from>
    <xdr:to>
      <xdr:col>23</xdr:col>
      <xdr:colOff>568325</xdr:colOff>
      <xdr:row>54</xdr:row>
      <xdr:rowOff>133784</xdr:rowOff>
    </xdr:to>
    <xdr:sp macro="" textlink="">
      <xdr:nvSpPr>
        <xdr:cNvPr id="590" name="円/楕円 589"/>
        <xdr:cNvSpPr/>
      </xdr:nvSpPr>
      <xdr:spPr>
        <a:xfrm>
          <a:off x="16268700" y="92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55061</xdr:rowOff>
    </xdr:from>
    <xdr:ext cx="534377" cy="259045"/>
    <xdr:sp macro="" textlink="">
      <xdr:nvSpPr>
        <xdr:cNvPr id="591" name="教育費該当値テキスト"/>
        <xdr:cNvSpPr txBox="1"/>
      </xdr:nvSpPr>
      <xdr:spPr>
        <a:xfrm>
          <a:off x="16370300" y="914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85745</xdr:rowOff>
    </xdr:from>
    <xdr:to>
      <xdr:col>22</xdr:col>
      <xdr:colOff>415925</xdr:colOff>
      <xdr:row>55</xdr:row>
      <xdr:rowOff>15895</xdr:rowOff>
    </xdr:to>
    <xdr:sp macro="" textlink="">
      <xdr:nvSpPr>
        <xdr:cNvPr id="592" name="円/楕円 591"/>
        <xdr:cNvSpPr/>
      </xdr:nvSpPr>
      <xdr:spPr>
        <a:xfrm>
          <a:off x="15430500" y="93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32422</xdr:rowOff>
    </xdr:from>
    <xdr:ext cx="534377" cy="259045"/>
    <xdr:sp macro="" textlink="">
      <xdr:nvSpPr>
        <xdr:cNvPr id="593" name="テキスト ボックス 592"/>
        <xdr:cNvSpPr txBox="1"/>
      </xdr:nvSpPr>
      <xdr:spPr>
        <a:xfrm>
          <a:off x="15214111" y="91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120538</xdr:rowOff>
    </xdr:from>
    <xdr:to>
      <xdr:col>21</xdr:col>
      <xdr:colOff>212725</xdr:colOff>
      <xdr:row>57</xdr:row>
      <xdr:rowOff>50688</xdr:rowOff>
    </xdr:to>
    <xdr:sp macro="" textlink="">
      <xdr:nvSpPr>
        <xdr:cNvPr id="594" name="円/楕円 593"/>
        <xdr:cNvSpPr/>
      </xdr:nvSpPr>
      <xdr:spPr>
        <a:xfrm>
          <a:off x="14541500" y="97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41815</xdr:rowOff>
    </xdr:from>
    <xdr:ext cx="534377" cy="259045"/>
    <xdr:sp macro="" textlink="">
      <xdr:nvSpPr>
        <xdr:cNvPr id="595" name="テキスト ボックス 594"/>
        <xdr:cNvSpPr txBox="1"/>
      </xdr:nvSpPr>
      <xdr:spPr>
        <a:xfrm>
          <a:off x="14325111" y="981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84374</xdr:rowOff>
    </xdr:from>
    <xdr:to>
      <xdr:col>20</xdr:col>
      <xdr:colOff>9525</xdr:colOff>
      <xdr:row>58</xdr:row>
      <xdr:rowOff>14524</xdr:rowOff>
    </xdr:to>
    <xdr:sp macro="" textlink="">
      <xdr:nvSpPr>
        <xdr:cNvPr id="596" name="円/楕円 595"/>
        <xdr:cNvSpPr/>
      </xdr:nvSpPr>
      <xdr:spPr>
        <a:xfrm>
          <a:off x="136525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5651</xdr:rowOff>
    </xdr:from>
    <xdr:ext cx="534377" cy="259045"/>
    <xdr:sp macro="" textlink="">
      <xdr:nvSpPr>
        <xdr:cNvPr id="597" name="テキスト ボックス 596"/>
        <xdr:cNvSpPr txBox="1"/>
      </xdr:nvSpPr>
      <xdr:spPr>
        <a:xfrm>
          <a:off x="13436111" y="994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114481</xdr:rowOff>
    </xdr:from>
    <xdr:to>
      <xdr:col>18</xdr:col>
      <xdr:colOff>492125</xdr:colOff>
      <xdr:row>58</xdr:row>
      <xdr:rowOff>44631</xdr:rowOff>
    </xdr:to>
    <xdr:sp macro="" textlink="">
      <xdr:nvSpPr>
        <xdr:cNvPr id="598" name="円/楕円 597"/>
        <xdr:cNvSpPr/>
      </xdr:nvSpPr>
      <xdr:spPr>
        <a:xfrm>
          <a:off x="12763500" y="98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35758</xdr:rowOff>
    </xdr:from>
    <xdr:ext cx="534377" cy="259045"/>
    <xdr:sp macro="" textlink="">
      <xdr:nvSpPr>
        <xdr:cNvPr id="599" name="テキスト ボックス 598"/>
        <xdr:cNvSpPr txBox="1"/>
      </xdr:nvSpPr>
      <xdr:spPr>
        <a:xfrm>
          <a:off x="12547111" y="99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5" name="円/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6" name="テキスト ボックス 65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150950</xdr:rowOff>
    </xdr:from>
    <xdr:to>
      <xdr:col>23</xdr:col>
      <xdr:colOff>517525</xdr:colOff>
      <xdr:row>96</xdr:row>
      <xdr:rowOff>32894</xdr:rowOff>
    </xdr:to>
    <xdr:cxnSp macro="">
      <xdr:nvCxnSpPr>
        <xdr:cNvPr id="687" name="直線コネクタ 686"/>
        <xdr:cNvCxnSpPr/>
      </xdr:nvCxnSpPr>
      <xdr:spPr>
        <a:xfrm>
          <a:off x="15481300" y="16438700"/>
          <a:ext cx="8382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138770</xdr:rowOff>
    </xdr:from>
    <xdr:to>
      <xdr:col>22</xdr:col>
      <xdr:colOff>365125</xdr:colOff>
      <xdr:row>95</xdr:row>
      <xdr:rowOff>150950</xdr:rowOff>
    </xdr:to>
    <xdr:cxnSp macro="">
      <xdr:nvCxnSpPr>
        <xdr:cNvPr id="690" name="直線コネクタ 689"/>
        <xdr:cNvCxnSpPr/>
      </xdr:nvCxnSpPr>
      <xdr:spPr>
        <a:xfrm>
          <a:off x="14592300" y="16426520"/>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2" name="テキスト ボックス 691"/>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132189</xdr:rowOff>
    </xdr:from>
    <xdr:to>
      <xdr:col>21</xdr:col>
      <xdr:colOff>161925</xdr:colOff>
      <xdr:row>95</xdr:row>
      <xdr:rowOff>138770</xdr:rowOff>
    </xdr:to>
    <xdr:cxnSp macro="">
      <xdr:nvCxnSpPr>
        <xdr:cNvPr id="693" name="直線コネクタ 692"/>
        <xdr:cNvCxnSpPr/>
      </xdr:nvCxnSpPr>
      <xdr:spPr>
        <a:xfrm>
          <a:off x="13703300" y="16419939"/>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5" name="テキスト ボックス 694"/>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132189</xdr:rowOff>
    </xdr:from>
    <xdr:to>
      <xdr:col>19</xdr:col>
      <xdr:colOff>644525</xdr:colOff>
      <xdr:row>95</xdr:row>
      <xdr:rowOff>133071</xdr:rowOff>
    </xdr:to>
    <xdr:cxnSp macro="">
      <xdr:nvCxnSpPr>
        <xdr:cNvPr id="696" name="直線コネクタ 695"/>
        <xdr:cNvCxnSpPr/>
      </xdr:nvCxnSpPr>
      <xdr:spPr>
        <a:xfrm flipV="1">
          <a:off x="12814300" y="16419939"/>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698" name="テキスト ボックス 697"/>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153544</xdr:rowOff>
    </xdr:from>
    <xdr:to>
      <xdr:col>23</xdr:col>
      <xdr:colOff>568325</xdr:colOff>
      <xdr:row>96</xdr:row>
      <xdr:rowOff>83694</xdr:rowOff>
    </xdr:to>
    <xdr:sp macro="" textlink="">
      <xdr:nvSpPr>
        <xdr:cNvPr id="706" name="円/楕円 705"/>
        <xdr:cNvSpPr/>
      </xdr:nvSpPr>
      <xdr:spPr>
        <a:xfrm>
          <a:off x="16268700" y="164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4971</xdr:rowOff>
    </xdr:from>
    <xdr:ext cx="534377" cy="259045"/>
    <xdr:sp macro="" textlink="">
      <xdr:nvSpPr>
        <xdr:cNvPr id="707" name="公債費該当値テキスト"/>
        <xdr:cNvSpPr txBox="1"/>
      </xdr:nvSpPr>
      <xdr:spPr>
        <a:xfrm>
          <a:off x="16370300" y="162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100150</xdr:rowOff>
    </xdr:from>
    <xdr:to>
      <xdr:col>22</xdr:col>
      <xdr:colOff>415925</xdr:colOff>
      <xdr:row>96</xdr:row>
      <xdr:rowOff>30300</xdr:rowOff>
    </xdr:to>
    <xdr:sp macro="" textlink="">
      <xdr:nvSpPr>
        <xdr:cNvPr id="708" name="円/楕円 707"/>
        <xdr:cNvSpPr/>
      </xdr:nvSpPr>
      <xdr:spPr>
        <a:xfrm>
          <a:off x="15430500" y="163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46827</xdr:rowOff>
    </xdr:from>
    <xdr:ext cx="534377" cy="259045"/>
    <xdr:sp macro="" textlink="">
      <xdr:nvSpPr>
        <xdr:cNvPr id="709" name="テキスト ボックス 708"/>
        <xdr:cNvSpPr txBox="1"/>
      </xdr:nvSpPr>
      <xdr:spPr>
        <a:xfrm>
          <a:off x="15214111" y="161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87970</xdr:rowOff>
    </xdr:from>
    <xdr:to>
      <xdr:col>21</xdr:col>
      <xdr:colOff>212725</xdr:colOff>
      <xdr:row>96</xdr:row>
      <xdr:rowOff>18120</xdr:rowOff>
    </xdr:to>
    <xdr:sp macro="" textlink="">
      <xdr:nvSpPr>
        <xdr:cNvPr id="710" name="円/楕円 709"/>
        <xdr:cNvSpPr/>
      </xdr:nvSpPr>
      <xdr:spPr>
        <a:xfrm>
          <a:off x="14541500" y="163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34647</xdr:rowOff>
    </xdr:from>
    <xdr:ext cx="534377" cy="259045"/>
    <xdr:sp macro="" textlink="">
      <xdr:nvSpPr>
        <xdr:cNvPr id="711" name="テキスト ボックス 710"/>
        <xdr:cNvSpPr txBox="1"/>
      </xdr:nvSpPr>
      <xdr:spPr>
        <a:xfrm>
          <a:off x="14325111" y="161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81389</xdr:rowOff>
    </xdr:from>
    <xdr:to>
      <xdr:col>20</xdr:col>
      <xdr:colOff>9525</xdr:colOff>
      <xdr:row>96</xdr:row>
      <xdr:rowOff>11539</xdr:rowOff>
    </xdr:to>
    <xdr:sp macro="" textlink="">
      <xdr:nvSpPr>
        <xdr:cNvPr id="712" name="円/楕円 711"/>
        <xdr:cNvSpPr/>
      </xdr:nvSpPr>
      <xdr:spPr>
        <a:xfrm>
          <a:off x="13652500" y="163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28066</xdr:rowOff>
    </xdr:from>
    <xdr:ext cx="534377" cy="259045"/>
    <xdr:sp macro="" textlink="">
      <xdr:nvSpPr>
        <xdr:cNvPr id="713" name="テキスト ボックス 712"/>
        <xdr:cNvSpPr txBox="1"/>
      </xdr:nvSpPr>
      <xdr:spPr>
        <a:xfrm>
          <a:off x="13436111" y="161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82271</xdr:rowOff>
    </xdr:from>
    <xdr:to>
      <xdr:col>18</xdr:col>
      <xdr:colOff>492125</xdr:colOff>
      <xdr:row>96</xdr:row>
      <xdr:rowOff>12421</xdr:rowOff>
    </xdr:to>
    <xdr:sp macro="" textlink="">
      <xdr:nvSpPr>
        <xdr:cNvPr id="714" name="円/楕円 713"/>
        <xdr:cNvSpPr/>
      </xdr:nvSpPr>
      <xdr:spPr>
        <a:xfrm>
          <a:off x="12763500" y="163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3548</xdr:rowOff>
    </xdr:from>
    <xdr:ext cx="534377" cy="259045"/>
    <xdr:sp macro="" textlink="">
      <xdr:nvSpPr>
        <xdr:cNvPr id="715" name="テキスト ボックス 714"/>
        <xdr:cNvSpPr txBox="1"/>
      </xdr:nvSpPr>
      <xdr:spPr>
        <a:xfrm>
          <a:off x="12547111" y="164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商工費については、制度融資の預託額が大きいため、類似団体平均よりも高い数値となっている。</a:t>
          </a:r>
        </a:p>
        <a:p>
          <a:endParaRPr kumimoji="1" lang="ja-JP" altLang="en-US" sz="1300">
            <a:latin typeface="ＭＳ Ｐゴシック"/>
          </a:endParaRPr>
        </a:p>
        <a:p>
          <a:r>
            <a:rPr kumimoji="1" lang="ja-JP" altLang="en-US" sz="1300">
              <a:latin typeface="ＭＳ Ｐゴシック"/>
            </a:rPr>
            <a:t>　土木費については、除排雪経費が大きいため、類似団体平均と比較しても高い数値となっている。</a:t>
          </a:r>
        </a:p>
        <a:p>
          <a:r>
            <a:rPr kumimoji="1" lang="ja-JP" altLang="en-US" sz="1300">
              <a:latin typeface="ＭＳ Ｐゴシック"/>
            </a:rPr>
            <a:t>　</a:t>
          </a:r>
        </a:p>
        <a:p>
          <a:r>
            <a:rPr kumimoji="1" lang="ja-JP" altLang="en-US" sz="1300">
              <a:latin typeface="ＭＳ Ｐゴシック"/>
            </a:rPr>
            <a:t>　教育費については、小中学校の耐震改築、建替等に係る経費等で増加傾向にあるが、計画的な実施により負担の平準化を図る。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人件費の削減や公債費の抑制などにより、財政調整基金残高を確保してきたが、駅</a:t>
          </a:r>
          <a:r>
            <a:rPr kumimoji="1" lang="ja-JP" altLang="en-US" sz="1300" b="0" i="0" baseline="0">
              <a:solidFill>
                <a:schemeClr val="dk1"/>
              </a:solidFill>
              <a:effectLst/>
              <a:latin typeface="+mn-lt"/>
              <a:ea typeface="+mn-ea"/>
              <a:cs typeface="+mn-cs"/>
            </a:rPr>
            <a:t>周辺</a:t>
          </a:r>
          <a:r>
            <a:rPr kumimoji="1" lang="ja-JP" altLang="ja-JP" sz="1300" b="0" i="0" baseline="0">
              <a:solidFill>
                <a:schemeClr val="dk1"/>
              </a:solidFill>
              <a:effectLst/>
              <a:latin typeface="+mn-lt"/>
              <a:ea typeface="+mn-ea"/>
              <a:cs typeface="+mn-cs"/>
            </a:rPr>
            <a:t>再開発や市営住宅建替</a:t>
          </a:r>
          <a:r>
            <a:rPr kumimoji="1" lang="ja-JP" altLang="en-US" sz="1300" b="0" i="0" baseline="0">
              <a:solidFill>
                <a:schemeClr val="dk1"/>
              </a:solidFill>
              <a:effectLst/>
              <a:latin typeface="+mn-lt"/>
              <a:ea typeface="+mn-ea"/>
              <a:cs typeface="+mn-cs"/>
            </a:rPr>
            <a:t>、学校改築等</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計画済みの</a:t>
          </a:r>
          <a:r>
            <a:rPr kumimoji="1" lang="ja-JP" altLang="ja-JP" sz="1300" b="0" i="0" baseline="0">
              <a:solidFill>
                <a:schemeClr val="dk1"/>
              </a:solidFill>
              <a:effectLst/>
              <a:latin typeface="+mn-lt"/>
              <a:ea typeface="+mn-ea"/>
              <a:cs typeface="+mn-cs"/>
            </a:rPr>
            <a:t>大規模建設事業</a:t>
          </a:r>
          <a:r>
            <a:rPr kumimoji="1" lang="ja-JP" altLang="en-US" sz="1300" b="0" i="0" baseline="0">
              <a:solidFill>
                <a:schemeClr val="dk1"/>
              </a:solidFill>
              <a:effectLst/>
              <a:latin typeface="+mn-lt"/>
              <a:ea typeface="+mn-ea"/>
              <a:cs typeface="+mn-cs"/>
            </a:rPr>
            <a:t>を予定しているため</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今後は</a:t>
          </a:r>
          <a:r>
            <a:rPr kumimoji="1" lang="ja-JP" altLang="ja-JP" sz="1300" b="0" i="0" baseline="0">
              <a:solidFill>
                <a:schemeClr val="dk1"/>
              </a:solidFill>
              <a:effectLst/>
              <a:latin typeface="+mn-lt"/>
              <a:ea typeface="+mn-ea"/>
              <a:cs typeface="+mn-cs"/>
            </a:rPr>
            <a:t>ある程度減少することが見込まれる。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個別事業の見直しにより経費の削減を図るとともに、公債費負担の平準化等に留意し、財政の健全化を維持する。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北海道江別市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24</a:t>
          </a:r>
          <a:r>
            <a:rPr kumimoji="1" lang="ja-JP" altLang="ja-JP" sz="1300" b="0" i="0" baseline="0">
              <a:solidFill>
                <a:schemeClr val="dk1"/>
              </a:solidFill>
              <a:effectLst/>
              <a:latin typeface="+mn-lt"/>
              <a:ea typeface="+mn-ea"/>
              <a:cs typeface="+mn-cs"/>
            </a:rPr>
            <a:t>年度までは、病院事業会計が赤字であるものの、他の会計が黒字であるため、連結実質赤字比率は「なし」で推移していた。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年度以降においては病院事業会計の指標上の赤字も解消される結果となった。今後も適切な数値が維持できるよう努める。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47300016</v>
      </c>
      <c r="BO4" s="409"/>
      <c r="BP4" s="409"/>
      <c r="BQ4" s="409"/>
      <c r="BR4" s="409"/>
      <c r="BS4" s="409"/>
      <c r="BT4" s="409"/>
      <c r="BU4" s="410"/>
      <c r="BV4" s="408">
        <v>45075464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2.8</v>
      </c>
      <c r="CU4" s="586"/>
      <c r="CV4" s="586"/>
      <c r="CW4" s="586"/>
      <c r="CX4" s="586"/>
      <c r="CY4" s="586"/>
      <c r="CZ4" s="586"/>
      <c r="DA4" s="587"/>
      <c r="DB4" s="585">
        <v>2.7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46576123</v>
      </c>
      <c r="BO5" s="414"/>
      <c r="BP5" s="414"/>
      <c r="BQ5" s="414"/>
      <c r="BR5" s="414"/>
      <c r="BS5" s="414"/>
      <c r="BT5" s="414"/>
      <c r="BU5" s="415"/>
      <c r="BV5" s="413">
        <v>44407170</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89.8</v>
      </c>
      <c r="CU5" s="384"/>
      <c r="CV5" s="384"/>
      <c r="CW5" s="384"/>
      <c r="CX5" s="384"/>
      <c r="CY5" s="384"/>
      <c r="CZ5" s="384"/>
      <c r="DA5" s="385"/>
      <c r="DB5" s="383">
        <v>92.8</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723893</v>
      </c>
      <c r="BO6" s="414"/>
      <c r="BP6" s="414"/>
      <c r="BQ6" s="414"/>
      <c r="BR6" s="414"/>
      <c r="BS6" s="414"/>
      <c r="BT6" s="414"/>
      <c r="BU6" s="415"/>
      <c r="BV6" s="413">
        <v>668294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96.1</v>
      </c>
      <c r="CU6" s="560"/>
      <c r="CV6" s="560"/>
      <c r="CW6" s="560"/>
      <c r="CX6" s="560"/>
      <c r="CY6" s="560"/>
      <c r="CZ6" s="560"/>
      <c r="DA6" s="561"/>
      <c r="DB6" s="559">
        <v>100</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44635</v>
      </c>
      <c r="BO7" s="414"/>
      <c r="BP7" s="414"/>
      <c r="BQ7" s="414"/>
      <c r="BR7" s="414"/>
      <c r="BS7" s="414"/>
      <c r="BT7" s="414"/>
      <c r="BU7" s="415"/>
      <c r="BV7" s="413">
        <v>13120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24652494</v>
      </c>
      <c r="CU7" s="414"/>
      <c r="CV7" s="414"/>
      <c r="CW7" s="414"/>
      <c r="CX7" s="414"/>
      <c r="CY7" s="414"/>
      <c r="CZ7" s="414"/>
      <c r="DA7" s="415"/>
      <c r="DB7" s="413">
        <v>24403210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679258</v>
      </c>
      <c r="BO8" s="414"/>
      <c r="BP8" s="414"/>
      <c r="BQ8" s="414"/>
      <c r="BR8" s="414"/>
      <c r="BS8" s="414"/>
      <c r="BT8" s="414"/>
      <c r="BU8" s="415"/>
      <c r="BV8" s="413">
        <v>655174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120636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24084</v>
      </c>
      <c r="BO9" s="414"/>
      <c r="BP9" s="414"/>
      <c r="BQ9" s="414"/>
      <c r="BR9" s="414"/>
      <c r="BS9" s="414"/>
      <c r="BT9" s="414"/>
      <c r="BU9" s="415"/>
      <c r="BV9" s="413">
        <v>-45355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14.8</v>
      </c>
      <c r="CU9" s="384"/>
      <c r="CV9" s="384"/>
      <c r="CW9" s="384"/>
      <c r="CX9" s="384"/>
      <c r="CY9" s="384"/>
      <c r="CZ9" s="384"/>
      <c r="DA9" s="385"/>
      <c r="DB9" s="383">
        <v>16.5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123722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426198</v>
      </c>
      <c r="BO10" s="414"/>
      <c r="BP10" s="414"/>
      <c r="BQ10" s="414"/>
      <c r="BR10" s="414"/>
      <c r="BS10" s="414"/>
      <c r="BT10" s="414"/>
      <c r="BU10" s="415"/>
      <c r="BV10" s="413">
        <v>359988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v>12575</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119517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321365</v>
      </c>
      <c r="BO12" s="414"/>
      <c r="BP12" s="414"/>
      <c r="BQ12" s="414"/>
      <c r="BR12" s="414"/>
      <c r="BS12" s="414"/>
      <c r="BT12" s="414"/>
      <c r="BU12" s="415"/>
      <c r="BV12" s="413">
        <v>303235</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119092</v>
      </c>
      <c r="S13" s="515"/>
      <c r="T13" s="515"/>
      <c r="U13" s="515"/>
      <c r="V13" s="516"/>
      <c r="W13" s="502" t="s">
        <v>121</v>
      </c>
      <c r="X13" s="426"/>
      <c r="Y13" s="426"/>
      <c r="Z13" s="426"/>
      <c r="AA13" s="426"/>
      <c r="AB13" s="427"/>
      <c r="AC13" s="389">
        <v>1511</v>
      </c>
      <c r="AD13" s="390"/>
      <c r="AE13" s="390"/>
      <c r="AF13" s="390"/>
      <c r="AG13" s="391"/>
      <c r="AH13" s="389">
        <v>1614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141492</v>
      </c>
      <c r="BO13" s="414"/>
      <c r="BP13" s="414"/>
      <c r="BQ13" s="414"/>
      <c r="BR13" s="414"/>
      <c r="BS13" s="414"/>
      <c r="BT13" s="414"/>
      <c r="BU13" s="415"/>
      <c r="BV13" s="413">
        <v>11398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10.199999999999999</v>
      </c>
      <c r="CU13" s="384"/>
      <c r="CV13" s="384"/>
      <c r="CW13" s="384"/>
      <c r="CX13" s="384"/>
      <c r="CY13" s="384"/>
      <c r="CZ13" s="384"/>
      <c r="DA13" s="385"/>
      <c r="DB13" s="383">
        <v>11.1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120225</v>
      </c>
      <c r="S14" s="515"/>
      <c r="T14" s="515"/>
      <c r="U14" s="515"/>
      <c r="V14" s="516"/>
      <c r="W14" s="517"/>
      <c r="X14" s="429"/>
      <c r="Y14" s="429"/>
      <c r="Z14" s="429"/>
      <c r="AA14" s="429"/>
      <c r="AB14" s="430"/>
      <c r="AC14" s="507">
        <v>3</v>
      </c>
      <c r="AD14" s="508"/>
      <c r="AE14" s="508"/>
      <c r="AF14" s="508"/>
      <c r="AG14" s="509"/>
      <c r="AH14" s="507">
        <v>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34.200000000000003</v>
      </c>
      <c r="CU14" s="486"/>
      <c r="CV14" s="486"/>
      <c r="CW14" s="486"/>
      <c r="CX14" s="486"/>
      <c r="CY14" s="486"/>
      <c r="CZ14" s="486"/>
      <c r="DA14" s="487"/>
      <c r="DB14" s="518">
        <v>34.6</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119822</v>
      </c>
      <c r="S15" s="515"/>
      <c r="T15" s="515"/>
      <c r="U15" s="515"/>
      <c r="V15" s="516"/>
      <c r="W15" s="502" t="s">
        <v>128</v>
      </c>
      <c r="X15" s="426"/>
      <c r="Y15" s="426"/>
      <c r="Z15" s="426"/>
      <c r="AA15" s="426"/>
      <c r="AB15" s="427"/>
      <c r="AC15" s="389">
        <v>9532</v>
      </c>
      <c r="AD15" s="390"/>
      <c r="AE15" s="390"/>
      <c r="AF15" s="390"/>
      <c r="AG15" s="391"/>
      <c r="AH15" s="389">
        <v>10072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10732948</v>
      </c>
      <c r="BO15" s="409"/>
      <c r="BP15" s="409"/>
      <c r="BQ15" s="409"/>
      <c r="BR15" s="409"/>
      <c r="BS15" s="409"/>
      <c r="BT15" s="409"/>
      <c r="BU15" s="410"/>
      <c r="BV15" s="408">
        <v>10175328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18.7</v>
      </c>
      <c r="AD16" s="508"/>
      <c r="AE16" s="508"/>
      <c r="AF16" s="508"/>
      <c r="AG16" s="509"/>
      <c r="AH16" s="507">
        <v>18.899999999999999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20227621</v>
      </c>
      <c r="BO16" s="414"/>
      <c r="BP16" s="414"/>
      <c r="BQ16" s="414"/>
      <c r="BR16" s="414"/>
      <c r="BS16" s="414"/>
      <c r="BT16" s="414"/>
      <c r="BU16" s="415"/>
      <c r="BV16" s="413">
        <v>19775361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39843</v>
      </c>
      <c r="AD17" s="390"/>
      <c r="AE17" s="390"/>
      <c r="AF17" s="390"/>
      <c r="AG17" s="391"/>
      <c r="AH17" s="389">
        <v>39696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13493412</v>
      </c>
      <c r="BO17" s="414"/>
      <c r="BP17" s="414"/>
      <c r="BQ17" s="414"/>
      <c r="BR17" s="414"/>
      <c r="BS17" s="414"/>
      <c r="BT17" s="414"/>
      <c r="BU17" s="415"/>
      <c r="BV17" s="413">
        <v>12971357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187.38</v>
      </c>
      <c r="M18" s="478"/>
      <c r="N18" s="478"/>
      <c r="O18" s="478"/>
      <c r="P18" s="478"/>
      <c r="Q18" s="478"/>
      <c r="R18" s="479"/>
      <c r="S18" s="479"/>
      <c r="T18" s="479"/>
      <c r="U18" s="479"/>
      <c r="V18" s="480"/>
      <c r="W18" s="494"/>
      <c r="X18" s="495"/>
      <c r="Y18" s="495"/>
      <c r="Z18" s="495"/>
      <c r="AA18" s="495"/>
      <c r="AB18" s="503"/>
      <c r="AC18" s="377">
        <v>78.3</v>
      </c>
      <c r="AD18" s="378"/>
      <c r="AE18" s="378"/>
      <c r="AF18" s="378"/>
      <c r="AG18" s="481"/>
      <c r="AH18" s="377">
        <v>74.3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22692757</v>
      </c>
      <c r="BO18" s="414"/>
      <c r="BP18" s="414"/>
      <c r="BQ18" s="414"/>
      <c r="BR18" s="414"/>
      <c r="BS18" s="414"/>
      <c r="BT18" s="414"/>
      <c r="BU18" s="415"/>
      <c r="BV18" s="413">
        <v>22986724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644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28463219</v>
      </c>
      <c r="BO19" s="414"/>
      <c r="BP19" s="414"/>
      <c r="BQ19" s="414"/>
      <c r="BR19" s="414"/>
      <c r="BS19" s="414"/>
      <c r="BT19" s="414"/>
      <c r="BU19" s="415"/>
      <c r="BV19" s="413">
        <v>28038947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51983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37748268</v>
      </c>
      <c r="BO23" s="414"/>
      <c r="BP23" s="414"/>
      <c r="BQ23" s="414"/>
      <c r="BR23" s="414"/>
      <c r="BS23" s="414"/>
      <c r="BT23" s="414"/>
      <c r="BU23" s="415"/>
      <c r="BV23" s="413">
        <v>35799267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8930</v>
      </c>
      <c r="R24" s="390"/>
      <c r="S24" s="390"/>
      <c r="T24" s="390"/>
      <c r="U24" s="390"/>
      <c r="V24" s="391"/>
      <c r="W24" s="455"/>
      <c r="X24" s="446"/>
      <c r="Y24" s="447"/>
      <c r="Z24" s="386" t="s">
        <v>151</v>
      </c>
      <c r="AA24" s="387"/>
      <c r="AB24" s="387"/>
      <c r="AC24" s="387"/>
      <c r="AD24" s="387"/>
      <c r="AE24" s="387"/>
      <c r="AF24" s="387"/>
      <c r="AG24" s="388"/>
      <c r="AH24" s="389">
        <v>699</v>
      </c>
      <c r="AI24" s="390"/>
      <c r="AJ24" s="390"/>
      <c r="AK24" s="390"/>
      <c r="AL24" s="391"/>
      <c r="AM24" s="389">
        <v>2103291</v>
      </c>
      <c r="AN24" s="390"/>
      <c r="AO24" s="390"/>
      <c r="AP24" s="390"/>
      <c r="AQ24" s="390"/>
      <c r="AR24" s="391"/>
      <c r="AS24" s="389">
        <v>3009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30749564</v>
      </c>
      <c r="BO24" s="414"/>
      <c r="BP24" s="414"/>
      <c r="BQ24" s="414"/>
      <c r="BR24" s="414"/>
      <c r="BS24" s="414"/>
      <c r="BT24" s="414"/>
      <c r="BU24" s="415"/>
      <c r="BV24" s="413">
        <v>29348649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7220</v>
      </c>
      <c r="R25" s="390"/>
      <c r="S25" s="390"/>
      <c r="T25" s="390"/>
      <c r="U25" s="390"/>
      <c r="V25" s="391"/>
      <c r="W25" s="455"/>
      <c r="X25" s="446"/>
      <c r="Y25" s="447"/>
      <c r="Z25" s="386" t="s">
        <v>154</v>
      </c>
      <c r="AA25" s="387"/>
      <c r="AB25" s="387"/>
      <c r="AC25" s="387"/>
      <c r="AD25" s="387"/>
      <c r="AE25" s="387"/>
      <c r="AF25" s="387"/>
      <c r="AG25" s="388"/>
      <c r="AH25" s="389">
        <v>128</v>
      </c>
      <c r="AI25" s="390"/>
      <c r="AJ25" s="390"/>
      <c r="AK25" s="390"/>
      <c r="AL25" s="391"/>
      <c r="AM25" s="389">
        <v>378240</v>
      </c>
      <c r="AN25" s="390"/>
      <c r="AO25" s="390"/>
      <c r="AP25" s="390"/>
      <c r="AQ25" s="390"/>
      <c r="AR25" s="391"/>
      <c r="AS25" s="389">
        <v>2955</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9822036</v>
      </c>
      <c r="BO25" s="409"/>
      <c r="BP25" s="409"/>
      <c r="BQ25" s="409"/>
      <c r="BR25" s="409"/>
      <c r="BS25" s="409"/>
      <c r="BT25" s="409"/>
      <c r="BU25" s="410"/>
      <c r="BV25" s="408">
        <v>9975181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6180</v>
      </c>
      <c r="R26" s="390"/>
      <c r="S26" s="390"/>
      <c r="T26" s="390"/>
      <c r="U26" s="390"/>
      <c r="V26" s="391"/>
      <c r="W26" s="455"/>
      <c r="X26" s="446"/>
      <c r="Y26" s="447"/>
      <c r="Z26" s="386" t="s">
        <v>157</v>
      </c>
      <c r="AA26" s="468"/>
      <c r="AB26" s="468"/>
      <c r="AC26" s="468"/>
      <c r="AD26" s="468"/>
      <c r="AE26" s="468"/>
      <c r="AF26" s="468"/>
      <c r="AG26" s="469"/>
      <c r="AH26" s="389">
        <v>44</v>
      </c>
      <c r="AI26" s="390"/>
      <c r="AJ26" s="390"/>
      <c r="AK26" s="390"/>
      <c r="AL26" s="391"/>
      <c r="AM26" s="389">
        <v>147136</v>
      </c>
      <c r="AN26" s="390"/>
      <c r="AO26" s="390"/>
      <c r="AP26" s="390"/>
      <c r="AQ26" s="390"/>
      <c r="AR26" s="391"/>
      <c r="AS26" s="389">
        <v>3344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4560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888738</v>
      </c>
      <c r="BO27" s="417"/>
      <c r="BP27" s="417"/>
      <c r="BQ27" s="417"/>
      <c r="BR27" s="417"/>
      <c r="BS27" s="417"/>
      <c r="BT27" s="417"/>
      <c r="BU27" s="418"/>
      <c r="BV27" s="416">
        <v>853153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4070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2955359</v>
      </c>
      <c r="BO28" s="409"/>
      <c r="BP28" s="409"/>
      <c r="BQ28" s="409"/>
      <c r="BR28" s="409"/>
      <c r="BS28" s="409"/>
      <c r="BT28" s="409"/>
      <c r="BU28" s="410"/>
      <c r="BV28" s="408">
        <v>2850526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25</v>
      </c>
      <c r="M29" s="390"/>
      <c r="N29" s="390"/>
      <c r="O29" s="390"/>
      <c r="P29" s="391"/>
      <c r="Q29" s="389">
        <v>3780</v>
      </c>
      <c r="R29" s="390"/>
      <c r="S29" s="390"/>
      <c r="T29" s="390"/>
      <c r="U29" s="390"/>
      <c r="V29" s="391"/>
      <c r="W29" s="456"/>
      <c r="X29" s="457"/>
      <c r="Y29" s="458"/>
      <c r="Z29" s="386" t="s">
        <v>168</v>
      </c>
      <c r="AA29" s="387"/>
      <c r="AB29" s="387"/>
      <c r="AC29" s="387"/>
      <c r="AD29" s="387"/>
      <c r="AE29" s="387"/>
      <c r="AF29" s="387"/>
      <c r="AG29" s="388"/>
      <c r="AH29" s="389">
        <v>701</v>
      </c>
      <c r="AI29" s="390"/>
      <c r="AJ29" s="390"/>
      <c r="AK29" s="390"/>
      <c r="AL29" s="391"/>
      <c r="AM29" s="389">
        <v>2107843</v>
      </c>
      <c r="AN29" s="390"/>
      <c r="AO29" s="390"/>
      <c r="AP29" s="390"/>
      <c r="AQ29" s="390"/>
      <c r="AR29" s="391"/>
      <c r="AS29" s="389">
        <v>3007</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1545296</v>
      </c>
      <c r="BO29" s="414"/>
      <c r="BP29" s="414"/>
      <c r="BQ29" s="414"/>
      <c r="BR29" s="414"/>
      <c r="BS29" s="414"/>
      <c r="BT29" s="414"/>
      <c r="BU29" s="415"/>
      <c r="BV29" s="413">
        <v>1533065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2107967</v>
      </c>
      <c r="BO30" s="417"/>
      <c r="BP30" s="417"/>
      <c r="BQ30" s="417"/>
      <c r="BR30" s="417"/>
      <c r="BS30" s="417"/>
      <c r="BT30" s="417"/>
      <c r="BU30" s="418"/>
      <c r="BV30" s="416">
        <v>2196872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札幌広域圏組合一般会計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江別振興公社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基本財産基金運用特別会計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札幌広域圏組合札幌ふるさと市町村圏基金事業特別会計</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江別市スポーツ振興財団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石狩教育研修センター組合一般会計</v>
      </c>
      <c r="BZ36" s="372"/>
      <c r="CA36" s="372"/>
      <c r="CB36" s="372"/>
      <c r="CC36" s="372"/>
      <c r="CD36" s="372"/>
      <c r="CE36" s="372"/>
      <c r="CF36" s="372"/>
      <c r="CG36" s="372"/>
      <c r="CH36" s="372"/>
      <c r="CI36" s="372"/>
      <c r="CJ36" s="372"/>
      <c r="CK36" s="372"/>
      <c r="CL36" s="372"/>
      <c r="CM36" s="372"/>
      <c r="CN36" s="165"/>
      <c r="CO36" s="373">
        <f t="shared" si="3"/>
        <v>14</v>
      </c>
      <c r="CP36" s="373"/>
      <c r="CQ36" s="372" t="str">
        <f>IF('各会計、関係団体の財政状況及び健全化判断比率'!BS9="","",'各会計、関係団体の財政状況及び健全化判断比率'!BS9)</f>
        <v>フラワーテクニカえべつ</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519</v>
      </c>
      <c r="D34" s="1181"/>
      <c r="E34" s="1182"/>
      <c r="F34" s="32">
        <v>3.75</v>
      </c>
      <c r="G34" s="33">
        <v>4.1399999999999997</v>
      </c>
      <c r="H34" s="33">
        <v>4.3099999999999996</v>
      </c>
      <c r="I34" s="33">
        <v>4.49</v>
      </c>
      <c r="J34" s="34">
        <v>4.18</v>
      </c>
      <c r="K34" s="22"/>
      <c r="L34" s="22"/>
      <c r="M34" s="22"/>
      <c r="N34" s="22"/>
      <c r="O34" s="22"/>
      <c r="P34" s="22"/>
    </row>
    <row r="35" spans="1:16" ht="39" customHeight="1" x14ac:dyDescent="0.15">
      <c r="A35" s="22"/>
      <c r="B35" s="35"/>
      <c r="C35" s="1175" t="s">
        <v>520</v>
      </c>
      <c r="D35" s="1176"/>
      <c r="E35" s="1177"/>
      <c r="F35" s="36">
        <v>3.19</v>
      </c>
      <c r="G35" s="37">
        <v>3.78</v>
      </c>
      <c r="H35" s="37">
        <v>4.67</v>
      </c>
      <c r="I35" s="37">
        <v>4.3600000000000003</v>
      </c>
      <c r="J35" s="38">
        <v>3.95</v>
      </c>
      <c r="K35" s="22"/>
      <c r="L35" s="22"/>
      <c r="M35" s="22"/>
      <c r="N35" s="22"/>
      <c r="O35" s="22"/>
      <c r="P35" s="22"/>
    </row>
    <row r="36" spans="1:16" ht="39" customHeight="1" x14ac:dyDescent="0.15">
      <c r="A36" s="22"/>
      <c r="B36" s="35"/>
      <c r="C36" s="1175" t="s">
        <v>521</v>
      </c>
      <c r="D36" s="1176"/>
      <c r="E36" s="1177"/>
      <c r="F36" s="36">
        <v>2.37</v>
      </c>
      <c r="G36" s="37">
        <v>2.2000000000000002</v>
      </c>
      <c r="H36" s="37">
        <v>2.86</v>
      </c>
      <c r="I36" s="37">
        <v>2.68</v>
      </c>
      <c r="J36" s="38">
        <v>2.75</v>
      </c>
      <c r="K36" s="22"/>
      <c r="L36" s="22"/>
      <c r="M36" s="22"/>
      <c r="N36" s="22"/>
      <c r="O36" s="22"/>
      <c r="P36" s="22"/>
    </row>
    <row r="37" spans="1:16" ht="39" customHeight="1" x14ac:dyDescent="0.15">
      <c r="A37" s="22"/>
      <c r="B37" s="35"/>
      <c r="C37" s="1175" t="s">
        <v>522</v>
      </c>
      <c r="D37" s="1176"/>
      <c r="E37" s="1177"/>
      <c r="F37" s="36">
        <v>2.92</v>
      </c>
      <c r="G37" s="37">
        <v>3.02</v>
      </c>
      <c r="H37" s="37">
        <v>1.81</v>
      </c>
      <c r="I37" s="37">
        <v>1.61</v>
      </c>
      <c r="J37" s="38">
        <v>1.72</v>
      </c>
      <c r="K37" s="22"/>
      <c r="L37" s="22"/>
      <c r="M37" s="22"/>
      <c r="N37" s="22"/>
      <c r="O37" s="22"/>
      <c r="P37" s="22"/>
    </row>
    <row r="38" spans="1:16" ht="39" customHeight="1" x14ac:dyDescent="0.15">
      <c r="A38" s="22"/>
      <c r="B38" s="35"/>
      <c r="C38" s="1175" t="s">
        <v>523</v>
      </c>
      <c r="D38" s="1176"/>
      <c r="E38" s="1177"/>
      <c r="F38" s="36">
        <v>0.04</v>
      </c>
      <c r="G38" s="37">
        <v>0.28000000000000003</v>
      </c>
      <c r="H38" s="37">
        <v>0.2</v>
      </c>
      <c r="I38" s="37">
        <v>0.37</v>
      </c>
      <c r="J38" s="38">
        <v>0.47</v>
      </c>
      <c r="K38" s="22"/>
      <c r="L38" s="22"/>
      <c r="M38" s="22"/>
      <c r="N38" s="22"/>
      <c r="O38" s="22"/>
      <c r="P38" s="22"/>
    </row>
    <row r="39" spans="1:16" ht="39" customHeight="1" x14ac:dyDescent="0.15">
      <c r="A39" s="22"/>
      <c r="B39" s="35"/>
      <c r="C39" s="1175" t="s">
        <v>524</v>
      </c>
      <c r="D39" s="1176"/>
      <c r="E39" s="1177"/>
      <c r="F39" s="36" t="s">
        <v>525</v>
      </c>
      <c r="G39" s="37" t="s">
        <v>526</v>
      </c>
      <c r="H39" s="37">
        <v>0</v>
      </c>
      <c r="I39" s="37">
        <v>0</v>
      </c>
      <c r="J39" s="38">
        <v>0.26</v>
      </c>
      <c r="K39" s="22"/>
      <c r="L39" s="22"/>
      <c r="M39" s="22"/>
      <c r="N39" s="22"/>
      <c r="O39" s="22"/>
      <c r="P39" s="22"/>
    </row>
    <row r="40" spans="1:16" ht="39" customHeight="1" x14ac:dyDescent="0.15">
      <c r="A40" s="22"/>
      <c r="B40" s="35"/>
      <c r="C40" s="1175" t="s">
        <v>527</v>
      </c>
      <c r="D40" s="1176"/>
      <c r="E40" s="1177"/>
      <c r="F40" s="36">
        <v>0.01</v>
      </c>
      <c r="G40" s="37">
        <v>0.01</v>
      </c>
      <c r="H40" s="37">
        <v>0.01</v>
      </c>
      <c r="I40" s="37">
        <v>0.01</v>
      </c>
      <c r="J40" s="38">
        <v>0.01</v>
      </c>
      <c r="K40" s="22"/>
      <c r="L40" s="22"/>
      <c r="M40" s="22"/>
      <c r="N40" s="22"/>
      <c r="O40" s="22"/>
      <c r="P40" s="22"/>
    </row>
    <row r="41" spans="1:16" ht="39" customHeight="1" x14ac:dyDescent="0.15">
      <c r="A41" s="22"/>
      <c r="B41" s="35"/>
      <c r="C41" s="1175" t="s">
        <v>528</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529</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530</v>
      </c>
      <c r="D43" s="1179"/>
      <c r="E43" s="1180"/>
      <c r="F43" s="41" t="s">
        <v>474</v>
      </c>
      <c r="G43" s="42" t="s">
        <v>474</v>
      </c>
      <c r="H43" s="42" t="s">
        <v>474</v>
      </c>
      <c r="I43" s="42" t="s">
        <v>474</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4826</v>
      </c>
      <c r="L45" s="60">
        <v>4803</v>
      </c>
      <c r="M45" s="60">
        <v>4778</v>
      </c>
      <c r="N45" s="60">
        <v>4665</v>
      </c>
      <c r="O45" s="61">
        <v>4234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1743</v>
      </c>
      <c r="L48" s="64">
        <v>1685</v>
      </c>
      <c r="M48" s="64">
        <v>1692</v>
      </c>
      <c r="N48" s="64">
        <v>1453</v>
      </c>
      <c r="O48" s="65">
        <v>1465</v>
      </c>
      <c r="P48" s="48"/>
      <c r="Q48" s="48"/>
      <c r="R48" s="48"/>
      <c r="S48" s="48"/>
      <c r="T48" s="48"/>
      <c r="U48" s="48"/>
    </row>
    <row r="49" spans="1:21" ht="30.75" customHeight="1" x14ac:dyDescent="0.15">
      <c r="A49" s="48"/>
      <c r="B49" s="1193"/>
      <c r="C49" s="1194"/>
      <c r="D49" s="62"/>
      <c r="E49" s="1185" t="s">
        <v>15</v>
      </c>
      <c r="F49" s="1185"/>
      <c r="G49" s="1185"/>
      <c r="H49" s="1185"/>
      <c r="I49" s="1185"/>
      <c r="J49" s="1186"/>
      <c r="K49" s="63">
        <v>0</v>
      </c>
      <c r="L49" s="64">
        <v>0</v>
      </c>
      <c r="M49" s="64">
        <v>0</v>
      </c>
      <c r="N49" s="64" t="s">
        <v>474</v>
      </c>
      <c r="O49" s="65">
        <v>8</v>
      </c>
      <c r="P49" s="48"/>
      <c r="Q49" s="48"/>
      <c r="R49" s="48"/>
      <c r="S49" s="48"/>
      <c r="T49" s="48"/>
      <c r="U49" s="48"/>
    </row>
    <row r="50" spans="1:21" ht="30.75" customHeight="1" x14ac:dyDescent="0.15">
      <c r="A50" s="48"/>
      <c r="B50" s="1193"/>
      <c r="C50" s="1194"/>
      <c r="D50" s="62"/>
      <c r="E50" s="1185" t="s">
        <v>16</v>
      </c>
      <c r="F50" s="1185"/>
      <c r="G50" s="1185"/>
      <c r="H50" s="1185"/>
      <c r="I50" s="1185"/>
      <c r="J50" s="1186"/>
      <c r="K50" s="63">
        <v>168</v>
      </c>
      <c r="L50" s="64">
        <v>137</v>
      </c>
      <c r="M50" s="64">
        <v>134</v>
      </c>
      <c r="N50" s="64">
        <v>132</v>
      </c>
      <c r="O50" s="65">
        <v>133</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4266</v>
      </c>
      <c r="L52" s="64">
        <v>4186</v>
      </c>
      <c r="M52" s="64">
        <v>4207</v>
      </c>
      <c r="N52" s="64">
        <v>4156</v>
      </c>
      <c r="O52" s="65">
        <v>3897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2471</v>
      </c>
      <c r="L53" s="69">
        <v>2439</v>
      </c>
      <c r="M53" s="69">
        <v>2397</v>
      </c>
      <c r="N53" s="69">
        <v>2094</v>
      </c>
      <c r="O53" s="70">
        <v>1943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211" t="s">
        <v>23</v>
      </c>
      <c r="C41" s="1212"/>
      <c r="D41" s="81"/>
      <c r="E41" s="1213" t="s">
        <v>24</v>
      </c>
      <c r="F41" s="1213"/>
      <c r="G41" s="1213"/>
      <c r="H41" s="1214"/>
      <c r="I41" s="82">
        <v>36773</v>
      </c>
      <c r="J41" s="83">
        <v>35574</v>
      </c>
      <c r="K41" s="83">
        <v>34881</v>
      </c>
      <c r="L41" s="83">
        <v>35799</v>
      </c>
      <c r="M41" s="84">
        <v>37748</v>
      </c>
    </row>
    <row r="42" spans="2:13" ht="27.75" customHeight="1" x14ac:dyDescent="0.15">
      <c r="B42" s="1201"/>
      <c r="C42" s="1202"/>
      <c r="D42" s="85"/>
      <c r="E42" s="1205" t="s">
        <v>25</v>
      </c>
      <c r="F42" s="1205"/>
      <c r="G42" s="1205"/>
      <c r="H42" s="1206"/>
      <c r="I42" s="86">
        <v>858</v>
      </c>
      <c r="J42" s="87">
        <v>724</v>
      </c>
      <c r="K42" s="87">
        <v>1639</v>
      </c>
      <c r="L42" s="87">
        <v>1451</v>
      </c>
      <c r="M42" s="88">
        <v>1249</v>
      </c>
    </row>
    <row r="43" spans="2:13" ht="27.75" customHeight="1" x14ac:dyDescent="0.15">
      <c r="B43" s="1201"/>
      <c r="C43" s="1202"/>
      <c r="D43" s="85"/>
      <c r="E43" s="1205" t="s">
        <v>26</v>
      </c>
      <c r="F43" s="1205"/>
      <c r="G43" s="1205"/>
      <c r="H43" s="1206"/>
      <c r="I43" s="86">
        <v>16533</v>
      </c>
      <c r="J43" s="87">
        <v>15879</v>
      </c>
      <c r="K43" s="87">
        <v>15640</v>
      </c>
      <c r="L43" s="87">
        <v>14513</v>
      </c>
      <c r="M43" s="88">
        <v>13285</v>
      </c>
    </row>
    <row r="44" spans="2:13" ht="27.75" customHeight="1" x14ac:dyDescent="0.15">
      <c r="B44" s="1201"/>
      <c r="C44" s="1202"/>
      <c r="D44" s="85"/>
      <c r="E44" s="1205" t="s">
        <v>27</v>
      </c>
      <c r="F44" s="1205"/>
      <c r="G44" s="1205"/>
      <c r="H44" s="1206"/>
      <c r="I44" s="86">
        <v>2</v>
      </c>
      <c r="J44" s="87">
        <v>0</v>
      </c>
      <c r="K44" s="87" t="s">
        <v>474</v>
      </c>
      <c r="L44" s="87" t="s">
        <v>474</v>
      </c>
      <c r="M44" s="88" t="s">
        <v>474</v>
      </c>
    </row>
    <row r="45" spans="2:13" ht="27.75" customHeight="1" x14ac:dyDescent="0.15">
      <c r="B45" s="1201"/>
      <c r="C45" s="1202"/>
      <c r="D45" s="85"/>
      <c r="E45" s="1205" t="s">
        <v>28</v>
      </c>
      <c r="F45" s="1205"/>
      <c r="G45" s="1205"/>
      <c r="H45" s="1206"/>
      <c r="I45" s="86">
        <v>5471</v>
      </c>
      <c r="J45" s="87">
        <v>6066</v>
      </c>
      <c r="K45" s="87">
        <v>4761</v>
      </c>
      <c r="L45" s="87">
        <v>5313</v>
      </c>
      <c r="M45" s="88">
        <v>4953</v>
      </c>
    </row>
    <row r="46" spans="2:13" ht="27.75" customHeight="1" x14ac:dyDescent="0.15">
      <c r="B46" s="1201"/>
      <c r="C46" s="1202"/>
      <c r="D46" s="85"/>
      <c r="E46" s="1205" t="s">
        <v>29</v>
      </c>
      <c r="F46" s="1205"/>
      <c r="G46" s="1205"/>
      <c r="H46" s="1206"/>
      <c r="I46" s="86" t="s">
        <v>474</v>
      </c>
      <c r="J46" s="87" t="s">
        <v>474</v>
      </c>
      <c r="K46" s="87" t="s">
        <v>474</v>
      </c>
      <c r="L46" s="87" t="s">
        <v>474</v>
      </c>
      <c r="M46" s="88" t="s">
        <v>474</v>
      </c>
    </row>
    <row r="47" spans="2:13" ht="27.75" customHeight="1" x14ac:dyDescent="0.15">
      <c r="B47" s="1201"/>
      <c r="C47" s="1202"/>
      <c r="D47" s="85"/>
      <c r="E47" s="1205" t="s">
        <v>30</v>
      </c>
      <c r="F47" s="1205"/>
      <c r="G47" s="1205"/>
      <c r="H47" s="1206"/>
      <c r="I47" s="86" t="s">
        <v>474</v>
      </c>
      <c r="J47" s="87" t="s">
        <v>474</v>
      </c>
      <c r="K47" s="87" t="s">
        <v>474</v>
      </c>
      <c r="L47" s="87" t="s">
        <v>474</v>
      </c>
      <c r="M47" s="88" t="s">
        <v>474</v>
      </c>
    </row>
    <row r="48" spans="2:13" ht="27.75" customHeight="1" x14ac:dyDescent="0.15">
      <c r="B48" s="1203"/>
      <c r="C48" s="1204"/>
      <c r="D48" s="85"/>
      <c r="E48" s="1205" t="s">
        <v>31</v>
      </c>
      <c r="F48" s="1205"/>
      <c r="G48" s="1205"/>
      <c r="H48" s="1206"/>
      <c r="I48" s="86" t="s">
        <v>474</v>
      </c>
      <c r="J48" s="87" t="s">
        <v>474</v>
      </c>
      <c r="K48" s="87" t="s">
        <v>474</v>
      </c>
      <c r="L48" s="87" t="s">
        <v>474</v>
      </c>
      <c r="M48" s="88" t="s">
        <v>474</v>
      </c>
    </row>
    <row r="49" spans="2:13" ht="27.75" customHeight="1" x14ac:dyDescent="0.15">
      <c r="B49" s="1199" t="s">
        <v>32</v>
      </c>
      <c r="C49" s="1200"/>
      <c r="D49" s="89"/>
      <c r="E49" s="1205" t="s">
        <v>33</v>
      </c>
      <c r="F49" s="1205"/>
      <c r="G49" s="1205"/>
      <c r="H49" s="1206"/>
      <c r="I49" s="86">
        <v>9267</v>
      </c>
      <c r="J49" s="87">
        <v>9361</v>
      </c>
      <c r="K49" s="87">
        <v>8998</v>
      </c>
      <c r="L49" s="87">
        <v>8291</v>
      </c>
      <c r="M49" s="88">
        <v>7634</v>
      </c>
    </row>
    <row r="50" spans="2:13" ht="27.75" customHeight="1" x14ac:dyDescent="0.15">
      <c r="B50" s="1201"/>
      <c r="C50" s="1202"/>
      <c r="D50" s="85"/>
      <c r="E50" s="1205" t="s">
        <v>34</v>
      </c>
      <c r="F50" s="1205"/>
      <c r="G50" s="1205"/>
      <c r="H50" s="1206"/>
      <c r="I50" s="86">
        <v>7325</v>
      </c>
      <c r="J50" s="87">
        <v>6931</v>
      </c>
      <c r="K50" s="87">
        <v>7034</v>
      </c>
      <c r="L50" s="87">
        <v>7457</v>
      </c>
      <c r="M50" s="88">
        <v>7555</v>
      </c>
    </row>
    <row r="51" spans="2:13" ht="27.75" customHeight="1" x14ac:dyDescent="0.15">
      <c r="B51" s="1203"/>
      <c r="C51" s="1204"/>
      <c r="D51" s="85"/>
      <c r="E51" s="1205" t="s">
        <v>35</v>
      </c>
      <c r="F51" s="1205"/>
      <c r="G51" s="1205"/>
      <c r="H51" s="1206"/>
      <c r="I51" s="86">
        <v>34360</v>
      </c>
      <c r="J51" s="87">
        <v>34144</v>
      </c>
      <c r="K51" s="87">
        <v>33835</v>
      </c>
      <c r="L51" s="87">
        <v>34120</v>
      </c>
      <c r="M51" s="88">
        <v>34751</v>
      </c>
    </row>
    <row r="52" spans="2:13" ht="27.75" customHeight="1" thickBot="1" x14ac:dyDescent="0.2">
      <c r="B52" s="1207" t="s">
        <v>20</v>
      </c>
      <c r="C52" s="1208"/>
      <c r="D52" s="90"/>
      <c r="E52" s="1209" t="s">
        <v>36</v>
      </c>
      <c r="F52" s="1209"/>
      <c r="G52" s="1209"/>
      <c r="H52" s="1210"/>
      <c r="I52" s="91">
        <v>8684</v>
      </c>
      <c r="J52" s="92">
        <v>7808</v>
      </c>
      <c r="K52" s="92">
        <v>7053</v>
      </c>
      <c r="L52" s="92">
        <v>7209</v>
      </c>
      <c r="M52" s="93">
        <v>7295</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549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545</v>
      </c>
      <c r="I42" s="352"/>
      <c r="J42" s="352"/>
      <c r="K42" s="352"/>
      <c r="L42" s="244"/>
      <c r="M42" s="244"/>
      <c r="N42" s="244"/>
      <c r="O42" s="244"/>
    </row>
    <row r="43" spans="2:17" ht="13.5" x14ac:dyDescent="0.15">
      <c r="B43" s="248"/>
      <c r="C43" s="244"/>
      <c r="D43" s="244"/>
      <c r="E43" s="244"/>
      <c r="F43" s="244"/>
      <c r="G43" s="1226"/>
      <c r="H43" s="1227"/>
      <c r="I43" s="1227"/>
      <c r="J43" s="1227"/>
      <c r="K43" s="1227"/>
      <c r="L43" s="1227"/>
      <c r="M43" s="1227"/>
      <c r="N43" s="1227"/>
      <c r="O43" s="1228"/>
    </row>
    <row r="44" spans="2:17" ht="13.5" x14ac:dyDescent="0.15">
      <c r="B44" s="248"/>
      <c r="C44" s="244"/>
      <c r="D44" s="244"/>
      <c r="E44" s="244"/>
      <c r="F44" s="244"/>
      <c r="G44" s="1229"/>
      <c r="H44" s="1230"/>
      <c r="I44" s="1230"/>
      <c r="J44" s="1230"/>
      <c r="K44" s="1230"/>
      <c r="L44" s="1230"/>
      <c r="M44" s="1230"/>
      <c r="N44" s="1230"/>
      <c r="O44" s="1231"/>
    </row>
    <row r="45" spans="2:17" ht="13.5" x14ac:dyDescent="0.15">
      <c r="B45" s="248"/>
      <c r="C45" s="244"/>
      <c r="D45" s="244"/>
      <c r="E45" s="244"/>
      <c r="F45" s="244"/>
      <c r="G45" s="1229"/>
      <c r="H45" s="1230"/>
      <c r="I45" s="1230"/>
      <c r="J45" s="1230"/>
      <c r="K45" s="1230"/>
      <c r="L45" s="1230"/>
      <c r="M45" s="1230"/>
      <c r="N45" s="1230"/>
      <c r="O45" s="1231"/>
    </row>
    <row r="46" spans="2:17" ht="13.5" x14ac:dyDescent="0.15">
      <c r="B46" s="248"/>
      <c r="C46" s="244"/>
      <c r="D46" s="244"/>
      <c r="E46" s="244"/>
      <c r="F46" s="244"/>
      <c r="G46" s="1229"/>
      <c r="H46" s="1230"/>
      <c r="I46" s="1230"/>
      <c r="J46" s="1230"/>
      <c r="K46" s="1230"/>
      <c r="L46" s="1230"/>
      <c r="M46" s="1230"/>
      <c r="N46" s="1230"/>
      <c r="O46" s="1231"/>
    </row>
    <row r="47" spans="2:17" ht="13.5" x14ac:dyDescent="0.15">
      <c r="B47" s="248"/>
      <c r="C47" s="244"/>
      <c r="D47" s="244"/>
      <c r="E47" s="244"/>
      <c r="F47" s="244"/>
      <c r="G47" s="1232"/>
      <c r="H47" s="1233"/>
      <c r="I47" s="1233"/>
      <c r="J47" s="1233"/>
      <c r="K47" s="1233"/>
      <c r="L47" s="1233"/>
      <c r="M47" s="1233"/>
      <c r="N47" s="1233"/>
      <c r="O47" s="1234"/>
    </row>
    <row r="48" spans="2:17" ht="13.5" x14ac:dyDescent="0.15">
      <c r="B48" s="248"/>
      <c r="C48" s="244"/>
      <c r="D48" s="244"/>
      <c r="E48" s="244"/>
      <c r="F48" s="244"/>
      <c r="G48" s="244"/>
      <c r="H48" s="363"/>
      <c r="I48" s="363"/>
      <c r="J48" s="363"/>
    </row>
    <row r="49" spans="1:17" ht="13.5" x14ac:dyDescent="0.15">
      <c r="B49" s="248"/>
      <c r="C49" s="244"/>
      <c r="D49" s="244"/>
      <c r="E49" s="244"/>
      <c r="F49" s="244"/>
      <c r="G49" s="243" t="s">
        <v>548</v>
      </c>
    </row>
    <row r="50" spans="1:17" ht="13.5" x14ac:dyDescent="0.15">
      <c r="B50" s="248"/>
      <c r="C50" s="244"/>
      <c r="D50" s="244"/>
      <c r="E50" s="244"/>
      <c r="F50" s="244"/>
      <c r="G50" s="1235"/>
      <c r="H50" s="1236"/>
      <c r="I50" s="1236"/>
      <c r="J50" s="1237"/>
      <c r="K50" s="345" t="s">
        <v>513</v>
      </c>
      <c r="L50" s="345" t="s">
        <v>514</v>
      </c>
      <c r="M50" s="345" t="s">
        <v>515</v>
      </c>
      <c r="N50" s="345" t="s">
        <v>516</v>
      </c>
      <c r="O50" s="345" t="s">
        <v>517</v>
      </c>
    </row>
    <row r="51" spans="1:17" ht="13.5" x14ac:dyDescent="0.15">
      <c r="B51" s="248"/>
      <c r="C51" s="244"/>
      <c r="D51" s="244"/>
      <c r="E51" s="244"/>
      <c r="F51" s="244"/>
      <c r="G51" s="1238" t="s">
        <v>543</v>
      </c>
      <c r="H51" s="1239"/>
      <c r="I51" s="1244" t="s">
        <v>541</v>
      </c>
      <c r="J51" s="1244"/>
      <c r="K51" s="1215"/>
      <c r="L51" s="1215"/>
      <c r="M51" s="1215"/>
      <c r="N51" s="1215"/>
      <c r="O51" s="1215"/>
    </row>
    <row r="52" spans="1:17" ht="13.5" x14ac:dyDescent="0.15">
      <c r="B52" s="248"/>
      <c r="C52" s="244"/>
      <c r="D52" s="244"/>
      <c r="E52" s="244"/>
      <c r="F52" s="244"/>
      <c r="G52" s="1240"/>
      <c r="H52" s="1241"/>
      <c r="I52" s="1245"/>
      <c r="J52" s="1245"/>
      <c r="K52" s="1216"/>
      <c r="L52" s="1216"/>
      <c r="M52" s="1216"/>
      <c r="N52" s="1216"/>
      <c r="O52" s="1216"/>
    </row>
    <row r="53" spans="1:17" ht="13.5" x14ac:dyDescent="0.15">
      <c r="A53" s="355"/>
      <c r="B53" s="248"/>
      <c r="C53" s="244"/>
      <c r="D53" s="244"/>
      <c r="E53" s="244"/>
      <c r="F53" s="244"/>
      <c r="G53" s="1240"/>
      <c r="H53" s="1241"/>
      <c r="I53" s="1217" t="s">
        <v>547</v>
      </c>
      <c r="J53" s="1217"/>
      <c r="K53" s="1218"/>
      <c r="L53" s="1218"/>
      <c r="M53" s="1218"/>
      <c r="N53" s="1218"/>
      <c r="O53" s="1218"/>
    </row>
    <row r="54" spans="1:17" ht="13.5" x14ac:dyDescent="0.15">
      <c r="A54" s="355"/>
      <c r="B54" s="248"/>
      <c r="C54" s="244"/>
      <c r="D54" s="244"/>
      <c r="E54" s="244"/>
      <c r="F54" s="244"/>
      <c r="G54" s="1242"/>
      <c r="H54" s="1243"/>
      <c r="I54" s="1217"/>
      <c r="J54" s="1217"/>
      <c r="K54" s="1219"/>
      <c r="L54" s="1219"/>
      <c r="M54" s="1219"/>
      <c r="N54" s="1219"/>
      <c r="O54" s="1219"/>
    </row>
    <row r="55" spans="1:17" ht="13.5" x14ac:dyDescent="0.15">
      <c r="A55" s="355"/>
      <c r="B55" s="248"/>
      <c r="C55" s="244"/>
      <c r="D55" s="244"/>
      <c r="E55" s="244"/>
      <c r="F55" s="244"/>
      <c r="G55" s="1220" t="s">
        <v>542</v>
      </c>
      <c r="H55" s="1221"/>
      <c r="I55" s="1217" t="s">
        <v>541</v>
      </c>
      <c r="J55" s="1217"/>
      <c r="K55" s="1215"/>
      <c r="L55" s="1215"/>
      <c r="M55" s="1215"/>
      <c r="N55" s="1215"/>
      <c r="O55" s="1215"/>
    </row>
    <row r="56" spans="1:17" ht="13.5" x14ac:dyDescent="0.15">
      <c r="A56" s="355"/>
      <c r="B56" s="248"/>
      <c r="C56" s="244"/>
      <c r="D56" s="244"/>
      <c r="E56" s="244"/>
      <c r="F56" s="244"/>
      <c r="G56" s="1222"/>
      <c r="H56" s="1223"/>
      <c r="I56" s="1217"/>
      <c r="J56" s="1217"/>
      <c r="K56" s="1216"/>
      <c r="L56" s="1216"/>
      <c r="M56" s="1216"/>
      <c r="N56" s="1216"/>
      <c r="O56" s="1216"/>
    </row>
    <row r="57" spans="1:17" s="355" customFormat="1" ht="13.5" x14ac:dyDescent="0.15">
      <c r="B57" s="356"/>
      <c r="C57" s="352"/>
      <c r="D57" s="352"/>
      <c r="E57" s="352"/>
      <c r="F57" s="352"/>
      <c r="G57" s="1222"/>
      <c r="H57" s="1223"/>
      <c r="I57" s="1246" t="s">
        <v>547</v>
      </c>
      <c r="J57" s="1246"/>
      <c r="K57" s="1218"/>
      <c r="L57" s="1218"/>
      <c r="M57" s="1218"/>
      <c r="N57" s="1218"/>
      <c r="O57" s="1218"/>
      <c r="P57" s="361"/>
      <c r="Q57" s="356"/>
    </row>
    <row r="58" spans="1:17" s="355" customFormat="1" ht="13.5" x14ac:dyDescent="0.15">
      <c r="A58" s="243"/>
      <c r="B58" s="356"/>
      <c r="C58" s="352"/>
      <c r="D58" s="352"/>
      <c r="E58" s="352"/>
      <c r="F58" s="352"/>
      <c r="G58" s="1224"/>
      <c r="H58" s="1225"/>
      <c r="I58" s="1246"/>
      <c r="J58" s="1246"/>
      <c r="K58" s="1219"/>
      <c r="L58" s="1219"/>
      <c r="M58" s="1219"/>
      <c r="N58" s="1219"/>
      <c r="O58" s="121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546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545</v>
      </c>
      <c r="I64" s="352"/>
      <c r="J64" s="352"/>
      <c r="K64" s="352"/>
      <c r="L64" s="244"/>
      <c r="M64" s="244"/>
      <c r="N64" s="244"/>
      <c r="O64" s="244"/>
    </row>
    <row r="65" spans="2:30" ht="13.5" x14ac:dyDescent="0.15">
      <c r="B65" s="248"/>
      <c r="C65" s="244"/>
      <c r="D65" s="244"/>
      <c r="E65" s="244"/>
      <c r="F65" s="244"/>
      <c r="G65" s="1249" t="s">
        <v>551</v>
      </c>
      <c r="H65" s="1227"/>
      <c r="I65" s="1227"/>
      <c r="J65" s="1227"/>
      <c r="K65" s="1227"/>
      <c r="L65" s="1227"/>
      <c r="M65" s="1227"/>
      <c r="N65" s="1227"/>
      <c r="O65" s="1228"/>
    </row>
    <row r="66" spans="2:30" ht="13.5" x14ac:dyDescent="0.15">
      <c r="B66" s="248"/>
      <c r="C66" s="244"/>
      <c r="D66" s="244"/>
      <c r="E66" s="244"/>
      <c r="F66" s="244"/>
      <c r="G66" s="1229"/>
      <c r="H66" s="1230"/>
      <c r="I66" s="1230"/>
      <c r="J66" s="1230"/>
      <c r="K66" s="1230"/>
      <c r="L66" s="1230"/>
      <c r="M66" s="1230"/>
      <c r="N66" s="1230"/>
      <c r="O66" s="1231"/>
    </row>
    <row r="67" spans="2:30" ht="13.5" x14ac:dyDescent="0.15">
      <c r="B67" s="248"/>
      <c r="C67" s="244"/>
      <c r="D67" s="244"/>
      <c r="E67" s="244"/>
      <c r="F67" s="244"/>
      <c r="G67" s="1229"/>
      <c r="H67" s="1230"/>
      <c r="I67" s="1230"/>
      <c r="J67" s="1230"/>
      <c r="K67" s="1230"/>
      <c r="L67" s="1230"/>
      <c r="M67" s="1230"/>
      <c r="N67" s="1230"/>
      <c r="O67" s="1231"/>
    </row>
    <row r="68" spans="2:30" ht="13.5" x14ac:dyDescent="0.15">
      <c r="B68" s="248"/>
      <c r="C68" s="244"/>
      <c r="D68" s="244"/>
      <c r="E68" s="244"/>
      <c r="F68" s="244"/>
      <c r="G68" s="1229"/>
      <c r="H68" s="1230"/>
      <c r="I68" s="1230"/>
      <c r="J68" s="1230"/>
      <c r="K68" s="1230"/>
      <c r="L68" s="1230"/>
      <c r="M68" s="1230"/>
      <c r="N68" s="1230"/>
      <c r="O68" s="1231"/>
    </row>
    <row r="69" spans="2:30" ht="13.5" x14ac:dyDescent="0.15">
      <c r="B69" s="248"/>
      <c r="C69" s="244"/>
      <c r="D69" s="244"/>
      <c r="E69" s="244"/>
      <c r="F69" s="244"/>
      <c r="G69" s="1232"/>
      <c r="H69" s="1233"/>
      <c r="I69" s="1233"/>
      <c r="J69" s="1233"/>
      <c r="K69" s="1233"/>
      <c r="L69" s="1233"/>
      <c r="M69" s="1233"/>
      <c r="N69" s="1233"/>
      <c r="O69" s="1234"/>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544</v>
      </c>
      <c r="I71" s="349"/>
      <c r="J71" s="348"/>
      <c r="K71" s="348"/>
      <c r="L71" s="347"/>
      <c r="M71" s="348"/>
      <c r="N71" s="347"/>
      <c r="O71" s="346"/>
    </row>
    <row r="72" spans="2:30" ht="13.5" x14ac:dyDescent="0.15">
      <c r="B72" s="248"/>
      <c r="C72" s="244"/>
      <c r="D72" s="244"/>
      <c r="E72" s="244"/>
      <c r="F72" s="244"/>
      <c r="G72" s="1235"/>
      <c r="H72" s="1236"/>
      <c r="I72" s="1236"/>
      <c r="J72" s="1237"/>
      <c r="K72" s="345" t="s">
        <v>513</v>
      </c>
      <c r="L72" s="345" t="s">
        <v>514</v>
      </c>
      <c r="M72" s="345" t="s">
        <v>515</v>
      </c>
      <c r="N72" s="345" t="s">
        <v>516</v>
      </c>
      <c r="O72" s="345" t="s">
        <v>517</v>
      </c>
    </row>
    <row r="73" spans="2:30" ht="13.5" x14ac:dyDescent="0.15">
      <c r="B73" s="248"/>
      <c r="C73" s="244"/>
      <c r="D73" s="244"/>
      <c r="E73" s="244"/>
      <c r="F73" s="244"/>
      <c r="G73" s="1238" t="s">
        <v>543</v>
      </c>
      <c r="H73" s="1239"/>
      <c r="I73" s="1244" t="s">
        <v>541</v>
      </c>
      <c r="J73" s="1244"/>
      <c r="K73" s="1247">
        <v>41.9</v>
      </c>
      <c r="L73" s="1247">
        <v>37.6</v>
      </c>
      <c r="M73" s="1216">
        <v>33.799999999999997</v>
      </c>
      <c r="N73" s="1216">
        <v>34.6</v>
      </c>
      <c r="O73" s="1216">
        <v>34.200000000000003</v>
      </c>
      <c r="S73" s="243">
        <v>9.9</v>
      </c>
    </row>
    <row r="74" spans="2:30" ht="13.5" x14ac:dyDescent="0.15">
      <c r="B74" s="248"/>
      <c r="C74" s="244"/>
      <c r="D74" s="244"/>
      <c r="E74" s="244"/>
      <c r="F74" s="244"/>
      <c r="G74" s="1240"/>
      <c r="H74" s="1241"/>
      <c r="I74" s="1245"/>
      <c r="J74" s="1245"/>
      <c r="K74" s="1247"/>
      <c r="L74" s="1247"/>
      <c r="M74" s="1216"/>
      <c r="N74" s="1216"/>
      <c r="O74" s="1216"/>
    </row>
    <row r="75" spans="2:30" ht="13.5" x14ac:dyDescent="0.15">
      <c r="B75" s="248"/>
      <c r="C75" s="244"/>
      <c r="D75" s="244"/>
      <c r="E75" s="244"/>
      <c r="F75" s="244"/>
      <c r="G75" s="1240"/>
      <c r="H75" s="1241"/>
      <c r="I75" s="1217" t="s">
        <v>540</v>
      </c>
      <c r="J75" s="1217"/>
      <c r="K75" s="1248">
        <v>11.6</v>
      </c>
      <c r="L75" s="1248">
        <v>11.7</v>
      </c>
      <c r="M75" s="1248">
        <v>11.7</v>
      </c>
      <c r="N75" s="1248">
        <v>11.1</v>
      </c>
      <c r="O75" s="1248">
        <v>10.199999999999999</v>
      </c>
      <c r="U75" s="243">
        <v>81.2</v>
      </c>
      <c r="W75" s="243">
        <v>87.2</v>
      </c>
      <c r="Y75" s="243">
        <v>99.8</v>
      </c>
      <c r="AA75" s="243">
        <v>109.5</v>
      </c>
      <c r="AC75" s="243">
        <v>115.2</v>
      </c>
    </row>
    <row r="76" spans="2:30" ht="13.5" x14ac:dyDescent="0.15">
      <c r="B76" s="248"/>
      <c r="C76" s="244"/>
      <c r="D76" s="244"/>
      <c r="E76" s="244"/>
      <c r="F76" s="244"/>
      <c r="G76" s="1242"/>
      <c r="H76" s="1243"/>
      <c r="I76" s="1217"/>
      <c r="J76" s="1217"/>
      <c r="K76" s="1219"/>
      <c r="L76" s="1219"/>
      <c r="M76" s="1219"/>
      <c r="N76" s="1219"/>
      <c r="O76" s="1219"/>
    </row>
    <row r="77" spans="2:30" ht="13.5" x14ac:dyDescent="0.15">
      <c r="B77" s="248"/>
      <c r="C77" s="244"/>
      <c r="D77" s="244"/>
      <c r="E77" s="244"/>
      <c r="F77" s="244"/>
      <c r="G77" s="1220" t="s">
        <v>542</v>
      </c>
      <c r="H77" s="1221"/>
      <c r="I77" s="1217" t="s">
        <v>541</v>
      </c>
      <c r="J77" s="1217"/>
      <c r="K77" s="1247">
        <v>55.5</v>
      </c>
      <c r="L77" s="1247">
        <v>46.1</v>
      </c>
      <c r="M77" s="1216">
        <v>37.6</v>
      </c>
      <c r="N77" s="1216">
        <v>33.799999999999997</v>
      </c>
      <c r="O77" s="1216">
        <v>17.8</v>
      </c>
      <c r="R77" s="243">
        <v>12.3</v>
      </c>
      <c r="T77" s="243">
        <v>11.1</v>
      </c>
    </row>
    <row r="78" spans="2:30" ht="13.5" x14ac:dyDescent="0.15">
      <c r="B78" s="248"/>
      <c r="C78" s="244"/>
      <c r="D78" s="244"/>
      <c r="E78" s="244"/>
      <c r="F78" s="244"/>
      <c r="G78" s="1222"/>
      <c r="H78" s="1223"/>
      <c r="I78" s="1217"/>
      <c r="J78" s="1217"/>
      <c r="K78" s="1247"/>
      <c r="L78" s="1247"/>
      <c r="M78" s="1216"/>
      <c r="N78" s="1216"/>
      <c r="O78" s="1216"/>
    </row>
    <row r="79" spans="2:30" ht="13.5" x14ac:dyDescent="0.15">
      <c r="B79" s="248"/>
      <c r="C79" s="244"/>
      <c r="D79" s="244"/>
      <c r="E79" s="244"/>
      <c r="F79" s="244"/>
      <c r="G79" s="1222"/>
      <c r="H79" s="1223"/>
      <c r="I79" s="1250" t="s">
        <v>540</v>
      </c>
      <c r="J79" s="1246"/>
      <c r="K79" s="1251">
        <v>9.3000000000000007</v>
      </c>
      <c r="L79" s="1251">
        <v>8.5</v>
      </c>
      <c r="M79" s="1251">
        <v>7.9</v>
      </c>
      <c r="N79" s="1251">
        <v>7.1</v>
      </c>
      <c r="O79" s="1251">
        <v>5.3</v>
      </c>
      <c r="V79" s="243">
        <v>53.5</v>
      </c>
      <c r="X79" s="243">
        <v>48.2</v>
      </c>
      <c r="Z79" s="243">
        <v>34.200000000000003</v>
      </c>
      <c r="AB79" s="243">
        <v>30.3</v>
      </c>
      <c r="AD79" s="243">
        <v>28.9</v>
      </c>
    </row>
    <row r="80" spans="2:30" ht="13.5" x14ac:dyDescent="0.15">
      <c r="B80" s="248"/>
      <c r="C80" s="244"/>
      <c r="D80" s="244"/>
      <c r="E80" s="244"/>
      <c r="F80" s="244"/>
      <c r="G80" s="1224"/>
      <c r="H80" s="122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512</v>
      </c>
      <c r="G2" s="111"/>
      <c r="H2" s="112"/>
    </row>
    <row r="3" spans="1:8" x14ac:dyDescent="0.15">
      <c r="A3" s="108" t="s">
        <v>505</v>
      </c>
      <c r="B3" s="113"/>
      <c r="C3" s="114"/>
      <c r="D3" s="115">
        <v>21384</v>
      </c>
      <c r="E3" s="116"/>
      <c r="F3" s="117">
        <v>41433</v>
      </c>
      <c r="G3" s="118"/>
      <c r="H3" s="119"/>
    </row>
    <row r="4" spans="1:8" x14ac:dyDescent="0.15">
      <c r="A4" s="120"/>
      <c r="B4" s="121"/>
      <c r="C4" s="122"/>
      <c r="D4" s="123">
        <v>17591</v>
      </c>
      <c r="E4" s="124"/>
      <c r="F4" s="125">
        <v>22351</v>
      </c>
      <c r="G4" s="126"/>
      <c r="H4" s="127"/>
    </row>
    <row r="5" spans="1:8" x14ac:dyDescent="0.15">
      <c r="A5" s="108" t="s">
        <v>507</v>
      </c>
      <c r="B5" s="113"/>
      <c r="C5" s="114"/>
      <c r="D5" s="115">
        <v>26864</v>
      </c>
      <c r="E5" s="116"/>
      <c r="F5" s="117">
        <v>43493</v>
      </c>
      <c r="G5" s="118"/>
      <c r="H5" s="119"/>
    </row>
    <row r="6" spans="1:8" x14ac:dyDescent="0.15">
      <c r="A6" s="120"/>
      <c r="B6" s="121"/>
      <c r="C6" s="122"/>
      <c r="D6" s="123">
        <v>15858</v>
      </c>
      <c r="E6" s="124"/>
      <c r="F6" s="125">
        <v>23254</v>
      </c>
      <c r="G6" s="126"/>
      <c r="H6" s="127"/>
    </row>
    <row r="7" spans="1:8" x14ac:dyDescent="0.15">
      <c r="A7" s="108" t="s">
        <v>508</v>
      </c>
      <c r="B7" s="113"/>
      <c r="C7" s="114"/>
      <c r="D7" s="115">
        <v>46195</v>
      </c>
      <c r="E7" s="116"/>
      <c r="F7" s="117">
        <v>50840</v>
      </c>
      <c r="G7" s="118"/>
      <c r="H7" s="119"/>
    </row>
    <row r="8" spans="1:8" x14ac:dyDescent="0.15">
      <c r="A8" s="120"/>
      <c r="B8" s="121"/>
      <c r="C8" s="122"/>
      <c r="D8" s="123">
        <v>18272</v>
      </c>
      <c r="E8" s="124"/>
      <c r="F8" s="125">
        <v>25367</v>
      </c>
      <c r="G8" s="126"/>
      <c r="H8" s="127"/>
    </row>
    <row r="9" spans="1:8" x14ac:dyDescent="0.15">
      <c r="A9" s="108" t="s">
        <v>509</v>
      </c>
      <c r="B9" s="113"/>
      <c r="C9" s="114"/>
      <c r="D9" s="115">
        <v>57074</v>
      </c>
      <c r="E9" s="116"/>
      <c r="F9" s="117">
        <v>53605</v>
      </c>
      <c r="G9" s="118"/>
      <c r="H9" s="119"/>
    </row>
    <row r="10" spans="1:8" x14ac:dyDescent="0.15">
      <c r="A10" s="120"/>
      <c r="B10" s="121"/>
      <c r="C10" s="122"/>
      <c r="D10" s="123">
        <v>18505</v>
      </c>
      <c r="E10" s="124"/>
      <c r="F10" s="125">
        <v>28343</v>
      </c>
      <c r="G10" s="126"/>
      <c r="H10" s="127"/>
    </row>
    <row r="11" spans="1:8" x14ac:dyDescent="0.15">
      <c r="A11" s="108" t="s">
        <v>510</v>
      </c>
      <c r="B11" s="113"/>
      <c r="C11" s="114"/>
      <c r="D11" s="115">
        <v>65692</v>
      </c>
      <c r="E11" s="116"/>
      <c r="F11" s="117">
        <v>44267</v>
      </c>
      <c r="G11" s="118"/>
      <c r="H11" s="119"/>
    </row>
    <row r="12" spans="1:8" x14ac:dyDescent="0.15">
      <c r="A12" s="120"/>
      <c r="B12" s="121"/>
      <c r="C12" s="128"/>
      <c r="D12" s="123">
        <v>22563</v>
      </c>
      <c r="E12" s="124"/>
      <c r="F12" s="125">
        <v>26161</v>
      </c>
      <c r="G12" s="126"/>
      <c r="H12" s="127"/>
    </row>
    <row r="13" spans="1:8" x14ac:dyDescent="0.15">
      <c r="A13" s="108"/>
      <c r="B13" s="113"/>
      <c r="C13" s="129"/>
      <c r="D13" s="130">
        <v>43442</v>
      </c>
      <c r="E13" s="131"/>
      <c r="F13" s="132">
        <v>46728</v>
      </c>
      <c r="G13" s="133"/>
      <c r="H13" s="119"/>
    </row>
    <row r="14" spans="1:8" x14ac:dyDescent="0.15">
      <c r="A14" s="120"/>
      <c r="B14" s="121"/>
      <c r="C14" s="122"/>
      <c r="D14" s="123">
        <v>18558</v>
      </c>
      <c r="E14" s="124"/>
      <c r="F14" s="125">
        <v>25095</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2.37</v>
      </c>
      <c r="C19" s="134">
        <f>ROUND(VALUE(SUBSTITUTE(実質収支比率等に係る経年分析!G$48,"▲","-")),2)</f>
        <v>2.21</v>
      </c>
      <c r="D19" s="134">
        <f>ROUND(VALUE(SUBSTITUTE(実質収支比率等に係る経年分析!H$48,"▲","-")),2)</f>
        <v>2.87</v>
      </c>
      <c r="E19" s="134">
        <f>ROUND(VALUE(SUBSTITUTE(実質収支比率等に係る経年分析!I$48,"▲","-")),2)</f>
        <v>2.68</v>
      </c>
      <c r="F19" s="134">
        <f>ROUND(VALUE(SUBSTITUTE(実質収支比率等に係る経年分析!J$48,"▲","-")),2)</f>
        <v>2.76</v>
      </c>
    </row>
    <row r="20" spans="1:11" x14ac:dyDescent="0.15">
      <c r="A20" s="134" t="s">
        <v>41</v>
      </c>
      <c r="B20" s="134">
        <f>ROUND(VALUE(SUBSTITUTE(実質収支比率等に係る経年分析!F$47,"▲","-")),2)</f>
        <v>12.34</v>
      </c>
      <c r="C20" s="134">
        <f>ROUND(VALUE(SUBSTITUTE(実質収支比率等に係る経年分析!G$47,"▲","-")),2)</f>
        <v>11.92</v>
      </c>
      <c r="D20" s="134">
        <f>ROUND(VALUE(SUBSTITUTE(実質収支比率等に係る経年分析!H$47,"▲","-")),2)</f>
        <v>11.46</v>
      </c>
      <c r="E20" s="134">
        <f>ROUND(VALUE(SUBSTITUTE(実質収支比率等に係る経年分析!I$47,"▲","-")),2)</f>
        <v>11.68</v>
      </c>
      <c r="F20" s="134">
        <f>ROUND(VALUE(SUBSTITUTE(実質収支比率等に係る経年分析!J$47,"▲","-")),2)</f>
        <v>11.99</v>
      </c>
    </row>
    <row r="21" spans="1:11" x14ac:dyDescent="0.15">
      <c r="A21" s="134" t="s">
        <v>42</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-0.5</v>
      </c>
      <c r="D21" s="134">
        <f>IF(ISNUMBER(VALUE(SUBSTITUTE(実質収支比率等に係る経年分析!H$49,"▲","-"))),ROUND(VALUE(SUBSTITUTE(実質収支比率等に係る経年分析!H$49,"▲","-")),2),NA())</f>
        <v>0.27</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0.56999999999999995</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基本財産基金運用特別会計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0.77</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0.46</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2.2000000000000002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4.3600000000000003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3.95</v>
      </c>
    </row>
    <row r="36" spans="1:16" x14ac:dyDescent="0.15">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4.3099999999999996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4.18</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4266</v>
      </c>
      <c r="E42" s="136"/>
      <c r="F42" s="136"/>
      <c r="G42" s="136">
        <f>'実質公債費比率（分子）の構造'!L$52</f>
        <v>4186</v>
      </c>
      <c r="H42" s="136"/>
      <c r="I42" s="136"/>
      <c r="J42" s="136">
        <f>'実質公債費比率（分子）の構造'!M$52</f>
        <v>4207</v>
      </c>
      <c r="K42" s="136"/>
      <c r="L42" s="136"/>
      <c r="M42" s="136">
        <f>'実質公債費比率（分子）の構造'!N$52</f>
        <v>4156</v>
      </c>
      <c r="N42" s="136"/>
      <c r="O42" s="136"/>
      <c r="P42" s="136">
        <f>'実質公債費比率（分子）の構造'!O$52</f>
        <v>3897</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168</v>
      </c>
      <c r="C44" s="136"/>
      <c r="D44" s="136"/>
      <c r="E44" s="136">
        <f>'実質公債費比率（分子）の構造'!L$50</f>
        <v>137</v>
      </c>
      <c r="F44" s="136"/>
      <c r="G44" s="136"/>
      <c r="H44" s="136">
        <f>'実質公債費比率（分子）の構造'!M$50</f>
        <v>134</v>
      </c>
      <c r="I44" s="136"/>
      <c r="J44" s="136"/>
      <c r="K44" s="136">
        <f>'実質公債費比率（分子）の構造'!N$50</f>
        <v>132</v>
      </c>
      <c r="L44" s="136"/>
      <c r="M44" s="136"/>
      <c r="N44" s="136">
        <f>'実質公債費比率（分子）の構造'!O$50</f>
        <v>133</v>
      </c>
      <c r="O44" s="136"/>
      <c r="P44" s="136"/>
    </row>
    <row r="45" spans="1:16" x14ac:dyDescent="0.15">
      <c r="A45" s="136" t="s">
        <v>52</v>
      </c>
      <c r="B45" s="136">
        <f>'実質公債費比率（分子）の構造'!K$49</f>
        <v>0</v>
      </c>
      <c r="C45" s="136"/>
      <c r="D45" s="136"/>
      <c r="E45" s="136">
        <f>'実質公債費比率（分子）の構造'!L$49</f>
        <v>0</v>
      </c>
      <c r="F45" s="136"/>
      <c r="G45" s="136"/>
      <c r="H45" s="136">
        <f>'実質公債費比率（分子）の構造'!M$49</f>
        <v>0</v>
      </c>
      <c r="I45" s="136"/>
      <c r="J45" s="136"/>
      <c r="K45" s="136" t="str">
        <f>'実質公債費比率（分子）の構造'!N$49</f>
        <v>-</v>
      </c>
      <c r="L45" s="136"/>
      <c r="M45" s="136"/>
      <c r="N45" s="136">
        <f>'実質公債費比率（分子）の構造'!O$49</f>
        <v>8</v>
      </c>
      <c r="O45" s="136"/>
      <c r="P45" s="136"/>
    </row>
    <row r="46" spans="1:16" x14ac:dyDescent="0.15">
      <c r="A46" s="136" t="s">
        <v>53</v>
      </c>
      <c r="B46" s="136">
        <f>'実質公債費比率（分子）の構造'!K$48</f>
        <v>1743</v>
      </c>
      <c r="C46" s="136"/>
      <c r="D46" s="136"/>
      <c r="E46" s="136">
        <f>'実質公債費比率（分子）の構造'!L$48</f>
        <v>1685</v>
      </c>
      <c r="F46" s="136"/>
      <c r="G46" s="136"/>
      <c r="H46" s="136">
        <f>'実質公債費比率（分子）の構造'!M$48</f>
        <v>1692</v>
      </c>
      <c r="I46" s="136"/>
      <c r="J46" s="136"/>
      <c r="K46" s="136">
        <f>'実質公債費比率（分子）の構造'!N$48</f>
        <v>1453</v>
      </c>
      <c r="L46" s="136"/>
      <c r="M46" s="136"/>
      <c r="N46" s="136">
        <f>'実質公債費比率（分子）の構造'!O$48</f>
        <v>1465</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4826</v>
      </c>
      <c r="C49" s="136"/>
      <c r="D49" s="136"/>
      <c r="E49" s="136">
        <f>'実質公債費比率（分子）の構造'!L$45</f>
        <v>4803</v>
      </c>
      <c r="F49" s="136"/>
      <c r="G49" s="136"/>
      <c r="H49" s="136">
        <f>'実質公債費比率（分子）の構造'!M$45</f>
        <v>4778</v>
      </c>
      <c r="I49" s="136"/>
      <c r="J49" s="136"/>
      <c r="K49" s="136">
        <f>'実質公債費比率（分子）の構造'!N$45</f>
        <v>4665</v>
      </c>
      <c r="L49" s="136"/>
      <c r="M49" s="136"/>
      <c r="N49" s="136">
        <f>'実質公債費比率（分子）の構造'!O$45</f>
        <v>4234</v>
      </c>
      <c r="O49" s="136"/>
      <c r="P49" s="136"/>
    </row>
    <row r="50" spans="1:16" x14ac:dyDescent="0.15">
      <c r="A50" s="136" t="s">
        <v>57</v>
      </c>
      <c r="B50" s="136" t="e">
        <f>NA()</f>
        <v>#N/A</v>
      </c>
      <c r="C50" s="136">
        <f>IF(ISNUMBER('実質公債費比率（分子）の構造'!K$53),'実質公債費比率（分子）の構造'!K$53,NA())</f>
        <v>2471</v>
      </c>
      <c r="D50" s="136" t="e">
        <f>NA()</f>
        <v>#N/A</v>
      </c>
      <c r="E50" s="136" t="e">
        <f>NA()</f>
        <v>#N/A</v>
      </c>
      <c r="F50" s="136">
        <f>IF(ISNUMBER('実質公債費比率（分子）の構造'!L$53),'実質公債費比率（分子）の構造'!L$53,NA())</f>
        <v>2439</v>
      </c>
      <c r="G50" s="136" t="e">
        <f>NA()</f>
        <v>#N/A</v>
      </c>
      <c r="H50" s="136" t="e">
        <f>NA()</f>
        <v>#N/A</v>
      </c>
      <c r="I50" s="136">
        <f>IF(ISNUMBER('実質公債費比率（分子）の構造'!M$53),'実質公債費比率（分子）の構造'!M$53,NA())</f>
        <v>2397</v>
      </c>
      <c r="J50" s="136" t="e">
        <f>NA()</f>
        <v>#N/A</v>
      </c>
      <c r="K50" s="136" t="e">
        <f>NA()</f>
        <v>#N/A</v>
      </c>
      <c r="L50" s="136">
        <f>IF(ISNUMBER('実質公債費比率（分子）の構造'!N$53),'実質公債費比率（分子）の構造'!N$53,NA())</f>
        <v>2094</v>
      </c>
      <c r="M50" s="136" t="e">
        <f>NA()</f>
        <v>#N/A</v>
      </c>
      <c r="N50" s="136" t="e">
        <f>NA()</f>
        <v>#N/A</v>
      </c>
      <c r="O50" s="136">
        <f>IF(ISNUMBER('実質公債費比率（分子）の構造'!O$53),'実質公債費比率（分子）の構造'!O$53,NA())</f>
        <v>1943</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34360</v>
      </c>
      <c r="E56" s="135"/>
      <c r="F56" s="135"/>
      <c r="G56" s="135">
        <f>'将来負担比率（分子）の構造'!J$51</f>
        <v>34144</v>
      </c>
      <c r="H56" s="135"/>
      <c r="I56" s="135"/>
      <c r="J56" s="135">
        <f>'将来負担比率（分子）の構造'!K$51</f>
        <v>33835</v>
      </c>
      <c r="K56" s="135"/>
      <c r="L56" s="135"/>
      <c r="M56" s="135">
        <f>'将来負担比率（分子）の構造'!L$51</f>
        <v>34120</v>
      </c>
      <c r="N56" s="135"/>
      <c r="O56" s="135"/>
      <c r="P56" s="135">
        <f>'将来負担比率（分子）の構造'!M$51</f>
        <v>34751</v>
      </c>
    </row>
    <row r="57" spans="1:16" x14ac:dyDescent="0.15">
      <c r="A57" s="135" t="s">
        <v>34</v>
      </c>
      <c r="B57" s="135"/>
      <c r="C57" s="135"/>
      <c r="D57" s="135">
        <f>'将来負担比率（分子）の構造'!I$50</f>
        <v>7325</v>
      </c>
      <c r="E57" s="135"/>
      <c r="F57" s="135"/>
      <c r="G57" s="135">
        <f>'将来負担比率（分子）の構造'!J$50</f>
        <v>6931</v>
      </c>
      <c r="H57" s="135"/>
      <c r="I57" s="135"/>
      <c r="J57" s="135">
        <f>'将来負担比率（分子）の構造'!K$50</f>
        <v>7034</v>
      </c>
      <c r="K57" s="135"/>
      <c r="L57" s="135"/>
      <c r="M57" s="135">
        <f>'将来負担比率（分子）の構造'!L$50</f>
        <v>7457</v>
      </c>
      <c r="N57" s="135"/>
      <c r="O57" s="135"/>
      <c r="P57" s="135">
        <f>'将来負担比率（分子）の構造'!M$50</f>
        <v>7555</v>
      </c>
    </row>
    <row r="58" spans="1:16" x14ac:dyDescent="0.15">
      <c r="A58" s="135" t="s">
        <v>33</v>
      </c>
      <c r="B58" s="135"/>
      <c r="C58" s="135"/>
      <c r="D58" s="135">
        <f>'将来負担比率（分子）の構造'!I$49</f>
        <v>9267</v>
      </c>
      <c r="E58" s="135"/>
      <c r="F58" s="135"/>
      <c r="G58" s="135">
        <f>'将来負担比率（分子）の構造'!J$49</f>
        <v>9361</v>
      </c>
      <c r="H58" s="135"/>
      <c r="I58" s="135"/>
      <c r="J58" s="135">
        <f>'将来負担比率（分子）の構造'!K$49</f>
        <v>8998</v>
      </c>
      <c r="K58" s="135"/>
      <c r="L58" s="135"/>
      <c r="M58" s="135">
        <f>'将来負担比率（分子）の構造'!L$49</f>
        <v>8291</v>
      </c>
      <c r="N58" s="135"/>
      <c r="O58" s="135"/>
      <c r="P58" s="135">
        <f>'将来負担比率（分子）の構造'!M$49</f>
        <v>7634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5471</v>
      </c>
      <c r="C62" s="135"/>
      <c r="D62" s="135"/>
      <c r="E62" s="135">
        <f>'将来負担比率（分子）の構造'!J$45</f>
        <v>6066</v>
      </c>
      <c r="F62" s="135"/>
      <c r="G62" s="135"/>
      <c r="H62" s="135">
        <f>'将来負担比率（分子）の構造'!K$45</f>
        <v>4761</v>
      </c>
      <c r="I62" s="135"/>
      <c r="J62" s="135"/>
      <c r="K62" s="135">
        <f>'将来負担比率（分子）の構造'!L$45</f>
        <v>5313</v>
      </c>
      <c r="L62" s="135"/>
      <c r="M62" s="135"/>
      <c r="N62" s="135">
        <f>'将来負担比率（分子）の構造'!M$45</f>
        <v>4953</v>
      </c>
      <c r="O62" s="135"/>
      <c r="P62" s="135"/>
    </row>
    <row r="63" spans="1:16" x14ac:dyDescent="0.15">
      <c r="A63" s="135" t="s">
        <v>27</v>
      </c>
      <c r="B63" s="135">
        <f>'将来負担比率（分子）の構造'!I$44</f>
        <v>2</v>
      </c>
      <c r="C63" s="135"/>
      <c r="D63" s="135"/>
      <c r="E63" s="135">
        <f>'将来負担比率（分子）の構造'!J$44</f>
        <v>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16533</v>
      </c>
      <c r="C64" s="135"/>
      <c r="D64" s="135"/>
      <c r="E64" s="135">
        <f>'将来負担比率（分子）の構造'!J$43</f>
        <v>15879</v>
      </c>
      <c r="F64" s="135"/>
      <c r="G64" s="135"/>
      <c r="H64" s="135">
        <f>'将来負担比率（分子）の構造'!K$43</f>
        <v>15640</v>
      </c>
      <c r="I64" s="135"/>
      <c r="J64" s="135"/>
      <c r="K64" s="135">
        <f>'将来負担比率（分子）の構造'!L$43</f>
        <v>14513</v>
      </c>
      <c r="L64" s="135"/>
      <c r="M64" s="135"/>
      <c r="N64" s="135">
        <f>'将来負担比率（分子）の構造'!M$43</f>
        <v>13285</v>
      </c>
      <c r="O64" s="135"/>
      <c r="P64" s="135"/>
    </row>
    <row r="65" spans="1:16" x14ac:dyDescent="0.15">
      <c r="A65" s="135" t="s">
        <v>25</v>
      </c>
      <c r="B65" s="135">
        <f>'将来負担比率（分子）の構造'!I$42</f>
        <v>858</v>
      </c>
      <c r="C65" s="135"/>
      <c r="D65" s="135"/>
      <c r="E65" s="135">
        <f>'将来負担比率（分子）の構造'!J$42</f>
        <v>724</v>
      </c>
      <c r="F65" s="135"/>
      <c r="G65" s="135"/>
      <c r="H65" s="135">
        <f>'将来負担比率（分子）の構造'!K$42</f>
        <v>1639</v>
      </c>
      <c r="I65" s="135"/>
      <c r="J65" s="135"/>
      <c r="K65" s="135">
        <f>'将来負担比率（分子）の構造'!L$42</f>
        <v>1451</v>
      </c>
      <c r="L65" s="135"/>
      <c r="M65" s="135"/>
      <c r="N65" s="135">
        <f>'将来負担比率（分子）の構造'!M$42</f>
        <v>1249</v>
      </c>
      <c r="O65" s="135"/>
      <c r="P65" s="135"/>
    </row>
    <row r="66" spans="1:16" x14ac:dyDescent="0.15">
      <c r="A66" s="135" t="s">
        <v>24</v>
      </c>
      <c r="B66" s="135">
        <f>'将来負担比率（分子）の構造'!I$41</f>
        <v>36773</v>
      </c>
      <c r="C66" s="135"/>
      <c r="D66" s="135"/>
      <c r="E66" s="135">
        <f>'将来負担比率（分子）の構造'!J$41</f>
        <v>35574</v>
      </c>
      <c r="F66" s="135"/>
      <c r="G66" s="135"/>
      <c r="H66" s="135">
        <f>'将来負担比率（分子）の構造'!K$41</f>
        <v>34881</v>
      </c>
      <c r="I66" s="135"/>
      <c r="J66" s="135"/>
      <c r="K66" s="135">
        <f>'将来負担比率（分子）の構造'!L$41</f>
        <v>35799</v>
      </c>
      <c r="L66" s="135"/>
      <c r="M66" s="135"/>
      <c r="N66" s="135">
        <f>'将来負担比率（分子）の構造'!M$41</f>
        <v>37748</v>
      </c>
      <c r="O66" s="135"/>
      <c r="P66" s="135"/>
    </row>
    <row r="67" spans="1:16" x14ac:dyDescent="0.15">
      <c r="A67" s="135" t="s">
        <v>61</v>
      </c>
      <c r="B67" s="135" t="e">
        <f>NA()</f>
        <v>#N/A</v>
      </c>
      <c r="C67" s="135">
        <f>IF(ISNUMBER('将来負担比率（分子）の構造'!I$52), IF('将来負担比率（分子）の構造'!I$52 &lt; 0, 0, '将来負担比率（分子）の構造'!I$52), NA())</f>
        <v>8684</v>
      </c>
      <c r="D67" s="135" t="e">
        <f>NA()</f>
        <v>#N/A</v>
      </c>
      <c r="E67" s="135" t="e">
        <f>NA()</f>
        <v>#N/A</v>
      </c>
      <c r="F67" s="135">
        <f>IF(ISNUMBER('将来負担比率（分子）の構造'!J$52), IF('将来負担比率（分子）の構造'!J$52 &lt; 0, 0, '将来負担比率（分子）の構造'!J$52), NA())</f>
        <v>7808</v>
      </c>
      <c r="G67" s="135" t="e">
        <f>NA()</f>
        <v>#N/A</v>
      </c>
      <c r="H67" s="135" t="e">
        <f>NA()</f>
        <v>#N/A</v>
      </c>
      <c r="I67" s="135">
        <f>IF(ISNUMBER('将来負担比率（分子）の構造'!K$52), IF('将来負担比率（分子）の構造'!K$52 &lt; 0, 0, '将来負担比率（分子）の構造'!K$52), NA())</f>
        <v>7053</v>
      </c>
      <c r="J67" s="135" t="e">
        <f>NA()</f>
        <v>#N/A</v>
      </c>
      <c r="K67" s="135" t="e">
        <f>NA()</f>
        <v>#N/A</v>
      </c>
      <c r="L67" s="135">
        <f>IF(ISNUMBER('将来負担比率（分子）の構造'!L$52), IF('将来負担比率（分子）の構造'!L$52 &lt; 0, 0, '将来負担比率（分子）の構造'!L$52), NA())</f>
        <v>7209</v>
      </c>
      <c r="M67" s="135" t="e">
        <f>NA()</f>
        <v>#N/A</v>
      </c>
      <c r="N67" s="135" t="e">
        <f>NA()</f>
        <v>#N/A</v>
      </c>
      <c r="O67" s="135">
        <f>IF(ISNUMBER('将来負担比率（分子）の構造'!M$52), IF('将来負担比率（分子）の構造'!M$52 &lt; 0, 0, '将来負担比率（分子）の構造'!M$52), NA())</f>
        <v>7295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12093944</v>
      </c>
      <c r="S5" s="669"/>
      <c r="T5" s="669"/>
      <c r="U5" s="669"/>
      <c r="V5" s="669"/>
      <c r="W5" s="669"/>
      <c r="X5" s="669"/>
      <c r="Y5" s="716"/>
      <c r="Z5" s="729">
        <v>25.6</v>
      </c>
      <c r="AA5" s="729"/>
      <c r="AB5" s="729"/>
      <c r="AC5" s="729"/>
      <c r="AD5" s="730">
        <v>11163210</v>
      </c>
      <c r="AE5" s="730"/>
      <c r="AF5" s="730"/>
      <c r="AG5" s="730"/>
      <c r="AH5" s="730"/>
      <c r="AI5" s="730"/>
      <c r="AJ5" s="730"/>
      <c r="AK5" s="730"/>
      <c r="AL5" s="717">
        <v>47.3</v>
      </c>
      <c r="AM5" s="686"/>
      <c r="AN5" s="686"/>
      <c r="AO5" s="718"/>
      <c r="AP5" s="705" t="s">
        <v>207</v>
      </c>
      <c r="AQ5" s="706"/>
      <c r="AR5" s="706"/>
      <c r="AS5" s="706"/>
      <c r="AT5" s="706"/>
      <c r="AU5" s="706"/>
      <c r="AV5" s="706"/>
      <c r="AW5" s="706"/>
      <c r="AX5" s="706"/>
      <c r="AY5" s="706"/>
      <c r="AZ5" s="706"/>
      <c r="BA5" s="706"/>
      <c r="BB5" s="706"/>
      <c r="BC5" s="706"/>
      <c r="BD5" s="706"/>
      <c r="BE5" s="706"/>
      <c r="BF5" s="707"/>
      <c r="BG5" s="618">
        <v>11162260</v>
      </c>
      <c r="BH5" s="619"/>
      <c r="BI5" s="619"/>
      <c r="BJ5" s="619"/>
      <c r="BK5" s="619"/>
      <c r="BL5" s="619"/>
      <c r="BM5" s="619"/>
      <c r="BN5" s="620"/>
      <c r="BO5" s="671">
        <v>92.3</v>
      </c>
      <c r="BP5" s="671"/>
      <c r="BQ5" s="671"/>
      <c r="BR5" s="671"/>
      <c r="BS5" s="672">
        <v>115201</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385987</v>
      </c>
      <c r="S6" s="619"/>
      <c r="T6" s="619"/>
      <c r="U6" s="619"/>
      <c r="V6" s="619"/>
      <c r="W6" s="619"/>
      <c r="X6" s="619"/>
      <c r="Y6" s="620"/>
      <c r="Z6" s="671">
        <v>0.8</v>
      </c>
      <c r="AA6" s="671"/>
      <c r="AB6" s="671"/>
      <c r="AC6" s="671"/>
      <c r="AD6" s="672">
        <v>385987</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11162260</v>
      </c>
      <c r="BH6" s="619"/>
      <c r="BI6" s="619"/>
      <c r="BJ6" s="619"/>
      <c r="BK6" s="619"/>
      <c r="BL6" s="619"/>
      <c r="BM6" s="619"/>
      <c r="BN6" s="620"/>
      <c r="BO6" s="671">
        <v>92.3</v>
      </c>
      <c r="BP6" s="671"/>
      <c r="BQ6" s="671"/>
      <c r="BR6" s="671"/>
      <c r="BS6" s="672">
        <v>115201</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320856</v>
      </c>
      <c r="CS6" s="619"/>
      <c r="CT6" s="619"/>
      <c r="CU6" s="619"/>
      <c r="CV6" s="619"/>
      <c r="CW6" s="619"/>
      <c r="CX6" s="619"/>
      <c r="CY6" s="620"/>
      <c r="CZ6" s="671">
        <v>0.7</v>
      </c>
      <c r="DA6" s="671"/>
      <c r="DB6" s="671"/>
      <c r="DC6" s="671"/>
      <c r="DD6" s="624">
        <v>637</v>
      </c>
      <c r="DE6" s="619"/>
      <c r="DF6" s="619"/>
      <c r="DG6" s="619"/>
      <c r="DH6" s="619"/>
      <c r="DI6" s="619"/>
      <c r="DJ6" s="619"/>
      <c r="DK6" s="619"/>
      <c r="DL6" s="619"/>
      <c r="DM6" s="619"/>
      <c r="DN6" s="619"/>
      <c r="DO6" s="619"/>
      <c r="DP6" s="620"/>
      <c r="DQ6" s="624">
        <v>320856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20039</v>
      </c>
      <c r="S7" s="619"/>
      <c r="T7" s="619"/>
      <c r="U7" s="619"/>
      <c r="V7" s="619"/>
      <c r="W7" s="619"/>
      <c r="X7" s="619"/>
      <c r="Y7" s="620"/>
      <c r="Z7" s="671">
        <v>0</v>
      </c>
      <c r="AA7" s="671"/>
      <c r="AB7" s="671"/>
      <c r="AC7" s="671"/>
      <c r="AD7" s="672">
        <v>20039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5383422</v>
      </c>
      <c r="BH7" s="619"/>
      <c r="BI7" s="619"/>
      <c r="BJ7" s="619"/>
      <c r="BK7" s="619"/>
      <c r="BL7" s="619"/>
      <c r="BM7" s="619"/>
      <c r="BN7" s="620"/>
      <c r="BO7" s="671">
        <v>44.5</v>
      </c>
      <c r="BP7" s="671"/>
      <c r="BQ7" s="671"/>
      <c r="BR7" s="671"/>
      <c r="BS7" s="672">
        <v>115201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3780925</v>
      </c>
      <c r="CS7" s="619"/>
      <c r="CT7" s="619"/>
      <c r="CU7" s="619"/>
      <c r="CV7" s="619"/>
      <c r="CW7" s="619"/>
      <c r="CX7" s="619"/>
      <c r="CY7" s="620"/>
      <c r="CZ7" s="671">
        <v>8.1</v>
      </c>
      <c r="DA7" s="671"/>
      <c r="DB7" s="671"/>
      <c r="DC7" s="671"/>
      <c r="DD7" s="624">
        <v>96022</v>
      </c>
      <c r="DE7" s="619"/>
      <c r="DF7" s="619"/>
      <c r="DG7" s="619"/>
      <c r="DH7" s="619"/>
      <c r="DI7" s="619"/>
      <c r="DJ7" s="619"/>
      <c r="DK7" s="619"/>
      <c r="DL7" s="619"/>
      <c r="DM7" s="619"/>
      <c r="DN7" s="619"/>
      <c r="DO7" s="619"/>
      <c r="DP7" s="620"/>
      <c r="DQ7" s="624">
        <v>3292289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40093</v>
      </c>
      <c r="S8" s="619"/>
      <c r="T8" s="619"/>
      <c r="U8" s="619"/>
      <c r="V8" s="619"/>
      <c r="W8" s="619"/>
      <c r="X8" s="619"/>
      <c r="Y8" s="620"/>
      <c r="Z8" s="671">
        <v>0.1</v>
      </c>
      <c r="AA8" s="671"/>
      <c r="AB8" s="671"/>
      <c r="AC8" s="671"/>
      <c r="AD8" s="672">
        <v>40093</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180307</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16362179</v>
      </c>
      <c r="CS8" s="619"/>
      <c r="CT8" s="619"/>
      <c r="CU8" s="619"/>
      <c r="CV8" s="619"/>
      <c r="CW8" s="619"/>
      <c r="CX8" s="619"/>
      <c r="CY8" s="620"/>
      <c r="CZ8" s="671">
        <v>35.1</v>
      </c>
      <c r="DA8" s="671"/>
      <c r="DB8" s="671"/>
      <c r="DC8" s="671"/>
      <c r="DD8" s="624">
        <v>803061</v>
      </c>
      <c r="DE8" s="619"/>
      <c r="DF8" s="619"/>
      <c r="DG8" s="619"/>
      <c r="DH8" s="619"/>
      <c r="DI8" s="619"/>
      <c r="DJ8" s="619"/>
      <c r="DK8" s="619"/>
      <c r="DL8" s="619"/>
      <c r="DM8" s="619"/>
      <c r="DN8" s="619"/>
      <c r="DO8" s="619"/>
      <c r="DP8" s="620"/>
      <c r="DQ8" s="624">
        <v>7660836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33387</v>
      </c>
      <c r="S9" s="619"/>
      <c r="T9" s="619"/>
      <c r="U9" s="619"/>
      <c r="V9" s="619"/>
      <c r="W9" s="619"/>
      <c r="X9" s="619"/>
      <c r="Y9" s="620"/>
      <c r="Z9" s="671">
        <v>0.1</v>
      </c>
      <c r="AA9" s="671"/>
      <c r="AB9" s="671"/>
      <c r="AC9" s="671"/>
      <c r="AD9" s="672">
        <v>33387</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4545607</v>
      </c>
      <c r="BH9" s="619"/>
      <c r="BI9" s="619"/>
      <c r="BJ9" s="619"/>
      <c r="BK9" s="619"/>
      <c r="BL9" s="619"/>
      <c r="BM9" s="619"/>
      <c r="BN9" s="620"/>
      <c r="BO9" s="671">
        <v>37.6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5153895</v>
      </c>
      <c r="CS9" s="619"/>
      <c r="CT9" s="619"/>
      <c r="CU9" s="619"/>
      <c r="CV9" s="619"/>
      <c r="CW9" s="619"/>
      <c r="CX9" s="619"/>
      <c r="CY9" s="620"/>
      <c r="CZ9" s="671">
        <v>11.1</v>
      </c>
      <c r="DA9" s="671"/>
      <c r="DB9" s="671"/>
      <c r="DC9" s="671"/>
      <c r="DD9" s="624">
        <v>85343</v>
      </c>
      <c r="DE9" s="619"/>
      <c r="DF9" s="619"/>
      <c r="DG9" s="619"/>
      <c r="DH9" s="619"/>
      <c r="DI9" s="619"/>
      <c r="DJ9" s="619"/>
      <c r="DK9" s="619"/>
      <c r="DL9" s="619"/>
      <c r="DM9" s="619"/>
      <c r="DN9" s="619"/>
      <c r="DO9" s="619"/>
      <c r="DP9" s="620"/>
      <c r="DQ9" s="624">
        <v>3598569</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2227062</v>
      </c>
      <c r="S10" s="619"/>
      <c r="T10" s="619"/>
      <c r="U10" s="619"/>
      <c r="V10" s="619"/>
      <c r="W10" s="619"/>
      <c r="X10" s="619"/>
      <c r="Y10" s="620"/>
      <c r="Z10" s="671">
        <v>4.7</v>
      </c>
      <c r="AA10" s="671"/>
      <c r="AB10" s="671"/>
      <c r="AC10" s="671"/>
      <c r="AD10" s="672">
        <v>2227062</v>
      </c>
      <c r="AE10" s="672"/>
      <c r="AF10" s="672"/>
      <c r="AG10" s="672"/>
      <c r="AH10" s="672"/>
      <c r="AI10" s="672"/>
      <c r="AJ10" s="672"/>
      <c r="AK10" s="672"/>
      <c r="AL10" s="641">
        <v>9.4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258123</v>
      </c>
      <c r="BH10" s="619"/>
      <c r="BI10" s="619"/>
      <c r="BJ10" s="619"/>
      <c r="BK10" s="619"/>
      <c r="BL10" s="619"/>
      <c r="BM10" s="619"/>
      <c r="BN10" s="620"/>
      <c r="BO10" s="671">
        <v>2.1</v>
      </c>
      <c r="BP10" s="671"/>
      <c r="BQ10" s="671"/>
      <c r="BR10" s="671"/>
      <c r="BS10" s="624">
        <v>43761</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93059</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89559</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399385</v>
      </c>
      <c r="BH11" s="619"/>
      <c r="BI11" s="619"/>
      <c r="BJ11" s="619"/>
      <c r="BK11" s="619"/>
      <c r="BL11" s="619"/>
      <c r="BM11" s="619"/>
      <c r="BN11" s="620"/>
      <c r="BO11" s="671">
        <v>3.3</v>
      </c>
      <c r="BP11" s="671"/>
      <c r="BQ11" s="671"/>
      <c r="BR11" s="671"/>
      <c r="BS11" s="624">
        <v>71440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811213</v>
      </c>
      <c r="CS11" s="619"/>
      <c r="CT11" s="619"/>
      <c r="CU11" s="619"/>
      <c r="CV11" s="619"/>
      <c r="CW11" s="619"/>
      <c r="CX11" s="619"/>
      <c r="CY11" s="620"/>
      <c r="CZ11" s="671">
        <v>1.7</v>
      </c>
      <c r="DA11" s="671"/>
      <c r="DB11" s="671"/>
      <c r="DC11" s="671"/>
      <c r="DD11" s="624">
        <v>363702</v>
      </c>
      <c r="DE11" s="619"/>
      <c r="DF11" s="619"/>
      <c r="DG11" s="619"/>
      <c r="DH11" s="619"/>
      <c r="DI11" s="619"/>
      <c r="DJ11" s="619"/>
      <c r="DK11" s="619"/>
      <c r="DL11" s="619"/>
      <c r="DM11" s="619"/>
      <c r="DN11" s="619"/>
      <c r="DO11" s="619"/>
      <c r="DP11" s="620"/>
      <c r="DQ11" s="624">
        <v>227501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4804376</v>
      </c>
      <c r="BH12" s="619"/>
      <c r="BI12" s="619"/>
      <c r="BJ12" s="619"/>
      <c r="BK12" s="619"/>
      <c r="BL12" s="619"/>
      <c r="BM12" s="619"/>
      <c r="BN12" s="620"/>
      <c r="BO12" s="671">
        <v>39.700000000000003</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1902709</v>
      </c>
      <c r="CS12" s="619"/>
      <c r="CT12" s="619"/>
      <c r="CU12" s="619"/>
      <c r="CV12" s="619"/>
      <c r="CW12" s="619"/>
      <c r="CX12" s="619"/>
      <c r="CY12" s="620"/>
      <c r="CZ12" s="671">
        <v>4.0999999999999996</v>
      </c>
      <c r="DA12" s="671"/>
      <c r="DB12" s="671"/>
      <c r="DC12" s="671"/>
      <c r="DD12" s="624">
        <v>116976</v>
      </c>
      <c r="DE12" s="619"/>
      <c r="DF12" s="619"/>
      <c r="DG12" s="619"/>
      <c r="DH12" s="619"/>
      <c r="DI12" s="619"/>
      <c r="DJ12" s="619"/>
      <c r="DK12" s="619"/>
      <c r="DL12" s="619"/>
      <c r="DM12" s="619"/>
      <c r="DN12" s="619"/>
      <c r="DO12" s="619"/>
      <c r="DP12" s="620"/>
      <c r="DQ12" s="624">
        <v>600871</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58288</v>
      </c>
      <c r="S13" s="619"/>
      <c r="T13" s="619"/>
      <c r="U13" s="619"/>
      <c r="V13" s="619"/>
      <c r="W13" s="619"/>
      <c r="X13" s="619"/>
      <c r="Y13" s="620"/>
      <c r="Z13" s="671">
        <v>0.1</v>
      </c>
      <c r="AA13" s="671"/>
      <c r="AB13" s="671"/>
      <c r="AC13" s="671"/>
      <c r="AD13" s="672">
        <v>58288</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4754611</v>
      </c>
      <c r="BH13" s="619"/>
      <c r="BI13" s="619"/>
      <c r="BJ13" s="619"/>
      <c r="BK13" s="619"/>
      <c r="BL13" s="619"/>
      <c r="BM13" s="619"/>
      <c r="BN13" s="620"/>
      <c r="BO13" s="671">
        <v>39.299999999999997</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6415326</v>
      </c>
      <c r="CS13" s="619"/>
      <c r="CT13" s="619"/>
      <c r="CU13" s="619"/>
      <c r="CV13" s="619"/>
      <c r="CW13" s="619"/>
      <c r="CX13" s="619"/>
      <c r="CY13" s="620"/>
      <c r="CZ13" s="671">
        <v>13.8</v>
      </c>
      <c r="DA13" s="671"/>
      <c r="DB13" s="671"/>
      <c r="DC13" s="671"/>
      <c r="DD13" s="624">
        <v>2893004</v>
      </c>
      <c r="DE13" s="619"/>
      <c r="DF13" s="619"/>
      <c r="DG13" s="619"/>
      <c r="DH13" s="619"/>
      <c r="DI13" s="619"/>
      <c r="DJ13" s="619"/>
      <c r="DK13" s="619"/>
      <c r="DL13" s="619"/>
      <c r="DM13" s="619"/>
      <c r="DN13" s="619"/>
      <c r="DO13" s="619"/>
      <c r="DP13" s="620"/>
      <c r="DQ13" s="624">
        <v>3523315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157874</v>
      </c>
      <c r="BH14" s="619"/>
      <c r="BI14" s="619"/>
      <c r="BJ14" s="619"/>
      <c r="BK14" s="619"/>
      <c r="BL14" s="619"/>
      <c r="BM14" s="619"/>
      <c r="BN14" s="620"/>
      <c r="BO14" s="671">
        <v>1.3</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1215751</v>
      </c>
      <c r="CS14" s="619"/>
      <c r="CT14" s="619"/>
      <c r="CU14" s="619"/>
      <c r="CV14" s="619"/>
      <c r="CW14" s="619"/>
      <c r="CX14" s="619"/>
      <c r="CY14" s="620"/>
      <c r="CZ14" s="671">
        <v>2.6</v>
      </c>
      <c r="DA14" s="671"/>
      <c r="DB14" s="671"/>
      <c r="DC14" s="671"/>
      <c r="DD14" s="624">
        <v>120904</v>
      </c>
      <c r="DE14" s="619"/>
      <c r="DF14" s="619"/>
      <c r="DG14" s="619"/>
      <c r="DH14" s="619"/>
      <c r="DI14" s="619"/>
      <c r="DJ14" s="619"/>
      <c r="DK14" s="619"/>
      <c r="DL14" s="619"/>
      <c r="DM14" s="619"/>
      <c r="DN14" s="619"/>
      <c r="DO14" s="619"/>
      <c r="DP14" s="620"/>
      <c r="DQ14" s="624">
        <v>1096323</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62116</v>
      </c>
      <c r="S15" s="619"/>
      <c r="T15" s="619"/>
      <c r="U15" s="619"/>
      <c r="V15" s="619"/>
      <c r="W15" s="619"/>
      <c r="X15" s="619"/>
      <c r="Y15" s="620"/>
      <c r="Z15" s="671">
        <v>0.1</v>
      </c>
      <c r="AA15" s="671"/>
      <c r="AB15" s="671"/>
      <c r="AC15" s="671"/>
      <c r="AD15" s="672">
        <v>62116</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815301</v>
      </c>
      <c r="BH15" s="619"/>
      <c r="BI15" s="619"/>
      <c r="BJ15" s="619"/>
      <c r="BK15" s="619"/>
      <c r="BL15" s="619"/>
      <c r="BM15" s="619"/>
      <c r="BN15" s="620"/>
      <c r="BO15" s="671">
        <v>6.7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6272408</v>
      </c>
      <c r="CS15" s="619"/>
      <c r="CT15" s="619"/>
      <c r="CU15" s="619"/>
      <c r="CV15" s="619"/>
      <c r="CW15" s="619"/>
      <c r="CX15" s="619"/>
      <c r="CY15" s="620"/>
      <c r="CZ15" s="671">
        <v>13.5</v>
      </c>
      <c r="DA15" s="671"/>
      <c r="DB15" s="671"/>
      <c r="DC15" s="671"/>
      <c r="DD15" s="624">
        <v>3371658</v>
      </c>
      <c r="DE15" s="619"/>
      <c r="DF15" s="619"/>
      <c r="DG15" s="619"/>
      <c r="DH15" s="619"/>
      <c r="DI15" s="619"/>
      <c r="DJ15" s="619"/>
      <c r="DK15" s="619"/>
      <c r="DL15" s="619"/>
      <c r="DM15" s="619"/>
      <c r="DN15" s="619"/>
      <c r="DO15" s="619"/>
      <c r="DP15" s="620"/>
      <c r="DQ15" s="624">
        <v>3114451</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10295246</v>
      </c>
      <c r="S16" s="619"/>
      <c r="T16" s="619"/>
      <c r="U16" s="619"/>
      <c r="V16" s="619"/>
      <c r="W16" s="619"/>
      <c r="X16" s="619"/>
      <c r="Y16" s="620"/>
      <c r="Z16" s="671">
        <v>21.8</v>
      </c>
      <c r="AA16" s="671"/>
      <c r="AB16" s="671"/>
      <c r="AC16" s="671"/>
      <c r="AD16" s="672">
        <v>9494673</v>
      </c>
      <c r="AE16" s="672"/>
      <c r="AF16" s="672"/>
      <c r="AG16" s="672"/>
      <c r="AH16" s="672"/>
      <c r="AI16" s="672"/>
      <c r="AJ16" s="672"/>
      <c r="AK16" s="672"/>
      <c r="AL16" s="641">
        <v>40.200000000000003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9494673</v>
      </c>
      <c r="S17" s="619"/>
      <c r="T17" s="619"/>
      <c r="U17" s="619"/>
      <c r="V17" s="619"/>
      <c r="W17" s="619"/>
      <c r="X17" s="619"/>
      <c r="Y17" s="620"/>
      <c r="Z17" s="671">
        <v>20.100000000000001</v>
      </c>
      <c r="AA17" s="671"/>
      <c r="AB17" s="671"/>
      <c r="AC17" s="671"/>
      <c r="AD17" s="672">
        <v>9494673</v>
      </c>
      <c r="AE17" s="672"/>
      <c r="AF17" s="672"/>
      <c r="AG17" s="672"/>
      <c r="AH17" s="672"/>
      <c r="AI17" s="672"/>
      <c r="AJ17" s="672"/>
      <c r="AK17" s="672"/>
      <c r="AL17" s="641">
        <v>40.200000000000003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1287</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4247802</v>
      </c>
      <c r="CS17" s="619"/>
      <c r="CT17" s="619"/>
      <c r="CU17" s="619"/>
      <c r="CV17" s="619"/>
      <c r="CW17" s="619"/>
      <c r="CX17" s="619"/>
      <c r="CY17" s="620"/>
      <c r="CZ17" s="671">
        <v>9.1</v>
      </c>
      <c r="DA17" s="671"/>
      <c r="DB17" s="671"/>
      <c r="DC17" s="671"/>
      <c r="DD17" s="624" t="s">
        <v>109</v>
      </c>
      <c r="DE17" s="619"/>
      <c r="DF17" s="619"/>
      <c r="DG17" s="619"/>
      <c r="DH17" s="619"/>
      <c r="DI17" s="619"/>
      <c r="DJ17" s="619"/>
      <c r="DK17" s="619"/>
      <c r="DL17" s="619"/>
      <c r="DM17" s="619"/>
      <c r="DN17" s="619"/>
      <c r="DO17" s="619"/>
      <c r="DP17" s="620"/>
      <c r="DQ17" s="624">
        <v>4214756</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800550</v>
      </c>
      <c r="S18" s="619"/>
      <c r="T18" s="619"/>
      <c r="U18" s="619"/>
      <c r="V18" s="619"/>
      <c r="W18" s="619"/>
      <c r="X18" s="619"/>
      <c r="Y18" s="620"/>
      <c r="Z18" s="671">
        <v>1.7</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23</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931684</v>
      </c>
      <c r="BH19" s="619"/>
      <c r="BI19" s="619"/>
      <c r="BJ19" s="619"/>
      <c r="BK19" s="619"/>
      <c r="BL19" s="619"/>
      <c r="BM19" s="619"/>
      <c r="BN19" s="620"/>
      <c r="BO19" s="671">
        <v>7.7</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25216162</v>
      </c>
      <c r="S20" s="619"/>
      <c r="T20" s="619"/>
      <c r="U20" s="619"/>
      <c r="V20" s="619"/>
      <c r="W20" s="619"/>
      <c r="X20" s="619"/>
      <c r="Y20" s="620"/>
      <c r="Z20" s="671">
        <v>53.3</v>
      </c>
      <c r="AA20" s="671"/>
      <c r="AB20" s="671"/>
      <c r="AC20" s="671"/>
      <c r="AD20" s="672">
        <v>23484855</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931684</v>
      </c>
      <c r="BH20" s="619"/>
      <c r="BI20" s="619"/>
      <c r="BJ20" s="619"/>
      <c r="BK20" s="619"/>
      <c r="BL20" s="619"/>
      <c r="BM20" s="619"/>
      <c r="BN20" s="620"/>
      <c r="BO20" s="671">
        <v>7.7</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46576123</v>
      </c>
      <c r="CS20" s="619"/>
      <c r="CT20" s="619"/>
      <c r="CU20" s="619"/>
      <c r="CV20" s="619"/>
      <c r="CW20" s="619"/>
      <c r="CX20" s="619"/>
      <c r="CY20" s="620"/>
      <c r="CZ20" s="671">
        <v>100</v>
      </c>
      <c r="DA20" s="671"/>
      <c r="DB20" s="671"/>
      <c r="DC20" s="671"/>
      <c r="DD20" s="624">
        <v>7851307</v>
      </c>
      <c r="DE20" s="619"/>
      <c r="DF20" s="619"/>
      <c r="DG20" s="619"/>
      <c r="DH20" s="619"/>
      <c r="DI20" s="619"/>
      <c r="DJ20" s="619"/>
      <c r="DK20" s="619"/>
      <c r="DL20" s="619"/>
      <c r="DM20" s="619"/>
      <c r="DN20" s="619"/>
      <c r="DO20" s="619"/>
      <c r="DP20" s="620"/>
      <c r="DQ20" s="624">
        <v>27739326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20746</v>
      </c>
      <c r="S21" s="619"/>
      <c r="T21" s="619"/>
      <c r="U21" s="619"/>
      <c r="V21" s="619"/>
      <c r="W21" s="619"/>
      <c r="X21" s="619"/>
      <c r="Y21" s="620"/>
      <c r="Z21" s="671">
        <v>0</v>
      </c>
      <c r="AA21" s="671"/>
      <c r="AB21" s="671"/>
      <c r="AC21" s="671"/>
      <c r="AD21" s="672">
        <v>20746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951</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279029</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382705</v>
      </c>
      <c r="S23" s="619"/>
      <c r="T23" s="619"/>
      <c r="U23" s="619"/>
      <c r="V23" s="619"/>
      <c r="W23" s="619"/>
      <c r="X23" s="619"/>
      <c r="Y23" s="620"/>
      <c r="Z23" s="671">
        <v>0.8</v>
      </c>
      <c r="AA23" s="671"/>
      <c r="AB23" s="671"/>
      <c r="AC23" s="671"/>
      <c r="AD23" s="672">
        <v>45406</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930733</v>
      </c>
      <c r="BH23" s="619"/>
      <c r="BI23" s="619"/>
      <c r="BJ23" s="619"/>
      <c r="BK23" s="619"/>
      <c r="BL23" s="619"/>
      <c r="BM23" s="619"/>
      <c r="BN23" s="620"/>
      <c r="BO23" s="671">
        <v>7.7</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460920</v>
      </c>
      <c r="S24" s="619"/>
      <c r="T24" s="619"/>
      <c r="U24" s="619"/>
      <c r="V24" s="619"/>
      <c r="W24" s="619"/>
      <c r="X24" s="619"/>
      <c r="Y24" s="620"/>
      <c r="Z24" s="671">
        <v>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20740719</v>
      </c>
      <c r="CS24" s="669"/>
      <c r="CT24" s="669"/>
      <c r="CU24" s="669"/>
      <c r="CV24" s="669"/>
      <c r="CW24" s="669"/>
      <c r="CX24" s="669"/>
      <c r="CY24" s="716"/>
      <c r="CZ24" s="720">
        <v>44.5</v>
      </c>
      <c r="DA24" s="721"/>
      <c r="DB24" s="721"/>
      <c r="DC24" s="722"/>
      <c r="DD24" s="715">
        <v>13109981</v>
      </c>
      <c r="DE24" s="669"/>
      <c r="DF24" s="669"/>
      <c r="DG24" s="669"/>
      <c r="DH24" s="669"/>
      <c r="DI24" s="669"/>
      <c r="DJ24" s="669"/>
      <c r="DK24" s="716"/>
      <c r="DL24" s="715">
        <v>12831713</v>
      </c>
      <c r="DM24" s="669"/>
      <c r="DN24" s="669"/>
      <c r="DO24" s="669"/>
      <c r="DP24" s="669"/>
      <c r="DQ24" s="669"/>
      <c r="DR24" s="669"/>
      <c r="DS24" s="669"/>
      <c r="DT24" s="669"/>
      <c r="DU24" s="669"/>
      <c r="DV24" s="716"/>
      <c r="DW24" s="717">
        <v>50.8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8343978</v>
      </c>
      <c r="S25" s="619"/>
      <c r="T25" s="619"/>
      <c r="U25" s="619"/>
      <c r="V25" s="619"/>
      <c r="W25" s="619"/>
      <c r="X25" s="619"/>
      <c r="Y25" s="620"/>
      <c r="Z25" s="671">
        <v>17.600000000000001</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6463419</v>
      </c>
      <c r="CS25" s="637"/>
      <c r="CT25" s="637"/>
      <c r="CU25" s="637"/>
      <c r="CV25" s="637"/>
      <c r="CW25" s="637"/>
      <c r="CX25" s="637"/>
      <c r="CY25" s="638"/>
      <c r="CZ25" s="621">
        <v>13.9</v>
      </c>
      <c r="DA25" s="639"/>
      <c r="DB25" s="639"/>
      <c r="DC25" s="640"/>
      <c r="DD25" s="624">
        <v>5927453</v>
      </c>
      <c r="DE25" s="637"/>
      <c r="DF25" s="637"/>
      <c r="DG25" s="637"/>
      <c r="DH25" s="637"/>
      <c r="DI25" s="637"/>
      <c r="DJ25" s="637"/>
      <c r="DK25" s="638"/>
      <c r="DL25" s="624">
        <v>5738810</v>
      </c>
      <c r="DM25" s="637"/>
      <c r="DN25" s="637"/>
      <c r="DO25" s="637"/>
      <c r="DP25" s="637"/>
      <c r="DQ25" s="637"/>
      <c r="DR25" s="637"/>
      <c r="DS25" s="637"/>
      <c r="DT25" s="637"/>
      <c r="DU25" s="637"/>
      <c r="DV25" s="638"/>
      <c r="DW25" s="641">
        <v>22.7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v>304</v>
      </c>
      <c r="S26" s="619"/>
      <c r="T26" s="619"/>
      <c r="U26" s="619"/>
      <c r="V26" s="619"/>
      <c r="W26" s="619"/>
      <c r="X26" s="619"/>
      <c r="Y26" s="620"/>
      <c r="Z26" s="671">
        <v>0</v>
      </c>
      <c r="AA26" s="671"/>
      <c r="AB26" s="671"/>
      <c r="AC26" s="671"/>
      <c r="AD26" s="672">
        <v>304</v>
      </c>
      <c r="AE26" s="672"/>
      <c r="AF26" s="672"/>
      <c r="AG26" s="672"/>
      <c r="AH26" s="672"/>
      <c r="AI26" s="672"/>
      <c r="AJ26" s="672"/>
      <c r="AK26" s="672"/>
      <c r="AL26" s="641">
        <v>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3858157</v>
      </c>
      <c r="CS26" s="619"/>
      <c r="CT26" s="619"/>
      <c r="CU26" s="619"/>
      <c r="CV26" s="619"/>
      <c r="CW26" s="619"/>
      <c r="CX26" s="619"/>
      <c r="CY26" s="620"/>
      <c r="CZ26" s="621">
        <v>8.3000000000000007</v>
      </c>
      <c r="DA26" s="639"/>
      <c r="DB26" s="639"/>
      <c r="DC26" s="640"/>
      <c r="DD26" s="624">
        <v>3512611</v>
      </c>
      <c r="DE26" s="619"/>
      <c r="DF26" s="619"/>
      <c r="DG26" s="619"/>
      <c r="DH26" s="619"/>
      <c r="DI26" s="619"/>
      <c r="DJ26" s="619"/>
      <c r="DK26" s="620"/>
      <c r="DL26" s="624" t="s">
        <v>277</v>
      </c>
      <c r="DM26" s="619"/>
      <c r="DN26" s="619"/>
      <c r="DO26" s="619"/>
      <c r="DP26" s="619"/>
      <c r="DQ26" s="619"/>
      <c r="DR26" s="619"/>
      <c r="DS26" s="619"/>
      <c r="DT26" s="619"/>
      <c r="DU26" s="619"/>
      <c r="DV26" s="620"/>
      <c r="DW26" s="641" t="s">
        <v>277</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2953380</v>
      </c>
      <c r="S27" s="619"/>
      <c r="T27" s="619"/>
      <c r="U27" s="619"/>
      <c r="V27" s="619"/>
      <c r="W27" s="619"/>
      <c r="X27" s="619"/>
      <c r="Y27" s="620"/>
      <c r="Z27" s="671">
        <v>6.2</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12093944</v>
      </c>
      <c r="BH27" s="619"/>
      <c r="BI27" s="619"/>
      <c r="BJ27" s="619"/>
      <c r="BK27" s="619"/>
      <c r="BL27" s="619"/>
      <c r="BM27" s="619"/>
      <c r="BN27" s="620"/>
      <c r="BO27" s="671">
        <v>100</v>
      </c>
      <c r="BP27" s="671"/>
      <c r="BQ27" s="671"/>
      <c r="BR27" s="671"/>
      <c r="BS27" s="624">
        <v>115201</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10029718</v>
      </c>
      <c r="CS27" s="637"/>
      <c r="CT27" s="637"/>
      <c r="CU27" s="637"/>
      <c r="CV27" s="637"/>
      <c r="CW27" s="637"/>
      <c r="CX27" s="637"/>
      <c r="CY27" s="638"/>
      <c r="CZ27" s="621">
        <v>21.5</v>
      </c>
      <c r="DA27" s="639"/>
      <c r="DB27" s="639"/>
      <c r="DC27" s="640"/>
      <c r="DD27" s="624">
        <v>2967992</v>
      </c>
      <c r="DE27" s="637"/>
      <c r="DF27" s="637"/>
      <c r="DG27" s="637"/>
      <c r="DH27" s="637"/>
      <c r="DI27" s="637"/>
      <c r="DJ27" s="637"/>
      <c r="DK27" s="638"/>
      <c r="DL27" s="624">
        <v>2890942</v>
      </c>
      <c r="DM27" s="637"/>
      <c r="DN27" s="637"/>
      <c r="DO27" s="637"/>
      <c r="DP27" s="637"/>
      <c r="DQ27" s="637"/>
      <c r="DR27" s="637"/>
      <c r="DS27" s="637"/>
      <c r="DT27" s="637"/>
      <c r="DU27" s="637"/>
      <c r="DV27" s="638"/>
      <c r="DW27" s="641">
        <v>11.4</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200001</v>
      </c>
      <c r="S28" s="619"/>
      <c r="T28" s="619"/>
      <c r="U28" s="619"/>
      <c r="V28" s="619"/>
      <c r="W28" s="619"/>
      <c r="X28" s="619"/>
      <c r="Y28" s="620"/>
      <c r="Z28" s="671">
        <v>0.4</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4247582</v>
      </c>
      <c r="CS28" s="619"/>
      <c r="CT28" s="619"/>
      <c r="CU28" s="619"/>
      <c r="CV28" s="619"/>
      <c r="CW28" s="619"/>
      <c r="CX28" s="619"/>
      <c r="CY28" s="620"/>
      <c r="CZ28" s="621">
        <v>9.1</v>
      </c>
      <c r="DA28" s="639"/>
      <c r="DB28" s="639"/>
      <c r="DC28" s="640"/>
      <c r="DD28" s="624">
        <v>4214536</v>
      </c>
      <c r="DE28" s="619"/>
      <c r="DF28" s="619"/>
      <c r="DG28" s="619"/>
      <c r="DH28" s="619"/>
      <c r="DI28" s="619"/>
      <c r="DJ28" s="619"/>
      <c r="DK28" s="620"/>
      <c r="DL28" s="624">
        <v>4201961</v>
      </c>
      <c r="DM28" s="619"/>
      <c r="DN28" s="619"/>
      <c r="DO28" s="619"/>
      <c r="DP28" s="619"/>
      <c r="DQ28" s="619"/>
      <c r="DR28" s="619"/>
      <c r="DS28" s="619"/>
      <c r="DT28" s="619"/>
      <c r="DU28" s="619"/>
      <c r="DV28" s="620"/>
      <c r="DW28" s="641">
        <v>16.600000000000001</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34100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4246264</v>
      </c>
      <c r="CS29" s="637"/>
      <c r="CT29" s="637"/>
      <c r="CU29" s="637"/>
      <c r="CV29" s="637"/>
      <c r="CW29" s="637"/>
      <c r="CX29" s="637"/>
      <c r="CY29" s="638"/>
      <c r="CZ29" s="621">
        <v>9.1</v>
      </c>
      <c r="DA29" s="639"/>
      <c r="DB29" s="639"/>
      <c r="DC29" s="640"/>
      <c r="DD29" s="624">
        <v>4213218</v>
      </c>
      <c r="DE29" s="637"/>
      <c r="DF29" s="637"/>
      <c r="DG29" s="637"/>
      <c r="DH29" s="637"/>
      <c r="DI29" s="637"/>
      <c r="DJ29" s="637"/>
      <c r="DK29" s="638"/>
      <c r="DL29" s="624">
        <v>4200643</v>
      </c>
      <c r="DM29" s="637"/>
      <c r="DN29" s="637"/>
      <c r="DO29" s="637"/>
      <c r="DP29" s="637"/>
      <c r="DQ29" s="637"/>
      <c r="DR29" s="637"/>
      <c r="DS29" s="637"/>
      <c r="DT29" s="637"/>
      <c r="DU29" s="637"/>
      <c r="DV29" s="638"/>
      <c r="DW29" s="641">
        <v>16.600000000000001</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1325674</v>
      </c>
      <c r="S30" s="619"/>
      <c r="T30" s="619"/>
      <c r="U30" s="619"/>
      <c r="V30" s="619"/>
      <c r="W30" s="619"/>
      <c r="X30" s="619"/>
      <c r="Y30" s="620"/>
      <c r="Z30" s="671">
        <v>2.8</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99.5</v>
      </c>
      <c r="BH30" s="685"/>
      <c r="BI30" s="685"/>
      <c r="BJ30" s="685"/>
      <c r="BK30" s="685"/>
      <c r="BL30" s="685"/>
      <c r="BM30" s="686">
        <v>96.8</v>
      </c>
      <c r="BN30" s="685"/>
      <c r="BO30" s="685"/>
      <c r="BP30" s="685"/>
      <c r="BQ30" s="687"/>
      <c r="BR30" s="684">
        <v>99.4</v>
      </c>
      <c r="BS30" s="685"/>
      <c r="BT30" s="685"/>
      <c r="BU30" s="685"/>
      <c r="BV30" s="685"/>
      <c r="BW30" s="685"/>
      <c r="BX30" s="686">
        <v>96.1</v>
      </c>
      <c r="BY30" s="685"/>
      <c r="BZ30" s="685"/>
      <c r="CA30" s="685"/>
      <c r="CB30" s="687"/>
      <c r="CD30" s="690"/>
      <c r="CE30" s="691"/>
      <c r="CF30" s="655" t="s">
        <v>291</v>
      </c>
      <c r="CG30" s="652"/>
      <c r="CH30" s="652"/>
      <c r="CI30" s="652"/>
      <c r="CJ30" s="652"/>
      <c r="CK30" s="652"/>
      <c r="CL30" s="652"/>
      <c r="CM30" s="652"/>
      <c r="CN30" s="652"/>
      <c r="CO30" s="652"/>
      <c r="CP30" s="652"/>
      <c r="CQ30" s="653"/>
      <c r="CR30" s="618">
        <v>3896108</v>
      </c>
      <c r="CS30" s="619"/>
      <c r="CT30" s="619"/>
      <c r="CU30" s="619"/>
      <c r="CV30" s="619"/>
      <c r="CW30" s="619"/>
      <c r="CX30" s="619"/>
      <c r="CY30" s="620"/>
      <c r="CZ30" s="621">
        <v>8.4</v>
      </c>
      <c r="DA30" s="639"/>
      <c r="DB30" s="639"/>
      <c r="DC30" s="640"/>
      <c r="DD30" s="624">
        <v>3863062</v>
      </c>
      <c r="DE30" s="619"/>
      <c r="DF30" s="619"/>
      <c r="DG30" s="619"/>
      <c r="DH30" s="619"/>
      <c r="DI30" s="619"/>
      <c r="DJ30" s="619"/>
      <c r="DK30" s="620"/>
      <c r="DL30" s="624">
        <v>3850487</v>
      </c>
      <c r="DM30" s="619"/>
      <c r="DN30" s="619"/>
      <c r="DO30" s="619"/>
      <c r="DP30" s="619"/>
      <c r="DQ30" s="619"/>
      <c r="DR30" s="619"/>
      <c r="DS30" s="619"/>
      <c r="DT30" s="619"/>
      <c r="DU30" s="619"/>
      <c r="DV30" s="620"/>
      <c r="DW30" s="641">
        <v>15.2</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668294</v>
      </c>
      <c r="S31" s="619"/>
      <c r="T31" s="619"/>
      <c r="U31" s="619"/>
      <c r="V31" s="619"/>
      <c r="W31" s="619"/>
      <c r="X31" s="619"/>
      <c r="Y31" s="620"/>
      <c r="Z31" s="671">
        <v>1.4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99.4</v>
      </c>
      <c r="BH31" s="637"/>
      <c r="BI31" s="637"/>
      <c r="BJ31" s="637"/>
      <c r="BK31" s="637"/>
      <c r="BL31" s="637"/>
      <c r="BM31" s="673">
        <v>96.2</v>
      </c>
      <c r="BN31" s="683"/>
      <c r="BO31" s="683"/>
      <c r="BP31" s="683"/>
      <c r="BQ31" s="647"/>
      <c r="BR31" s="682">
        <v>99.2</v>
      </c>
      <c r="BS31" s="637"/>
      <c r="BT31" s="637"/>
      <c r="BU31" s="637"/>
      <c r="BV31" s="637"/>
      <c r="BW31" s="637"/>
      <c r="BX31" s="673">
        <v>95.3</v>
      </c>
      <c r="BY31" s="683"/>
      <c r="BZ31" s="683"/>
      <c r="CA31" s="683"/>
      <c r="CB31" s="647"/>
      <c r="CD31" s="690"/>
      <c r="CE31" s="691"/>
      <c r="CF31" s="655" t="s">
        <v>295</v>
      </c>
      <c r="CG31" s="652"/>
      <c r="CH31" s="652"/>
      <c r="CI31" s="652"/>
      <c r="CJ31" s="652"/>
      <c r="CK31" s="652"/>
      <c r="CL31" s="652"/>
      <c r="CM31" s="652"/>
      <c r="CN31" s="652"/>
      <c r="CO31" s="652"/>
      <c r="CP31" s="652"/>
      <c r="CQ31" s="653"/>
      <c r="CR31" s="618">
        <v>350156</v>
      </c>
      <c r="CS31" s="637"/>
      <c r="CT31" s="637"/>
      <c r="CU31" s="637"/>
      <c r="CV31" s="637"/>
      <c r="CW31" s="637"/>
      <c r="CX31" s="637"/>
      <c r="CY31" s="638"/>
      <c r="CZ31" s="621">
        <v>0.8</v>
      </c>
      <c r="DA31" s="639"/>
      <c r="DB31" s="639"/>
      <c r="DC31" s="640"/>
      <c r="DD31" s="624">
        <v>350156</v>
      </c>
      <c r="DE31" s="637"/>
      <c r="DF31" s="637"/>
      <c r="DG31" s="637"/>
      <c r="DH31" s="637"/>
      <c r="DI31" s="637"/>
      <c r="DJ31" s="637"/>
      <c r="DK31" s="638"/>
      <c r="DL31" s="624">
        <v>350156</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1569614</v>
      </c>
      <c r="S32" s="619"/>
      <c r="T32" s="619"/>
      <c r="U32" s="619"/>
      <c r="V32" s="619"/>
      <c r="W32" s="619"/>
      <c r="X32" s="619"/>
      <c r="Y32" s="620"/>
      <c r="Z32" s="671">
        <v>3.3</v>
      </c>
      <c r="AA32" s="671"/>
      <c r="AB32" s="671"/>
      <c r="AC32" s="671"/>
      <c r="AD32" s="672">
        <v>60038</v>
      </c>
      <c r="AE32" s="672"/>
      <c r="AF32" s="672"/>
      <c r="AG32" s="672"/>
      <c r="AH32" s="672"/>
      <c r="AI32" s="672"/>
      <c r="AJ32" s="672"/>
      <c r="AK32" s="672"/>
      <c r="AL32" s="641">
        <v>0.3</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99.6</v>
      </c>
      <c r="BH32" s="603"/>
      <c r="BI32" s="603"/>
      <c r="BJ32" s="603"/>
      <c r="BK32" s="603"/>
      <c r="BL32" s="603"/>
      <c r="BM32" s="666">
        <v>96.9</v>
      </c>
      <c r="BN32" s="603"/>
      <c r="BO32" s="603"/>
      <c r="BP32" s="603"/>
      <c r="BQ32" s="660"/>
      <c r="BR32" s="681">
        <v>99.4</v>
      </c>
      <c r="BS32" s="603"/>
      <c r="BT32" s="603"/>
      <c r="BU32" s="603"/>
      <c r="BV32" s="603"/>
      <c r="BW32" s="603"/>
      <c r="BX32" s="666">
        <v>96.3</v>
      </c>
      <c r="BY32" s="603"/>
      <c r="BZ32" s="603"/>
      <c r="CA32" s="603"/>
      <c r="CB32" s="660"/>
      <c r="CD32" s="692"/>
      <c r="CE32" s="693"/>
      <c r="CF32" s="655" t="s">
        <v>298</v>
      </c>
      <c r="CG32" s="652"/>
      <c r="CH32" s="652"/>
      <c r="CI32" s="652"/>
      <c r="CJ32" s="652"/>
      <c r="CK32" s="652"/>
      <c r="CL32" s="652"/>
      <c r="CM32" s="652"/>
      <c r="CN32" s="652"/>
      <c r="CO32" s="652"/>
      <c r="CP32" s="652"/>
      <c r="CQ32" s="653"/>
      <c r="CR32" s="618">
        <v>1318</v>
      </c>
      <c r="CS32" s="619"/>
      <c r="CT32" s="619"/>
      <c r="CU32" s="619"/>
      <c r="CV32" s="619"/>
      <c r="CW32" s="619"/>
      <c r="CX32" s="619"/>
      <c r="CY32" s="620"/>
      <c r="CZ32" s="621">
        <v>0</v>
      </c>
      <c r="DA32" s="639"/>
      <c r="DB32" s="639"/>
      <c r="DC32" s="640"/>
      <c r="DD32" s="624">
        <v>1318</v>
      </c>
      <c r="DE32" s="619"/>
      <c r="DF32" s="619"/>
      <c r="DG32" s="619"/>
      <c r="DH32" s="619"/>
      <c r="DI32" s="619"/>
      <c r="DJ32" s="619"/>
      <c r="DK32" s="620"/>
      <c r="DL32" s="624">
        <v>1318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5845109</v>
      </c>
      <c r="S33" s="619"/>
      <c r="T33" s="619"/>
      <c r="U33" s="619"/>
      <c r="V33" s="619"/>
      <c r="W33" s="619"/>
      <c r="X33" s="619"/>
      <c r="Y33" s="620"/>
      <c r="Z33" s="671">
        <v>12.4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17984097</v>
      </c>
      <c r="CS33" s="637"/>
      <c r="CT33" s="637"/>
      <c r="CU33" s="637"/>
      <c r="CV33" s="637"/>
      <c r="CW33" s="637"/>
      <c r="CX33" s="637"/>
      <c r="CY33" s="638"/>
      <c r="CZ33" s="621">
        <v>38.6</v>
      </c>
      <c r="DA33" s="639"/>
      <c r="DB33" s="639"/>
      <c r="DC33" s="640"/>
      <c r="DD33" s="624">
        <v>13465705</v>
      </c>
      <c r="DE33" s="637"/>
      <c r="DF33" s="637"/>
      <c r="DG33" s="637"/>
      <c r="DH33" s="637"/>
      <c r="DI33" s="637"/>
      <c r="DJ33" s="637"/>
      <c r="DK33" s="638"/>
      <c r="DL33" s="624">
        <v>9861044</v>
      </c>
      <c r="DM33" s="637"/>
      <c r="DN33" s="637"/>
      <c r="DO33" s="637"/>
      <c r="DP33" s="637"/>
      <c r="DQ33" s="637"/>
      <c r="DR33" s="637"/>
      <c r="DS33" s="637"/>
      <c r="DT33" s="637"/>
      <c r="DU33" s="637"/>
      <c r="DV33" s="638"/>
      <c r="DW33" s="641">
        <v>39</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5666696</v>
      </c>
      <c r="CS34" s="619"/>
      <c r="CT34" s="619"/>
      <c r="CU34" s="619"/>
      <c r="CV34" s="619"/>
      <c r="CW34" s="619"/>
      <c r="CX34" s="619"/>
      <c r="CY34" s="620"/>
      <c r="CZ34" s="621">
        <v>12.2</v>
      </c>
      <c r="DA34" s="639"/>
      <c r="DB34" s="639"/>
      <c r="DC34" s="640"/>
      <c r="DD34" s="624">
        <v>4624536</v>
      </c>
      <c r="DE34" s="619"/>
      <c r="DF34" s="619"/>
      <c r="DG34" s="619"/>
      <c r="DH34" s="619"/>
      <c r="DI34" s="619"/>
      <c r="DJ34" s="619"/>
      <c r="DK34" s="620"/>
      <c r="DL34" s="624">
        <v>3902718</v>
      </c>
      <c r="DM34" s="619"/>
      <c r="DN34" s="619"/>
      <c r="DO34" s="619"/>
      <c r="DP34" s="619"/>
      <c r="DQ34" s="619"/>
      <c r="DR34" s="619"/>
      <c r="DS34" s="619"/>
      <c r="DT34" s="619"/>
      <c r="DU34" s="619"/>
      <c r="DV34" s="620"/>
      <c r="DW34" s="641">
        <v>15.4</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1664409</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7800302</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425914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1204487</v>
      </c>
      <c r="CS35" s="637"/>
      <c r="CT35" s="637"/>
      <c r="CU35" s="637"/>
      <c r="CV35" s="637"/>
      <c r="CW35" s="637"/>
      <c r="CX35" s="637"/>
      <c r="CY35" s="638"/>
      <c r="CZ35" s="621">
        <v>2.6</v>
      </c>
      <c r="DA35" s="639"/>
      <c r="DB35" s="639"/>
      <c r="DC35" s="640"/>
      <c r="DD35" s="624">
        <v>991663</v>
      </c>
      <c r="DE35" s="637"/>
      <c r="DF35" s="637"/>
      <c r="DG35" s="637"/>
      <c r="DH35" s="637"/>
      <c r="DI35" s="637"/>
      <c r="DJ35" s="637"/>
      <c r="DK35" s="638"/>
      <c r="DL35" s="624">
        <v>984680</v>
      </c>
      <c r="DM35" s="637"/>
      <c r="DN35" s="637"/>
      <c r="DO35" s="637"/>
      <c r="DP35" s="637"/>
      <c r="DQ35" s="637"/>
      <c r="DR35" s="637"/>
      <c r="DS35" s="637"/>
      <c r="DT35" s="637"/>
      <c r="DU35" s="637"/>
      <c r="DV35" s="638"/>
      <c r="DW35" s="641">
        <v>3.9</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47300016</v>
      </c>
      <c r="S36" s="659"/>
      <c r="T36" s="659"/>
      <c r="U36" s="659"/>
      <c r="V36" s="659"/>
      <c r="W36" s="659"/>
      <c r="X36" s="659"/>
      <c r="Y36" s="662"/>
      <c r="Z36" s="663">
        <v>100</v>
      </c>
      <c r="AA36" s="663"/>
      <c r="AB36" s="663"/>
      <c r="AC36" s="663"/>
      <c r="AD36" s="664">
        <v>23611349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2153993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217207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3713864</v>
      </c>
      <c r="CS36" s="619"/>
      <c r="CT36" s="619"/>
      <c r="CU36" s="619"/>
      <c r="CV36" s="619"/>
      <c r="CW36" s="619"/>
      <c r="CX36" s="619"/>
      <c r="CY36" s="620"/>
      <c r="CZ36" s="621">
        <v>8</v>
      </c>
      <c r="DA36" s="639"/>
      <c r="DB36" s="639"/>
      <c r="DC36" s="640"/>
      <c r="DD36" s="624">
        <v>3333840</v>
      </c>
      <c r="DE36" s="619"/>
      <c r="DF36" s="619"/>
      <c r="DG36" s="619"/>
      <c r="DH36" s="619"/>
      <c r="DI36" s="619"/>
      <c r="DJ36" s="619"/>
      <c r="DK36" s="620"/>
      <c r="DL36" s="624">
        <v>1869321</v>
      </c>
      <c r="DM36" s="619"/>
      <c r="DN36" s="619"/>
      <c r="DO36" s="619"/>
      <c r="DP36" s="619"/>
      <c r="DQ36" s="619"/>
      <c r="DR36" s="619"/>
      <c r="DS36" s="619"/>
      <c r="DT36" s="619"/>
      <c r="DU36" s="619"/>
      <c r="DV36" s="620"/>
      <c r="DW36" s="641">
        <v>7.4</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1208591</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17306</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15319</v>
      </c>
      <c r="CS37" s="637"/>
      <c r="CT37" s="637"/>
      <c r="CU37" s="637"/>
      <c r="CV37" s="637"/>
      <c r="CW37" s="637"/>
      <c r="CX37" s="637"/>
      <c r="CY37" s="638"/>
      <c r="CZ37" s="621">
        <v>0</v>
      </c>
      <c r="DA37" s="639"/>
      <c r="DB37" s="639"/>
      <c r="DC37" s="640"/>
      <c r="DD37" s="624">
        <v>15319</v>
      </c>
      <c r="DE37" s="637"/>
      <c r="DF37" s="637"/>
      <c r="DG37" s="637"/>
      <c r="DH37" s="637"/>
      <c r="DI37" s="637"/>
      <c r="DJ37" s="637"/>
      <c r="DK37" s="638"/>
      <c r="DL37" s="624">
        <v>12778</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71562</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27996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4295582</v>
      </c>
      <c r="CS38" s="619"/>
      <c r="CT38" s="619"/>
      <c r="CU38" s="619"/>
      <c r="CV38" s="619"/>
      <c r="CW38" s="619"/>
      <c r="CX38" s="619"/>
      <c r="CY38" s="620"/>
      <c r="CZ38" s="621">
        <v>9.1999999999999993</v>
      </c>
      <c r="DA38" s="639"/>
      <c r="DB38" s="639"/>
      <c r="DC38" s="640"/>
      <c r="DD38" s="624">
        <v>3433425</v>
      </c>
      <c r="DE38" s="619"/>
      <c r="DF38" s="619"/>
      <c r="DG38" s="619"/>
      <c r="DH38" s="619"/>
      <c r="DI38" s="619"/>
      <c r="DJ38" s="619"/>
      <c r="DK38" s="620"/>
      <c r="DL38" s="624">
        <v>3104325</v>
      </c>
      <c r="DM38" s="619"/>
      <c r="DN38" s="619"/>
      <c r="DO38" s="619"/>
      <c r="DP38" s="619"/>
      <c r="DQ38" s="619"/>
      <c r="DR38" s="619"/>
      <c r="DS38" s="619"/>
      <c r="DT38" s="619"/>
      <c r="DU38" s="619"/>
      <c r="DV38" s="620"/>
      <c r="DW38" s="641">
        <v>12.3</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70574</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478833</v>
      </c>
      <c r="CS39" s="637"/>
      <c r="CT39" s="637"/>
      <c r="CU39" s="637"/>
      <c r="CV39" s="637"/>
      <c r="CW39" s="637"/>
      <c r="CX39" s="637"/>
      <c r="CY39" s="638"/>
      <c r="CZ39" s="621">
        <v>1</v>
      </c>
      <c r="DA39" s="639"/>
      <c r="DB39" s="639"/>
      <c r="DC39" s="640"/>
      <c r="DD39" s="624">
        <v>451373</v>
      </c>
      <c r="DE39" s="637"/>
      <c r="DF39" s="637"/>
      <c r="DG39" s="637"/>
      <c r="DH39" s="637"/>
      <c r="DI39" s="637"/>
      <c r="DJ39" s="637"/>
      <c r="DK39" s="638"/>
      <c r="DL39" s="624" t="s">
        <v>323</v>
      </c>
      <c r="DM39" s="637"/>
      <c r="DN39" s="637"/>
      <c r="DO39" s="637"/>
      <c r="DP39" s="637"/>
      <c r="DQ39" s="637"/>
      <c r="DR39" s="637"/>
      <c r="DS39" s="637"/>
      <c r="DT39" s="637"/>
      <c r="DU39" s="637"/>
      <c r="DV39" s="638"/>
      <c r="DW39" s="641" t="s">
        <v>323</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1123296</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125</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2624635</v>
      </c>
      <c r="CS40" s="619"/>
      <c r="CT40" s="619"/>
      <c r="CU40" s="619"/>
      <c r="CV40" s="619"/>
      <c r="CW40" s="619"/>
      <c r="CX40" s="619"/>
      <c r="CY40" s="620"/>
      <c r="CZ40" s="621">
        <v>5.6</v>
      </c>
      <c r="DA40" s="639"/>
      <c r="DB40" s="639"/>
      <c r="DC40" s="640"/>
      <c r="DD40" s="624">
        <v>630868</v>
      </c>
      <c r="DE40" s="619"/>
      <c r="DF40" s="619"/>
      <c r="DG40" s="619"/>
      <c r="DH40" s="619"/>
      <c r="DI40" s="619"/>
      <c r="DJ40" s="619"/>
      <c r="DK40" s="620"/>
      <c r="DL40" s="624" t="s">
        <v>323</v>
      </c>
      <c r="DM40" s="619"/>
      <c r="DN40" s="619"/>
      <c r="DO40" s="619"/>
      <c r="DP40" s="619"/>
      <c r="DQ40" s="619"/>
      <c r="DR40" s="619"/>
      <c r="DS40" s="619"/>
      <c r="DT40" s="619"/>
      <c r="DU40" s="619"/>
      <c r="DV40" s="620"/>
      <c r="DW40" s="641" t="s">
        <v>323</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319</v>
      </c>
      <c r="AR41" s="657"/>
      <c r="AS41" s="657"/>
      <c r="AT41" s="657"/>
      <c r="AU41" s="657"/>
      <c r="AV41" s="657"/>
      <c r="AW41" s="657"/>
      <c r="AX41" s="657"/>
      <c r="AY41" s="658"/>
      <c r="AZ41" s="602">
        <v>3172286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342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7851307</v>
      </c>
      <c r="CS42" s="619"/>
      <c r="CT42" s="619"/>
      <c r="CU42" s="619"/>
      <c r="CV42" s="619"/>
      <c r="CW42" s="619"/>
      <c r="CX42" s="619"/>
      <c r="CY42" s="620"/>
      <c r="CZ42" s="621">
        <v>16.899999999999999</v>
      </c>
      <c r="DA42" s="622"/>
      <c r="DB42" s="622"/>
      <c r="DC42" s="623"/>
      <c r="DD42" s="624">
        <v>1163640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211000</v>
      </c>
      <c r="CS43" s="637"/>
      <c r="CT43" s="637"/>
      <c r="CU43" s="637"/>
      <c r="CV43" s="637"/>
      <c r="CW43" s="637"/>
      <c r="CX43" s="637"/>
      <c r="CY43" s="638"/>
      <c r="CZ43" s="621">
        <v>0.5</v>
      </c>
      <c r="DA43" s="639"/>
      <c r="DB43" s="639"/>
      <c r="DC43" s="640"/>
      <c r="DD43" s="624">
        <v>211000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286</v>
      </c>
      <c r="CE44" s="632"/>
      <c r="CF44" s="615" t="s">
        <v>335</v>
      </c>
      <c r="CG44" s="616"/>
      <c r="CH44" s="616"/>
      <c r="CI44" s="616"/>
      <c r="CJ44" s="616"/>
      <c r="CK44" s="616"/>
      <c r="CL44" s="616"/>
      <c r="CM44" s="616"/>
      <c r="CN44" s="616"/>
      <c r="CO44" s="616"/>
      <c r="CP44" s="616"/>
      <c r="CQ44" s="617"/>
      <c r="CR44" s="618">
        <v>7851307</v>
      </c>
      <c r="CS44" s="619"/>
      <c r="CT44" s="619"/>
      <c r="CU44" s="619"/>
      <c r="CV44" s="619"/>
      <c r="CW44" s="619"/>
      <c r="CX44" s="619"/>
      <c r="CY44" s="620"/>
      <c r="CZ44" s="621">
        <v>16.899999999999999</v>
      </c>
      <c r="DA44" s="622"/>
      <c r="DB44" s="622"/>
      <c r="DC44" s="623"/>
      <c r="DD44" s="624">
        <v>1163640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5146083</v>
      </c>
      <c r="CS45" s="637"/>
      <c r="CT45" s="637"/>
      <c r="CU45" s="637"/>
      <c r="CV45" s="637"/>
      <c r="CW45" s="637"/>
      <c r="CX45" s="637"/>
      <c r="CY45" s="638"/>
      <c r="CZ45" s="621">
        <v>11</v>
      </c>
      <c r="DA45" s="639"/>
      <c r="DB45" s="639"/>
      <c r="DC45" s="640"/>
      <c r="DD45" s="624">
        <v>188409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2696714</v>
      </c>
      <c r="CS46" s="619"/>
      <c r="CT46" s="619"/>
      <c r="CU46" s="619"/>
      <c r="CV46" s="619"/>
      <c r="CW46" s="619"/>
      <c r="CX46" s="619"/>
      <c r="CY46" s="620"/>
      <c r="CZ46" s="621">
        <v>5.8</v>
      </c>
      <c r="DA46" s="622"/>
      <c r="DB46" s="622"/>
      <c r="DC46" s="623"/>
      <c r="DD46" s="624">
        <v>969921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46576123</v>
      </c>
      <c r="CS49" s="603"/>
      <c r="CT49" s="603"/>
      <c r="CU49" s="603"/>
      <c r="CV49" s="603"/>
      <c r="CW49" s="603"/>
      <c r="CX49" s="603"/>
      <c r="CY49" s="604"/>
      <c r="CZ49" s="605">
        <v>100</v>
      </c>
      <c r="DA49" s="606"/>
      <c r="DB49" s="606"/>
      <c r="DC49" s="607"/>
      <c r="DD49" s="608">
        <v>27739326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47297</v>
      </c>
      <c r="R7" s="1131"/>
      <c r="S7" s="1131"/>
      <c r="T7" s="1131"/>
      <c r="U7" s="1131"/>
      <c r="V7" s="1131">
        <v>46574</v>
      </c>
      <c r="W7" s="1131"/>
      <c r="X7" s="1131"/>
      <c r="Y7" s="1131"/>
      <c r="Z7" s="1131"/>
      <c r="AA7" s="1131">
        <v>723</v>
      </c>
      <c r="AB7" s="1131"/>
      <c r="AC7" s="1131"/>
      <c r="AD7" s="1131"/>
      <c r="AE7" s="1132"/>
      <c r="AF7" s="1133">
        <v>678</v>
      </c>
      <c r="AG7" s="1134"/>
      <c r="AH7" s="1134"/>
      <c r="AI7" s="1134"/>
      <c r="AJ7" s="1135"/>
      <c r="AK7" s="1117">
        <v>1326</v>
      </c>
      <c r="AL7" s="1118"/>
      <c r="AM7" s="1118"/>
      <c r="AN7" s="1118"/>
      <c r="AO7" s="1118"/>
      <c r="AP7" s="1118">
        <v>37748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8</v>
      </c>
      <c r="CI7" s="1115"/>
      <c r="CJ7" s="1115"/>
      <c r="CK7" s="1115"/>
      <c r="CL7" s="1116"/>
      <c r="CM7" s="1114">
        <v>139</v>
      </c>
      <c r="CN7" s="1115"/>
      <c r="CO7" s="1115"/>
      <c r="CP7" s="1115"/>
      <c r="CQ7" s="1116"/>
      <c r="CR7" s="1114">
        <v>50</v>
      </c>
      <c r="CS7" s="1115"/>
      <c r="CT7" s="1115"/>
      <c r="CU7" s="1115"/>
      <c r="CV7" s="1116"/>
      <c r="CW7" s="1114" t="s">
        <v>532</v>
      </c>
      <c r="CX7" s="1115"/>
      <c r="CY7" s="1115"/>
      <c r="CZ7" s="1115"/>
      <c r="DA7" s="1116"/>
      <c r="DB7" s="1114" t="s">
        <v>532</v>
      </c>
      <c r="DC7" s="1115"/>
      <c r="DD7" s="1115"/>
      <c r="DE7" s="1115"/>
      <c r="DF7" s="1116"/>
      <c r="DG7" s="1114" t="s">
        <v>474</v>
      </c>
      <c r="DH7" s="1115"/>
      <c r="DI7" s="1115"/>
      <c r="DJ7" s="1115"/>
      <c r="DK7" s="1116"/>
      <c r="DL7" s="1114" t="s">
        <v>474</v>
      </c>
      <c r="DM7" s="1115"/>
      <c r="DN7" s="1115"/>
      <c r="DO7" s="1115"/>
      <c r="DP7" s="1116"/>
      <c r="DQ7" s="1114" t="s">
        <v>474</v>
      </c>
      <c r="DR7" s="1115"/>
      <c r="DS7" s="1115"/>
      <c r="DT7" s="1115"/>
      <c r="DU7" s="1116"/>
      <c r="DV7" s="1141"/>
      <c r="DW7" s="1142"/>
      <c r="DX7" s="1142"/>
      <c r="DY7" s="1142"/>
      <c r="DZ7" s="1143"/>
      <c r="EA7" s="205"/>
    </row>
    <row r="8" spans="1:131" s="206" customFormat="1" ht="26.25" customHeight="1" x14ac:dyDescent="0.15">
      <c r="A8" s="212">
        <v>2</v>
      </c>
      <c r="B8" s="1063" t="s">
        <v>364</v>
      </c>
      <c r="C8" s="1064"/>
      <c r="D8" s="1064"/>
      <c r="E8" s="1064"/>
      <c r="F8" s="1064"/>
      <c r="G8" s="1064"/>
      <c r="H8" s="1064"/>
      <c r="I8" s="1064"/>
      <c r="J8" s="1064"/>
      <c r="K8" s="1064"/>
      <c r="L8" s="1064"/>
      <c r="M8" s="1064"/>
      <c r="N8" s="1064"/>
      <c r="O8" s="1064"/>
      <c r="P8" s="1065"/>
      <c r="Q8" s="1069">
        <v>978</v>
      </c>
      <c r="R8" s="1070"/>
      <c r="S8" s="1070"/>
      <c r="T8" s="1070"/>
      <c r="U8" s="1070"/>
      <c r="V8" s="1070">
        <v>977</v>
      </c>
      <c r="W8" s="1070"/>
      <c r="X8" s="1070"/>
      <c r="Y8" s="1070"/>
      <c r="Z8" s="1070"/>
      <c r="AA8" s="1070">
        <v>1</v>
      </c>
      <c r="AB8" s="1070"/>
      <c r="AC8" s="1070"/>
      <c r="AD8" s="1070"/>
      <c r="AE8" s="1071"/>
      <c r="AF8" s="1045">
        <v>1</v>
      </c>
      <c r="AG8" s="1046"/>
      <c r="AH8" s="1046"/>
      <c r="AI8" s="1046"/>
      <c r="AJ8" s="1047"/>
      <c r="AK8" s="1112" t="s">
        <v>531</v>
      </c>
      <c r="AL8" s="1113"/>
      <c r="AM8" s="1113"/>
      <c r="AN8" s="1113"/>
      <c r="AO8" s="1113"/>
      <c r="AP8" s="1113" t="s">
        <v>532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11</v>
      </c>
      <c r="CI8" s="1016"/>
      <c r="CJ8" s="1016"/>
      <c r="CK8" s="1016"/>
      <c r="CL8" s="1017"/>
      <c r="CM8" s="1015">
        <v>72</v>
      </c>
      <c r="CN8" s="1016"/>
      <c r="CO8" s="1016"/>
      <c r="CP8" s="1016"/>
      <c r="CQ8" s="1017"/>
      <c r="CR8" s="1015">
        <v>15</v>
      </c>
      <c r="CS8" s="1016"/>
      <c r="CT8" s="1016"/>
      <c r="CU8" s="1016"/>
      <c r="CV8" s="1017"/>
      <c r="CW8" s="1015">
        <v>45</v>
      </c>
      <c r="CX8" s="1016"/>
      <c r="CY8" s="1016"/>
      <c r="CZ8" s="1016"/>
      <c r="DA8" s="1017"/>
      <c r="DB8" s="1015" t="s">
        <v>532</v>
      </c>
      <c r="DC8" s="1016"/>
      <c r="DD8" s="1016"/>
      <c r="DE8" s="1016"/>
      <c r="DF8" s="1017"/>
      <c r="DG8" s="1015" t="s">
        <v>474</v>
      </c>
      <c r="DH8" s="1016"/>
      <c r="DI8" s="1016"/>
      <c r="DJ8" s="1016"/>
      <c r="DK8" s="1017"/>
      <c r="DL8" s="1015" t="s">
        <v>474</v>
      </c>
      <c r="DM8" s="1016"/>
      <c r="DN8" s="1016"/>
      <c r="DO8" s="1016"/>
      <c r="DP8" s="1017"/>
      <c r="DQ8" s="1015" t="s">
        <v>474</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4</v>
      </c>
      <c r="CI9" s="1016"/>
      <c r="CJ9" s="1016"/>
      <c r="CK9" s="1016"/>
      <c r="CL9" s="1017"/>
      <c r="CM9" s="1015">
        <v>93</v>
      </c>
      <c r="CN9" s="1016"/>
      <c r="CO9" s="1016"/>
      <c r="CP9" s="1016"/>
      <c r="CQ9" s="1017"/>
      <c r="CR9" s="1015">
        <v>22</v>
      </c>
      <c r="CS9" s="1016"/>
      <c r="CT9" s="1016"/>
      <c r="CU9" s="1016"/>
      <c r="CV9" s="1017"/>
      <c r="CW9" s="1015" t="s">
        <v>532</v>
      </c>
      <c r="CX9" s="1016"/>
      <c r="CY9" s="1016"/>
      <c r="CZ9" s="1016"/>
      <c r="DA9" s="1017"/>
      <c r="DB9" s="1015" t="s">
        <v>533</v>
      </c>
      <c r="DC9" s="1016"/>
      <c r="DD9" s="1016"/>
      <c r="DE9" s="1016"/>
      <c r="DF9" s="1017"/>
      <c r="DG9" s="1015" t="s">
        <v>533</v>
      </c>
      <c r="DH9" s="1016"/>
      <c r="DI9" s="1016"/>
      <c r="DJ9" s="1016"/>
      <c r="DK9" s="1017"/>
      <c r="DL9" s="1015" t="s">
        <v>474</v>
      </c>
      <c r="DM9" s="1016"/>
      <c r="DN9" s="1016"/>
      <c r="DO9" s="1016"/>
      <c r="DP9" s="1017"/>
      <c r="DQ9" s="1015" t="s">
        <v>474</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47300</v>
      </c>
      <c r="R23" s="1095"/>
      <c r="S23" s="1095"/>
      <c r="T23" s="1095"/>
      <c r="U23" s="1095"/>
      <c r="V23" s="1095">
        <v>46576</v>
      </c>
      <c r="W23" s="1095"/>
      <c r="X23" s="1095"/>
      <c r="Y23" s="1095"/>
      <c r="Z23" s="1095"/>
      <c r="AA23" s="1095">
        <v>724</v>
      </c>
      <c r="AB23" s="1095"/>
      <c r="AC23" s="1095"/>
      <c r="AD23" s="1095"/>
      <c r="AE23" s="1096"/>
      <c r="AF23" s="1097">
        <v>679</v>
      </c>
      <c r="AG23" s="1095"/>
      <c r="AH23" s="1095"/>
      <c r="AI23" s="1095"/>
      <c r="AJ23" s="1098"/>
      <c r="AK23" s="1099"/>
      <c r="AL23" s="1100"/>
      <c r="AM23" s="1100"/>
      <c r="AN23" s="1100"/>
      <c r="AO23" s="1100"/>
      <c r="AP23" s="1095">
        <v>37748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15896</v>
      </c>
      <c r="R28" s="1080"/>
      <c r="S28" s="1080"/>
      <c r="T28" s="1080"/>
      <c r="U28" s="1080"/>
      <c r="V28" s="1080">
        <v>15470</v>
      </c>
      <c r="W28" s="1080"/>
      <c r="X28" s="1080"/>
      <c r="Y28" s="1080"/>
      <c r="Z28" s="1080"/>
      <c r="AA28" s="1080">
        <v>426</v>
      </c>
      <c r="AB28" s="1080"/>
      <c r="AC28" s="1080"/>
      <c r="AD28" s="1080"/>
      <c r="AE28" s="1081"/>
      <c r="AF28" s="1082">
        <v>426</v>
      </c>
      <c r="AG28" s="1080"/>
      <c r="AH28" s="1080"/>
      <c r="AI28" s="1080"/>
      <c r="AJ28" s="1083"/>
      <c r="AK28" s="1084">
        <v>1123</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8736</v>
      </c>
      <c r="R29" s="1070"/>
      <c r="S29" s="1070"/>
      <c r="T29" s="1070"/>
      <c r="U29" s="1070"/>
      <c r="V29" s="1070">
        <v>8620</v>
      </c>
      <c r="W29" s="1070"/>
      <c r="X29" s="1070"/>
      <c r="Y29" s="1070"/>
      <c r="Z29" s="1070"/>
      <c r="AA29" s="1070">
        <v>116</v>
      </c>
      <c r="AB29" s="1070"/>
      <c r="AC29" s="1070"/>
      <c r="AD29" s="1070"/>
      <c r="AE29" s="1071"/>
      <c r="AF29" s="1045">
        <v>116</v>
      </c>
      <c r="AG29" s="1046"/>
      <c r="AH29" s="1046"/>
      <c r="AI29" s="1046"/>
      <c r="AJ29" s="1047"/>
      <c r="AK29" s="1006">
        <v>1253</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1482</v>
      </c>
      <c r="R30" s="1070"/>
      <c r="S30" s="1070"/>
      <c r="T30" s="1070"/>
      <c r="U30" s="1070"/>
      <c r="V30" s="1070">
        <v>1477</v>
      </c>
      <c r="W30" s="1070"/>
      <c r="X30" s="1070"/>
      <c r="Y30" s="1070"/>
      <c r="Z30" s="1070"/>
      <c r="AA30" s="1070">
        <v>5</v>
      </c>
      <c r="AB30" s="1070"/>
      <c r="AC30" s="1070"/>
      <c r="AD30" s="1070"/>
      <c r="AE30" s="1071"/>
      <c r="AF30" s="1045">
        <v>5</v>
      </c>
      <c r="AG30" s="1046"/>
      <c r="AH30" s="1046"/>
      <c r="AI30" s="1046"/>
      <c r="AJ30" s="1047"/>
      <c r="AK30" s="1006">
        <v>342</v>
      </c>
      <c r="AL30" s="997"/>
      <c r="AM30" s="997"/>
      <c r="AN30" s="997"/>
      <c r="AO30" s="997"/>
      <c r="AP30" s="997" t="s">
        <v>531</v>
      </c>
      <c r="AQ30" s="997"/>
      <c r="AR30" s="997"/>
      <c r="AS30" s="997"/>
      <c r="AT30" s="997"/>
      <c r="AU30" s="997" t="s">
        <v>532</v>
      </c>
      <c r="AV30" s="997"/>
      <c r="AW30" s="997"/>
      <c r="AX30" s="997"/>
      <c r="AY30" s="997"/>
      <c r="AZ30" s="1068" t="s">
        <v>533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6924</v>
      </c>
      <c r="R31" s="1070"/>
      <c r="S31" s="1070"/>
      <c r="T31" s="1070"/>
      <c r="U31" s="1070"/>
      <c r="V31" s="1070">
        <v>7406</v>
      </c>
      <c r="W31" s="1070"/>
      <c r="X31" s="1070"/>
      <c r="Y31" s="1070"/>
      <c r="Z31" s="1070"/>
      <c r="AA31" s="1070">
        <v>-482</v>
      </c>
      <c r="AB31" s="1070"/>
      <c r="AC31" s="1070"/>
      <c r="AD31" s="1070"/>
      <c r="AE31" s="1071"/>
      <c r="AF31" s="1045">
        <v>65</v>
      </c>
      <c r="AG31" s="1046"/>
      <c r="AH31" s="1046"/>
      <c r="AI31" s="1046"/>
      <c r="AJ31" s="1047"/>
      <c r="AK31" s="1006">
        <v>1000</v>
      </c>
      <c r="AL31" s="997"/>
      <c r="AM31" s="997"/>
      <c r="AN31" s="997"/>
      <c r="AO31" s="997"/>
      <c r="AP31" s="997">
        <v>7413</v>
      </c>
      <c r="AQ31" s="997"/>
      <c r="AR31" s="997"/>
      <c r="AS31" s="997"/>
      <c r="AT31" s="997"/>
      <c r="AU31" s="997">
        <v>4840</v>
      </c>
      <c r="AV31" s="997"/>
      <c r="AW31" s="997"/>
      <c r="AX31" s="997"/>
      <c r="AY31" s="997"/>
      <c r="AZ31" s="1068" t="s">
        <v>531</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2404</v>
      </c>
      <c r="R32" s="1070"/>
      <c r="S32" s="1070"/>
      <c r="T32" s="1070"/>
      <c r="U32" s="1070"/>
      <c r="V32" s="1070">
        <v>2156</v>
      </c>
      <c r="W32" s="1070"/>
      <c r="X32" s="1070"/>
      <c r="Y32" s="1070"/>
      <c r="Z32" s="1070"/>
      <c r="AA32" s="1070">
        <v>248</v>
      </c>
      <c r="AB32" s="1070"/>
      <c r="AC32" s="1070"/>
      <c r="AD32" s="1070"/>
      <c r="AE32" s="1071"/>
      <c r="AF32" s="1045">
        <v>976</v>
      </c>
      <c r="AG32" s="1046"/>
      <c r="AH32" s="1046"/>
      <c r="AI32" s="1046"/>
      <c r="AJ32" s="1047"/>
      <c r="AK32" s="1006">
        <v>7</v>
      </c>
      <c r="AL32" s="997"/>
      <c r="AM32" s="997"/>
      <c r="AN32" s="997"/>
      <c r="AO32" s="997"/>
      <c r="AP32" s="997">
        <v>2910</v>
      </c>
      <c r="AQ32" s="997"/>
      <c r="AR32" s="997"/>
      <c r="AS32" s="997"/>
      <c r="AT32" s="997"/>
      <c r="AU32" s="997">
        <v>38</v>
      </c>
      <c r="AV32" s="997"/>
      <c r="AW32" s="997"/>
      <c r="AX32" s="997"/>
      <c r="AY32" s="997"/>
      <c r="AZ32" s="1068" t="s">
        <v>532</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3496</v>
      </c>
      <c r="R33" s="1070"/>
      <c r="S33" s="1070"/>
      <c r="T33" s="1070"/>
      <c r="U33" s="1070"/>
      <c r="V33" s="1070">
        <v>3252</v>
      </c>
      <c r="W33" s="1070"/>
      <c r="X33" s="1070"/>
      <c r="Y33" s="1070"/>
      <c r="Z33" s="1070"/>
      <c r="AA33" s="1070">
        <v>244</v>
      </c>
      <c r="AB33" s="1070"/>
      <c r="AC33" s="1070"/>
      <c r="AD33" s="1070"/>
      <c r="AE33" s="1071"/>
      <c r="AF33" s="1045">
        <v>1032</v>
      </c>
      <c r="AG33" s="1046"/>
      <c r="AH33" s="1046"/>
      <c r="AI33" s="1046"/>
      <c r="AJ33" s="1047"/>
      <c r="AK33" s="1006">
        <v>986</v>
      </c>
      <c r="AL33" s="997"/>
      <c r="AM33" s="997"/>
      <c r="AN33" s="997"/>
      <c r="AO33" s="997"/>
      <c r="AP33" s="997">
        <v>13136</v>
      </c>
      <c r="AQ33" s="997"/>
      <c r="AR33" s="997"/>
      <c r="AS33" s="997"/>
      <c r="AT33" s="997"/>
      <c r="AU33" s="997">
        <v>8407</v>
      </c>
      <c r="AV33" s="997"/>
      <c r="AW33" s="997"/>
      <c r="AX33" s="997"/>
      <c r="AY33" s="997"/>
      <c r="AZ33" s="1068" t="s">
        <v>532</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2620</v>
      </c>
      <c r="AG63" s="985"/>
      <c r="AH63" s="985"/>
      <c r="AI63" s="985"/>
      <c r="AJ63" s="1056"/>
      <c r="AK63" s="1057"/>
      <c r="AL63" s="989"/>
      <c r="AM63" s="989"/>
      <c r="AN63" s="989"/>
      <c r="AO63" s="989"/>
      <c r="AP63" s="985">
        <v>23459</v>
      </c>
      <c r="AQ63" s="985"/>
      <c r="AR63" s="985"/>
      <c r="AS63" s="985"/>
      <c r="AT63" s="985"/>
      <c r="AU63" s="985">
        <v>13285</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389</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534</v>
      </c>
      <c r="C68" s="1012"/>
      <c r="D68" s="1012"/>
      <c r="E68" s="1012"/>
      <c r="F68" s="1012"/>
      <c r="G68" s="1012"/>
      <c r="H68" s="1012"/>
      <c r="I68" s="1012"/>
      <c r="J68" s="1012"/>
      <c r="K68" s="1012"/>
      <c r="L68" s="1012"/>
      <c r="M68" s="1012"/>
      <c r="N68" s="1012"/>
      <c r="O68" s="1012"/>
      <c r="P68" s="1013"/>
      <c r="Q68" s="1014">
        <v>47</v>
      </c>
      <c r="R68" s="1008"/>
      <c r="S68" s="1008"/>
      <c r="T68" s="1008"/>
      <c r="U68" s="1008"/>
      <c r="V68" s="1008">
        <v>33</v>
      </c>
      <c r="W68" s="1008"/>
      <c r="X68" s="1008"/>
      <c r="Y68" s="1008"/>
      <c r="Z68" s="1008"/>
      <c r="AA68" s="1008">
        <v>14</v>
      </c>
      <c r="AB68" s="1008"/>
      <c r="AC68" s="1008"/>
      <c r="AD68" s="1008"/>
      <c r="AE68" s="1008"/>
      <c r="AF68" s="1008">
        <v>14</v>
      </c>
      <c r="AG68" s="1008"/>
      <c r="AH68" s="1008"/>
      <c r="AI68" s="1008"/>
      <c r="AJ68" s="1008"/>
      <c r="AK68" s="1008" t="s">
        <v>532</v>
      </c>
      <c r="AL68" s="1008"/>
      <c r="AM68" s="1008"/>
      <c r="AN68" s="1008"/>
      <c r="AO68" s="1008"/>
      <c r="AP68" s="1008" t="s">
        <v>532</v>
      </c>
      <c r="AQ68" s="1008"/>
      <c r="AR68" s="1008"/>
      <c r="AS68" s="1008"/>
      <c r="AT68" s="1008"/>
      <c r="AU68" s="1008" t="s">
        <v>532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32</v>
      </c>
      <c r="R69" s="997"/>
      <c r="S69" s="997"/>
      <c r="T69" s="997"/>
      <c r="U69" s="997"/>
      <c r="V69" s="997">
        <v>28</v>
      </c>
      <c r="W69" s="997"/>
      <c r="X69" s="997"/>
      <c r="Y69" s="997"/>
      <c r="Z69" s="997"/>
      <c r="AA69" s="997">
        <v>4</v>
      </c>
      <c r="AB69" s="997"/>
      <c r="AC69" s="997"/>
      <c r="AD69" s="997"/>
      <c r="AE69" s="997"/>
      <c r="AF69" s="997">
        <v>4</v>
      </c>
      <c r="AG69" s="997"/>
      <c r="AH69" s="997"/>
      <c r="AI69" s="997"/>
      <c r="AJ69" s="997"/>
      <c r="AK69" s="997" t="s">
        <v>532</v>
      </c>
      <c r="AL69" s="997"/>
      <c r="AM69" s="997"/>
      <c r="AN69" s="997"/>
      <c r="AO69" s="997"/>
      <c r="AP69" s="997" t="s">
        <v>532</v>
      </c>
      <c r="AQ69" s="997"/>
      <c r="AR69" s="997"/>
      <c r="AS69" s="997"/>
      <c r="AT69" s="997"/>
      <c r="AU69" s="997" t="s">
        <v>532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32</v>
      </c>
      <c r="R70" s="997"/>
      <c r="S70" s="997"/>
      <c r="T70" s="997"/>
      <c r="U70" s="997"/>
      <c r="V70" s="997">
        <v>29</v>
      </c>
      <c r="W70" s="997"/>
      <c r="X70" s="997"/>
      <c r="Y70" s="997"/>
      <c r="Z70" s="997"/>
      <c r="AA70" s="997">
        <v>3</v>
      </c>
      <c r="AB70" s="997"/>
      <c r="AC70" s="997"/>
      <c r="AD70" s="997"/>
      <c r="AE70" s="997"/>
      <c r="AF70" s="997">
        <v>3</v>
      </c>
      <c r="AG70" s="997"/>
      <c r="AH70" s="997"/>
      <c r="AI70" s="997"/>
      <c r="AJ70" s="997"/>
      <c r="AK70" s="997" t="s">
        <v>533</v>
      </c>
      <c r="AL70" s="997"/>
      <c r="AM70" s="997"/>
      <c r="AN70" s="997"/>
      <c r="AO70" s="997"/>
      <c r="AP70" s="997" t="s">
        <v>532</v>
      </c>
      <c r="AQ70" s="997"/>
      <c r="AR70" s="997"/>
      <c r="AS70" s="997"/>
      <c r="AT70" s="997"/>
      <c r="AU70" s="997" t="s">
        <v>532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21</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87</v>
      </c>
      <c r="CS102" s="977"/>
      <c r="CT102" s="977"/>
      <c r="CU102" s="977"/>
      <c r="CV102" s="978"/>
      <c r="CW102" s="976">
        <v>45</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4777828</v>
      </c>
      <c r="AB110" s="903"/>
      <c r="AC110" s="903"/>
      <c r="AD110" s="903"/>
      <c r="AE110" s="904"/>
      <c r="AF110" s="905">
        <v>4664806</v>
      </c>
      <c r="AG110" s="903"/>
      <c r="AH110" s="903"/>
      <c r="AI110" s="903"/>
      <c r="AJ110" s="904"/>
      <c r="AK110" s="905">
        <v>4233689</v>
      </c>
      <c r="AL110" s="903"/>
      <c r="AM110" s="903"/>
      <c r="AN110" s="903"/>
      <c r="AO110" s="904"/>
      <c r="AP110" s="906">
        <v>19.899999999999999</v>
      </c>
      <c r="AQ110" s="907"/>
      <c r="AR110" s="907"/>
      <c r="AS110" s="907"/>
      <c r="AT110" s="908"/>
      <c r="AU110" s="950" t="s">
        <v>59</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34880944</v>
      </c>
      <c r="BR110" s="830"/>
      <c r="BS110" s="830"/>
      <c r="BT110" s="830"/>
      <c r="BU110" s="830"/>
      <c r="BV110" s="830">
        <v>35799267</v>
      </c>
      <c r="BW110" s="830"/>
      <c r="BX110" s="830"/>
      <c r="BY110" s="830"/>
      <c r="BZ110" s="830"/>
      <c r="CA110" s="830">
        <v>37748268</v>
      </c>
      <c r="CB110" s="830"/>
      <c r="CC110" s="830"/>
      <c r="CD110" s="830"/>
      <c r="CE110" s="830"/>
      <c r="CF110" s="891">
        <v>177.1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1638690</v>
      </c>
      <c r="BR111" s="801"/>
      <c r="BS111" s="801"/>
      <c r="BT111" s="801"/>
      <c r="BU111" s="801"/>
      <c r="BV111" s="801">
        <v>1451406</v>
      </c>
      <c r="BW111" s="801"/>
      <c r="BX111" s="801"/>
      <c r="BY111" s="801"/>
      <c r="BZ111" s="801"/>
      <c r="CA111" s="801">
        <v>1249390</v>
      </c>
      <c r="CB111" s="801"/>
      <c r="CC111" s="801"/>
      <c r="CD111" s="801"/>
      <c r="CE111" s="801"/>
      <c r="CF111" s="878">
        <v>5.9</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15640243</v>
      </c>
      <c r="BR112" s="801"/>
      <c r="BS112" s="801"/>
      <c r="BT112" s="801"/>
      <c r="BU112" s="801"/>
      <c r="BV112" s="801">
        <v>14512959</v>
      </c>
      <c r="BW112" s="801"/>
      <c r="BX112" s="801"/>
      <c r="BY112" s="801"/>
      <c r="BZ112" s="801"/>
      <c r="CA112" s="801">
        <v>13285374</v>
      </c>
      <c r="CB112" s="801"/>
      <c r="CC112" s="801"/>
      <c r="CD112" s="801"/>
      <c r="CE112" s="801"/>
      <c r="CF112" s="878">
        <v>62.3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1691749</v>
      </c>
      <c r="AB113" s="939"/>
      <c r="AC113" s="939"/>
      <c r="AD113" s="939"/>
      <c r="AE113" s="940"/>
      <c r="AF113" s="941">
        <v>1453069</v>
      </c>
      <c r="AG113" s="939"/>
      <c r="AH113" s="939"/>
      <c r="AI113" s="939"/>
      <c r="AJ113" s="940"/>
      <c r="AK113" s="941">
        <v>1464799</v>
      </c>
      <c r="AL113" s="939"/>
      <c r="AM113" s="939"/>
      <c r="AN113" s="939"/>
      <c r="AO113" s="940"/>
      <c r="AP113" s="942">
        <v>6.9</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t="s">
        <v>109</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v>
      </c>
      <c r="AB114" s="814"/>
      <c r="AC114" s="814"/>
      <c r="AD114" s="814"/>
      <c r="AE114" s="815"/>
      <c r="AF114" s="816" t="s">
        <v>109</v>
      </c>
      <c r="AG114" s="814"/>
      <c r="AH114" s="814"/>
      <c r="AI114" s="814"/>
      <c r="AJ114" s="815"/>
      <c r="AK114" s="816">
        <v>7945</v>
      </c>
      <c r="AL114" s="814"/>
      <c r="AM114" s="814"/>
      <c r="AN114" s="814"/>
      <c r="AO114" s="815"/>
      <c r="AP114" s="784">
        <v>0</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4760877</v>
      </c>
      <c r="BR114" s="801"/>
      <c r="BS114" s="801"/>
      <c r="BT114" s="801"/>
      <c r="BU114" s="801"/>
      <c r="BV114" s="801">
        <v>5312991</v>
      </c>
      <c r="BW114" s="801"/>
      <c r="BX114" s="801"/>
      <c r="BY114" s="801"/>
      <c r="BZ114" s="801"/>
      <c r="CA114" s="801">
        <v>4952633</v>
      </c>
      <c r="CB114" s="801"/>
      <c r="CC114" s="801"/>
      <c r="CD114" s="801"/>
      <c r="CE114" s="801"/>
      <c r="CF114" s="878">
        <v>23.2</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134135</v>
      </c>
      <c r="AB115" s="939"/>
      <c r="AC115" s="939"/>
      <c r="AD115" s="939"/>
      <c r="AE115" s="940"/>
      <c r="AF115" s="941">
        <v>131678</v>
      </c>
      <c r="AG115" s="939"/>
      <c r="AH115" s="939"/>
      <c r="AI115" s="939"/>
      <c r="AJ115" s="940"/>
      <c r="AK115" s="941">
        <v>133495</v>
      </c>
      <c r="AL115" s="939"/>
      <c r="AM115" s="939"/>
      <c r="AN115" s="939"/>
      <c r="AO115" s="940"/>
      <c r="AP115" s="942">
        <v>0.6</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145</v>
      </c>
      <c r="AB116" s="814"/>
      <c r="AC116" s="814"/>
      <c r="AD116" s="814"/>
      <c r="AE116" s="815"/>
      <c r="AF116" s="816">
        <v>228</v>
      </c>
      <c r="AG116" s="814"/>
      <c r="AH116" s="814"/>
      <c r="AI116" s="814"/>
      <c r="AJ116" s="815"/>
      <c r="AK116" s="816">
        <v>139</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636279</v>
      </c>
      <c r="DH116" s="814"/>
      <c r="DI116" s="814"/>
      <c r="DJ116" s="814"/>
      <c r="DK116" s="815"/>
      <c r="DL116" s="816">
        <v>508951</v>
      </c>
      <c r="DM116" s="814"/>
      <c r="DN116" s="814"/>
      <c r="DO116" s="814"/>
      <c r="DP116" s="815"/>
      <c r="DQ116" s="816">
        <v>378539</v>
      </c>
      <c r="DR116" s="814"/>
      <c r="DS116" s="814"/>
      <c r="DT116" s="814"/>
      <c r="DU116" s="815"/>
      <c r="DV116" s="784">
        <v>1.8</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6603873</v>
      </c>
      <c r="AB117" s="925"/>
      <c r="AC117" s="925"/>
      <c r="AD117" s="925"/>
      <c r="AE117" s="926"/>
      <c r="AF117" s="928">
        <v>6249781</v>
      </c>
      <c r="AG117" s="925"/>
      <c r="AH117" s="925"/>
      <c r="AI117" s="925"/>
      <c r="AJ117" s="926"/>
      <c r="AK117" s="928">
        <v>5840067</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56920754</v>
      </c>
      <c r="BR118" s="888"/>
      <c r="BS118" s="888"/>
      <c r="BT118" s="888"/>
      <c r="BU118" s="888"/>
      <c r="BV118" s="888">
        <v>57076623</v>
      </c>
      <c r="BW118" s="888"/>
      <c r="BX118" s="888"/>
      <c r="BY118" s="888"/>
      <c r="BZ118" s="888"/>
      <c r="CA118" s="888">
        <v>57235665</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8998216</v>
      </c>
      <c r="BR119" s="830"/>
      <c r="BS119" s="830"/>
      <c r="BT119" s="830"/>
      <c r="BU119" s="830"/>
      <c r="BV119" s="830">
        <v>8290692</v>
      </c>
      <c r="BW119" s="830"/>
      <c r="BX119" s="830"/>
      <c r="BY119" s="830"/>
      <c r="BZ119" s="830"/>
      <c r="CA119" s="830">
        <v>7633980</v>
      </c>
      <c r="CB119" s="830"/>
      <c r="CC119" s="830"/>
      <c r="CD119" s="830"/>
      <c r="CE119" s="830"/>
      <c r="CF119" s="891">
        <v>35.799999999999997</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1002411</v>
      </c>
      <c r="DH119" s="747"/>
      <c r="DI119" s="747"/>
      <c r="DJ119" s="747"/>
      <c r="DK119" s="748"/>
      <c r="DL119" s="749">
        <v>942455</v>
      </c>
      <c r="DM119" s="747"/>
      <c r="DN119" s="747"/>
      <c r="DO119" s="747"/>
      <c r="DP119" s="748"/>
      <c r="DQ119" s="749">
        <v>870851</v>
      </c>
      <c r="DR119" s="747"/>
      <c r="DS119" s="747"/>
      <c r="DT119" s="747"/>
      <c r="DU119" s="748"/>
      <c r="DV119" s="837">
        <v>4.0999999999999996</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7033960</v>
      </c>
      <c r="BR120" s="801"/>
      <c r="BS120" s="801"/>
      <c r="BT120" s="801"/>
      <c r="BU120" s="801"/>
      <c r="BV120" s="801">
        <v>7457066</v>
      </c>
      <c r="BW120" s="801"/>
      <c r="BX120" s="801"/>
      <c r="BY120" s="801"/>
      <c r="BZ120" s="801"/>
      <c r="CA120" s="801">
        <v>7555201</v>
      </c>
      <c r="CB120" s="801"/>
      <c r="CC120" s="801"/>
      <c r="CD120" s="801"/>
      <c r="CE120" s="801"/>
      <c r="CF120" s="878">
        <v>35.4</v>
      </c>
      <c r="CG120" s="879"/>
      <c r="CH120" s="879"/>
      <c r="CI120" s="879"/>
      <c r="CJ120" s="879"/>
      <c r="CK120" s="880" t="s">
        <v>434</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10221858</v>
      </c>
      <c r="DH120" s="830"/>
      <c r="DI120" s="830"/>
      <c r="DJ120" s="830"/>
      <c r="DK120" s="830"/>
      <c r="DL120" s="830">
        <v>9248706</v>
      </c>
      <c r="DM120" s="830"/>
      <c r="DN120" s="830"/>
      <c r="DO120" s="830"/>
      <c r="DP120" s="830"/>
      <c r="DQ120" s="830">
        <v>8407150</v>
      </c>
      <c r="DR120" s="830"/>
      <c r="DS120" s="830"/>
      <c r="DT120" s="830"/>
      <c r="DU120" s="830"/>
      <c r="DV120" s="831">
        <v>39.4</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1966</v>
      </c>
      <c r="AB121" s="814"/>
      <c r="AC121" s="814"/>
      <c r="AD121" s="814"/>
      <c r="AE121" s="815"/>
      <c r="AF121" s="816">
        <v>1966</v>
      </c>
      <c r="AG121" s="814"/>
      <c r="AH121" s="814"/>
      <c r="AI121" s="814"/>
      <c r="AJ121" s="815"/>
      <c r="AK121" s="816">
        <v>1030</v>
      </c>
      <c r="AL121" s="814"/>
      <c r="AM121" s="814"/>
      <c r="AN121" s="814"/>
      <c r="AO121" s="815"/>
      <c r="AP121" s="784">
        <v>0</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33835137</v>
      </c>
      <c r="BR121" s="888"/>
      <c r="BS121" s="888"/>
      <c r="BT121" s="888"/>
      <c r="BU121" s="888"/>
      <c r="BV121" s="888">
        <v>34119624</v>
      </c>
      <c r="BW121" s="888"/>
      <c r="BX121" s="888"/>
      <c r="BY121" s="888"/>
      <c r="BZ121" s="888"/>
      <c r="CA121" s="888">
        <v>34751076</v>
      </c>
      <c r="CB121" s="888"/>
      <c r="CC121" s="888"/>
      <c r="CD121" s="888"/>
      <c r="CE121" s="888"/>
      <c r="CF121" s="889">
        <v>163</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5365909</v>
      </c>
      <c r="DH121" s="801"/>
      <c r="DI121" s="801"/>
      <c r="DJ121" s="801"/>
      <c r="DK121" s="801"/>
      <c r="DL121" s="801">
        <v>5219379</v>
      </c>
      <c r="DM121" s="801"/>
      <c r="DN121" s="801"/>
      <c r="DO121" s="801"/>
      <c r="DP121" s="801"/>
      <c r="DQ121" s="801">
        <v>4840400</v>
      </c>
      <c r="DR121" s="801"/>
      <c r="DS121" s="801"/>
      <c r="DT121" s="801"/>
      <c r="DU121" s="801"/>
      <c r="DV121" s="853">
        <v>22.7</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49867313</v>
      </c>
      <c r="BR122" s="870"/>
      <c r="BS122" s="870"/>
      <c r="BT122" s="870"/>
      <c r="BU122" s="870"/>
      <c r="BV122" s="870">
        <v>49867382</v>
      </c>
      <c r="BW122" s="870"/>
      <c r="BX122" s="870"/>
      <c r="BY122" s="870"/>
      <c r="BZ122" s="870"/>
      <c r="CA122" s="870">
        <v>49940257</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52476</v>
      </c>
      <c r="DH122" s="801"/>
      <c r="DI122" s="801"/>
      <c r="DJ122" s="801"/>
      <c r="DK122" s="801"/>
      <c r="DL122" s="801">
        <v>44874</v>
      </c>
      <c r="DM122" s="801"/>
      <c r="DN122" s="801"/>
      <c r="DO122" s="801"/>
      <c r="DP122" s="801"/>
      <c r="DQ122" s="801">
        <v>37824</v>
      </c>
      <c r="DR122" s="801"/>
      <c r="DS122" s="801"/>
      <c r="DT122" s="801"/>
      <c r="DU122" s="801"/>
      <c r="DV122" s="853">
        <v>0.2</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129540</v>
      </c>
      <c r="AB123" s="814"/>
      <c r="AC123" s="814"/>
      <c r="AD123" s="814"/>
      <c r="AE123" s="815"/>
      <c r="AF123" s="816">
        <v>127329</v>
      </c>
      <c r="AG123" s="814"/>
      <c r="AH123" s="814"/>
      <c r="AI123" s="814"/>
      <c r="AJ123" s="815"/>
      <c r="AK123" s="816">
        <v>130411</v>
      </c>
      <c r="AL123" s="814"/>
      <c r="AM123" s="814"/>
      <c r="AN123" s="814"/>
      <c r="AO123" s="815"/>
      <c r="AP123" s="784">
        <v>0.6</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33.799999999999997</v>
      </c>
      <c r="BR123" s="862"/>
      <c r="BS123" s="862"/>
      <c r="BT123" s="862"/>
      <c r="BU123" s="862"/>
      <c r="BV123" s="862">
        <v>34.6</v>
      </c>
      <c r="BW123" s="862"/>
      <c r="BX123" s="862"/>
      <c r="BY123" s="862"/>
      <c r="BZ123" s="862"/>
      <c r="CA123" s="862">
        <v>34.200000000000003</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2629</v>
      </c>
      <c r="AB127" s="814"/>
      <c r="AC127" s="814"/>
      <c r="AD127" s="814"/>
      <c r="AE127" s="815"/>
      <c r="AF127" s="816">
        <v>2383</v>
      </c>
      <c r="AG127" s="814"/>
      <c r="AH127" s="814"/>
      <c r="AI127" s="814"/>
      <c r="AJ127" s="815"/>
      <c r="AK127" s="816">
        <v>2054</v>
      </c>
      <c r="AL127" s="814"/>
      <c r="AM127" s="814"/>
      <c r="AN127" s="814"/>
      <c r="AO127" s="815"/>
      <c r="AP127" s="784">
        <v>0</v>
      </c>
      <c r="AQ127" s="785"/>
      <c r="AR127" s="785"/>
      <c r="AS127" s="785"/>
      <c r="AT127" s="786"/>
      <c r="AU127" s="233"/>
      <c r="AV127" s="233"/>
      <c r="AW127" s="233"/>
      <c r="AX127" s="787" t="s">
        <v>448</v>
      </c>
      <c r="AY127" s="788"/>
      <c r="AZ127" s="788"/>
      <c r="BA127" s="788"/>
      <c r="BB127" s="788"/>
      <c r="BC127" s="788"/>
      <c r="BD127" s="788"/>
      <c r="BE127" s="789"/>
      <c r="BF127" s="790" t="s">
        <v>109</v>
      </c>
      <c r="BG127" s="791"/>
      <c r="BH127" s="791"/>
      <c r="BI127" s="791"/>
      <c r="BJ127" s="791"/>
      <c r="BK127" s="791"/>
      <c r="BL127" s="792"/>
      <c r="BM127" s="790">
        <v>12.11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665435</v>
      </c>
      <c r="AB128" s="754"/>
      <c r="AC128" s="754"/>
      <c r="AD128" s="754"/>
      <c r="AE128" s="755"/>
      <c r="AF128" s="756">
        <v>566596</v>
      </c>
      <c r="AG128" s="754"/>
      <c r="AH128" s="754"/>
      <c r="AI128" s="754"/>
      <c r="AJ128" s="755"/>
      <c r="AK128" s="756">
        <v>562320</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109</v>
      </c>
      <c r="BG128" s="821"/>
      <c r="BH128" s="821"/>
      <c r="BI128" s="821"/>
      <c r="BJ128" s="821"/>
      <c r="BK128" s="821"/>
      <c r="BL128" s="822"/>
      <c r="BM128" s="820">
        <v>17.11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24380945</v>
      </c>
      <c r="AB129" s="814"/>
      <c r="AC129" s="814"/>
      <c r="AD129" s="814"/>
      <c r="AE129" s="815"/>
      <c r="AF129" s="816">
        <v>24403210</v>
      </c>
      <c r="AG129" s="814"/>
      <c r="AH129" s="814"/>
      <c r="AI129" s="814"/>
      <c r="AJ129" s="815"/>
      <c r="AK129" s="816">
        <v>24652494</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10.199999999999999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3541512</v>
      </c>
      <c r="AB130" s="814"/>
      <c r="AC130" s="814"/>
      <c r="AD130" s="814"/>
      <c r="AE130" s="815"/>
      <c r="AF130" s="816">
        <v>3589612</v>
      </c>
      <c r="AG130" s="814"/>
      <c r="AH130" s="814"/>
      <c r="AI130" s="814"/>
      <c r="AJ130" s="815"/>
      <c r="AK130" s="816">
        <v>3333947</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34.200000000000003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20839433</v>
      </c>
      <c r="AB131" s="747"/>
      <c r="AC131" s="747"/>
      <c r="AD131" s="747"/>
      <c r="AE131" s="748"/>
      <c r="AF131" s="749">
        <v>20813598</v>
      </c>
      <c r="AG131" s="747"/>
      <c r="AH131" s="747"/>
      <c r="AI131" s="747"/>
      <c r="AJ131" s="748"/>
      <c r="AK131" s="749">
        <v>21318547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11.50187723</v>
      </c>
      <c r="AB132" s="770"/>
      <c r="AC132" s="770"/>
      <c r="AD132" s="770"/>
      <c r="AE132" s="771"/>
      <c r="AF132" s="772">
        <v>10.058678949999999</v>
      </c>
      <c r="AG132" s="770"/>
      <c r="AH132" s="770"/>
      <c r="AI132" s="770"/>
      <c r="AJ132" s="771"/>
      <c r="AK132" s="772">
        <v>9.1178821899999996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11.7</v>
      </c>
      <c r="AB133" s="779"/>
      <c r="AC133" s="779"/>
      <c r="AD133" s="779"/>
      <c r="AE133" s="780"/>
      <c r="AF133" s="778">
        <v>11.1</v>
      </c>
      <c r="AG133" s="779"/>
      <c r="AH133" s="779"/>
      <c r="AI133" s="779"/>
      <c r="AJ133" s="780"/>
      <c r="AK133" s="778">
        <v>10.199999999999999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9" t="s">
        <v>464</v>
      </c>
      <c r="L7" s="254"/>
      <c r="M7" s="255" t="s">
        <v>465</v>
      </c>
      <c r="N7" s="256"/>
    </row>
    <row r="8" spans="1:16" x14ac:dyDescent="0.15">
      <c r="A8" s="248"/>
      <c r="B8" s="244"/>
      <c r="C8" s="244"/>
      <c r="D8" s="244"/>
      <c r="E8" s="244"/>
      <c r="F8" s="244"/>
      <c r="G8" s="257"/>
      <c r="H8" s="258"/>
      <c r="I8" s="258"/>
      <c r="J8" s="259"/>
      <c r="K8" s="1150"/>
      <c r="L8" s="260" t="s">
        <v>466</v>
      </c>
      <c r="M8" s="261" t="s">
        <v>467</v>
      </c>
      <c r="N8" s="262" t="s">
        <v>468</v>
      </c>
    </row>
    <row r="9" spans="1:16" x14ac:dyDescent="0.15">
      <c r="A9" s="248"/>
      <c r="B9" s="244"/>
      <c r="C9" s="244"/>
      <c r="D9" s="244"/>
      <c r="E9" s="244"/>
      <c r="F9" s="244"/>
      <c r="G9" s="1163" t="s">
        <v>469</v>
      </c>
      <c r="H9" s="1164"/>
      <c r="I9" s="1164"/>
      <c r="J9" s="1165"/>
      <c r="K9" s="263">
        <v>6463419</v>
      </c>
      <c r="L9" s="264">
        <v>54079</v>
      </c>
      <c r="M9" s="265">
        <v>57752</v>
      </c>
      <c r="N9" s="266">
        <v>-6.4</v>
      </c>
    </row>
    <row r="10" spans="1:16" x14ac:dyDescent="0.15">
      <c r="A10" s="248"/>
      <c r="B10" s="244"/>
      <c r="C10" s="244"/>
      <c r="D10" s="244"/>
      <c r="E10" s="244"/>
      <c r="F10" s="244"/>
      <c r="G10" s="1163" t="s">
        <v>470</v>
      </c>
      <c r="H10" s="1164"/>
      <c r="I10" s="1164"/>
      <c r="J10" s="1165"/>
      <c r="K10" s="267">
        <v>78792</v>
      </c>
      <c r="L10" s="268">
        <v>659</v>
      </c>
      <c r="M10" s="269">
        <v>3854</v>
      </c>
      <c r="N10" s="270">
        <v>-82.9</v>
      </c>
    </row>
    <row r="11" spans="1:16" ht="13.5" customHeight="1" x14ac:dyDescent="0.15">
      <c r="A11" s="248"/>
      <c r="B11" s="244"/>
      <c r="C11" s="244"/>
      <c r="D11" s="244"/>
      <c r="E11" s="244"/>
      <c r="F11" s="244"/>
      <c r="G11" s="1163" t="s">
        <v>471</v>
      </c>
      <c r="H11" s="1164"/>
      <c r="I11" s="1164"/>
      <c r="J11" s="1165"/>
      <c r="K11" s="267">
        <v>7727</v>
      </c>
      <c r="L11" s="268">
        <v>65</v>
      </c>
      <c r="M11" s="269">
        <v>3128</v>
      </c>
      <c r="N11" s="270">
        <v>-97.9</v>
      </c>
    </row>
    <row r="12" spans="1:16" ht="13.5" customHeight="1" x14ac:dyDescent="0.15">
      <c r="A12" s="248"/>
      <c r="B12" s="244"/>
      <c r="C12" s="244"/>
      <c r="D12" s="244"/>
      <c r="E12" s="244"/>
      <c r="F12" s="244"/>
      <c r="G12" s="1163" t="s">
        <v>472</v>
      </c>
      <c r="H12" s="1164"/>
      <c r="I12" s="1164"/>
      <c r="J12" s="1165"/>
      <c r="K12" s="267">
        <v>169979</v>
      </c>
      <c r="L12" s="268">
        <v>1422</v>
      </c>
      <c r="M12" s="269">
        <v>608</v>
      </c>
      <c r="N12" s="270">
        <v>133.9</v>
      </c>
    </row>
    <row r="13" spans="1:16" ht="13.5" customHeight="1" x14ac:dyDescent="0.15">
      <c r="A13" s="248"/>
      <c r="B13" s="244"/>
      <c r="C13" s="244"/>
      <c r="D13" s="244"/>
      <c r="E13" s="244"/>
      <c r="F13" s="244"/>
      <c r="G13" s="1163" t="s">
        <v>473</v>
      </c>
      <c r="H13" s="1164"/>
      <c r="I13" s="1164"/>
      <c r="J13" s="1165"/>
      <c r="K13" s="267" t="s">
        <v>474</v>
      </c>
      <c r="L13" s="268" t="s">
        <v>474</v>
      </c>
      <c r="M13" s="269">
        <v>0</v>
      </c>
      <c r="N13" s="270" t="s">
        <v>474</v>
      </c>
    </row>
    <row r="14" spans="1:16" ht="13.5" customHeight="1" x14ac:dyDescent="0.15">
      <c r="A14" s="248"/>
      <c r="B14" s="244"/>
      <c r="C14" s="244"/>
      <c r="D14" s="244"/>
      <c r="E14" s="244"/>
      <c r="F14" s="244"/>
      <c r="G14" s="1163" t="s">
        <v>475</v>
      </c>
      <c r="H14" s="1164"/>
      <c r="I14" s="1164"/>
      <c r="J14" s="1165"/>
      <c r="K14" s="267">
        <v>270858</v>
      </c>
      <c r="L14" s="268">
        <v>2266</v>
      </c>
      <c r="M14" s="269">
        <v>2455</v>
      </c>
      <c r="N14" s="270">
        <v>-7.7</v>
      </c>
    </row>
    <row r="15" spans="1:16" ht="13.5" customHeight="1" x14ac:dyDescent="0.15">
      <c r="A15" s="248"/>
      <c r="B15" s="244"/>
      <c r="C15" s="244"/>
      <c r="D15" s="244"/>
      <c r="E15" s="244"/>
      <c r="F15" s="244"/>
      <c r="G15" s="1163" t="s">
        <v>476</v>
      </c>
      <c r="H15" s="1164"/>
      <c r="I15" s="1164"/>
      <c r="J15" s="1165"/>
      <c r="K15" s="267">
        <v>211000</v>
      </c>
      <c r="L15" s="268">
        <v>1765</v>
      </c>
      <c r="M15" s="269">
        <v>1040</v>
      </c>
      <c r="N15" s="270">
        <v>69.7</v>
      </c>
    </row>
    <row r="16" spans="1:16" x14ac:dyDescent="0.15">
      <c r="A16" s="248"/>
      <c r="B16" s="244"/>
      <c r="C16" s="244"/>
      <c r="D16" s="244"/>
      <c r="E16" s="244"/>
      <c r="F16" s="244"/>
      <c r="G16" s="1166" t="s">
        <v>477</v>
      </c>
      <c r="H16" s="1167"/>
      <c r="I16" s="1167"/>
      <c r="J16" s="1168"/>
      <c r="K16" s="268">
        <v>-573568</v>
      </c>
      <c r="L16" s="268">
        <v>-4799</v>
      </c>
      <c r="M16" s="269">
        <v>-5417</v>
      </c>
      <c r="N16" s="270">
        <v>-11.4</v>
      </c>
    </row>
    <row r="17" spans="1:16" x14ac:dyDescent="0.15">
      <c r="A17" s="248"/>
      <c r="B17" s="244"/>
      <c r="C17" s="244"/>
      <c r="D17" s="244"/>
      <c r="E17" s="244"/>
      <c r="F17" s="244"/>
      <c r="G17" s="1166" t="s">
        <v>168</v>
      </c>
      <c r="H17" s="1167"/>
      <c r="I17" s="1167"/>
      <c r="J17" s="1168"/>
      <c r="K17" s="268">
        <v>6628207</v>
      </c>
      <c r="L17" s="268">
        <v>55458</v>
      </c>
      <c r="M17" s="269">
        <v>63420</v>
      </c>
      <c r="N17" s="270">
        <v>-12.6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60" t="s">
        <v>482</v>
      </c>
      <c r="H21" s="1161"/>
      <c r="I21" s="1161"/>
      <c r="J21" s="1162"/>
      <c r="K21" s="280">
        <v>5.87</v>
      </c>
      <c r="L21" s="281">
        <v>6.06</v>
      </c>
      <c r="M21" s="282">
        <v>-0.19</v>
      </c>
      <c r="N21" s="249"/>
      <c r="O21" s="283"/>
      <c r="P21" s="279"/>
    </row>
    <row r="22" spans="1:16" s="284" customFormat="1" x14ac:dyDescent="0.15">
      <c r="A22" s="279"/>
      <c r="B22" s="249"/>
      <c r="C22" s="249"/>
      <c r="D22" s="249"/>
      <c r="E22" s="249"/>
      <c r="F22" s="249"/>
      <c r="G22" s="1160" t="s">
        <v>483</v>
      </c>
      <c r="H22" s="1161"/>
      <c r="I22" s="1161"/>
      <c r="J22" s="1162"/>
      <c r="K22" s="285">
        <v>98.5</v>
      </c>
      <c r="L22" s="286">
        <v>99.7</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9" t="s">
        <v>464</v>
      </c>
      <c r="L30" s="254"/>
      <c r="M30" s="255" t="s">
        <v>465</v>
      </c>
      <c r="N30" s="256"/>
    </row>
    <row r="31" spans="1:16" x14ac:dyDescent="0.15">
      <c r="A31" s="248"/>
      <c r="B31" s="244"/>
      <c r="C31" s="244"/>
      <c r="D31" s="244"/>
      <c r="E31" s="244"/>
      <c r="F31" s="244"/>
      <c r="G31" s="257"/>
      <c r="H31" s="258"/>
      <c r="I31" s="258"/>
      <c r="J31" s="259"/>
      <c r="K31" s="1150"/>
      <c r="L31" s="260" t="s">
        <v>466</v>
      </c>
      <c r="M31" s="261" t="s">
        <v>467</v>
      </c>
      <c r="N31" s="262" t="s">
        <v>468</v>
      </c>
    </row>
    <row r="32" spans="1:16" ht="27" customHeight="1" x14ac:dyDescent="0.15">
      <c r="A32" s="248"/>
      <c r="B32" s="244"/>
      <c r="C32" s="244"/>
      <c r="D32" s="244"/>
      <c r="E32" s="244"/>
      <c r="F32" s="244"/>
      <c r="G32" s="1151" t="s">
        <v>487</v>
      </c>
      <c r="H32" s="1152"/>
      <c r="I32" s="1152"/>
      <c r="J32" s="1153"/>
      <c r="K32" s="294">
        <v>4233689</v>
      </c>
      <c r="L32" s="294">
        <v>35423</v>
      </c>
      <c r="M32" s="295">
        <v>31722</v>
      </c>
      <c r="N32" s="296">
        <v>11.7</v>
      </c>
    </row>
    <row r="33" spans="1:16" ht="13.5" customHeight="1" x14ac:dyDescent="0.15">
      <c r="A33" s="248"/>
      <c r="B33" s="244"/>
      <c r="C33" s="244"/>
      <c r="D33" s="244"/>
      <c r="E33" s="244"/>
      <c r="F33" s="244"/>
      <c r="G33" s="1151" t="s">
        <v>488</v>
      </c>
      <c r="H33" s="1152"/>
      <c r="I33" s="1152"/>
      <c r="J33" s="1153"/>
      <c r="K33" s="294" t="s">
        <v>474</v>
      </c>
      <c r="L33" s="294" t="s">
        <v>474</v>
      </c>
      <c r="M33" s="295">
        <v>0</v>
      </c>
      <c r="N33" s="296" t="s">
        <v>474</v>
      </c>
    </row>
    <row r="34" spans="1:16" ht="27" customHeight="1" x14ac:dyDescent="0.15">
      <c r="A34" s="248"/>
      <c r="B34" s="244"/>
      <c r="C34" s="244"/>
      <c r="D34" s="244"/>
      <c r="E34" s="244"/>
      <c r="F34" s="244"/>
      <c r="G34" s="1151" t="s">
        <v>489</v>
      </c>
      <c r="H34" s="1152"/>
      <c r="I34" s="1152"/>
      <c r="J34" s="1153"/>
      <c r="K34" s="294" t="s">
        <v>474</v>
      </c>
      <c r="L34" s="294" t="s">
        <v>474</v>
      </c>
      <c r="M34" s="295">
        <v>57</v>
      </c>
      <c r="N34" s="296" t="s">
        <v>474</v>
      </c>
    </row>
    <row r="35" spans="1:16" ht="27" customHeight="1" x14ac:dyDescent="0.15">
      <c r="A35" s="248"/>
      <c r="B35" s="244"/>
      <c r="C35" s="244"/>
      <c r="D35" s="244"/>
      <c r="E35" s="244"/>
      <c r="F35" s="244"/>
      <c r="G35" s="1151" t="s">
        <v>490</v>
      </c>
      <c r="H35" s="1152"/>
      <c r="I35" s="1152"/>
      <c r="J35" s="1153"/>
      <c r="K35" s="294">
        <v>1464799</v>
      </c>
      <c r="L35" s="294">
        <v>12256</v>
      </c>
      <c r="M35" s="295">
        <v>7092</v>
      </c>
      <c r="N35" s="296">
        <v>72.8</v>
      </c>
    </row>
    <row r="36" spans="1:16" ht="27" customHeight="1" x14ac:dyDescent="0.15">
      <c r="A36" s="248"/>
      <c r="B36" s="244"/>
      <c r="C36" s="244"/>
      <c r="D36" s="244"/>
      <c r="E36" s="244"/>
      <c r="F36" s="244"/>
      <c r="G36" s="1151" t="s">
        <v>491</v>
      </c>
      <c r="H36" s="1152"/>
      <c r="I36" s="1152"/>
      <c r="J36" s="1153"/>
      <c r="K36" s="294">
        <v>7945</v>
      </c>
      <c r="L36" s="294">
        <v>66</v>
      </c>
      <c r="M36" s="295">
        <v>1180</v>
      </c>
      <c r="N36" s="296">
        <v>-94.4</v>
      </c>
    </row>
    <row r="37" spans="1:16" ht="13.5" customHeight="1" x14ac:dyDescent="0.15">
      <c r="A37" s="248"/>
      <c r="B37" s="244"/>
      <c r="C37" s="244"/>
      <c r="D37" s="244"/>
      <c r="E37" s="244"/>
      <c r="F37" s="244"/>
      <c r="G37" s="1151" t="s">
        <v>492</v>
      </c>
      <c r="H37" s="1152"/>
      <c r="I37" s="1152"/>
      <c r="J37" s="1153"/>
      <c r="K37" s="294">
        <v>133495</v>
      </c>
      <c r="L37" s="294">
        <v>1117</v>
      </c>
      <c r="M37" s="295">
        <v>1206</v>
      </c>
      <c r="N37" s="296">
        <v>-7.4</v>
      </c>
    </row>
    <row r="38" spans="1:16" ht="27" customHeight="1" x14ac:dyDescent="0.15">
      <c r="A38" s="248"/>
      <c r="B38" s="244"/>
      <c r="C38" s="244"/>
      <c r="D38" s="244"/>
      <c r="E38" s="244"/>
      <c r="F38" s="244"/>
      <c r="G38" s="1154" t="s">
        <v>493</v>
      </c>
      <c r="H38" s="1155"/>
      <c r="I38" s="1155"/>
      <c r="J38" s="1156"/>
      <c r="K38" s="297">
        <v>139</v>
      </c>
      <c r="L38" s="297">
        <v>1</v>
      </c>
      <c r="M38" s="298">
        <v>3</v>
      </c>
      <c r="N38" s="299">
        <v>-66.7</v>
      </c>
      <c r="O38" s="293"/>
    </row>
    <row r="39" spans="1:16" x14ac:dyDescent="0.15">
      <c r="A39" s="248"/>
      <c r="B39" s="244"/>
      <c r="C39" s="244"/>
      <c r="D39" s="244"/>
      <c r="E39" s="244"/>
      <c r="F39" s="244"/>
      <c r="G39" s="1154" t="s">
        <v>494</v>
      </c>
      <c r="H39" s="1155"/>
      <c r="I39" s="1155"/>
      <c r="J39" s="1156"/>
      <c r="K39" s="300">
        <v>-562320</v>
      </c>
      <c r="L39" s="300">
        <v>-4705</v>
      </c>
      <c r="M39" s="301">
        <v>-6973</v>
      </c>
      <c r="N39" s="302">
        <v>-32.5</v>
      </c>
      <c r="O39" s="293"/>
    </row>
    <row r="40" spans="1:16" ht="27" customHeight="1" x14ac:dyDescent="0.15">
      <c r="A40" s="248"/>
      <c r="B40" s="244"/>
      <c r="C40" s="244"/>
      <c r="D40" s="244"/>
      <c r="E40" s="244"/>
      <c r="F40" s="244"/>
      <c r="G40" s="1151" t="s">
        <v>495</v>
      </c>
      <c r="H40" s="1152"/>
      <c r="I40" s="1152"/>
      <c r="J40" s="1153"/>
      <c r="K40" s="300">
        <v>-3333947</v>
      </c>
      <c r="L40" s="300">
        <v>-27895</v>
      </c>
      <c r="M40" s="301">
        <v>-25524</v>
      </c>
      <c r="N40" s="302">
        <v>9.3000000000000007</v>
      </c>
      <c r="O40" s="293"/>
    </row>
    <row r="41" spans="1:16" x14ac:dyDescent="0.15">
      <c r="A41" s="248"/>
      <c r="B41" s="244"/>
      <c r="C41" s="244"/>
      <c r="D41" s="244"/>
      <c r="E41" s="244"/>
      <c r="F41" s="244"/>
      <c r="G41" s="1157" t="s">
        <v>279</v>
      </c>
      <c r="H41" s="1158"/>
      <c r="I41" s="1158"/>
      <c r="J41" s="1159"/>
      <c r="K41" s="294">
        <v>1943800</v>
      </c>
      <c r="L41" s="300">
        <v>16264</v>
      </c>
      <c r="M41" s="301">
        <v>8763</v>
      </c>
      <c r="N41" s="302">
        <v>85.6</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44" t="s">
        <v>464</v>
      </c>
      <c r="J49" s="1146" t="s">
        <v>499</v>
      </c>
      <c r="K49" s="1147"/>
      <c r="L49" s="1147"/>
      <c r="M49" s="1147"/>
      <c r="N49" s="1148"/>
    </row>
    <row r="50" spans="1:14" x14ac:dyDescent="0.15">
      <c r="A50" s="248"/>
      <c r="B50" s="244"/>
      <c r="C50" s="244"/>
      <c r="D50" s="244"/>
      <c r="E50" s="244"/>
      <c r="F50" s="244"/>
      <c r="G50" s="312"/>
      <c r="H50" s="313"/>
      <c r="I50" s="1145"/>
      <c r="J50" s="314" t="s">
        <v>500</v>
      </c>
      <c r="K50" s="315" t="s">
        <v>501</v>
      </c>
      <c r="L50" s="316" t="s">
        <v>502</v>
      </c>
      <c r="M50" s="317" t="s">
        <v>503</v>
      </c>
      <c r="N50" s="318" t="s">
        <v>504</v>
      </c>
    </row>
    <row r="51" spans="1:14" x14ac:dyDescent="0.15">
      <c r="A51" s="248"/>
      <c r="B51" s="244"/>
      <c r="C51" s="244"/>
      <c r="D51" s="244"/>
      <c r="E51" s="244"/>
      <c r="F51" s="244"/>
      <c r="G51" s="310" t="s">
        <v>505</v>
      </c>
      <c r="H51" s="311"/>
      <c r="I51" s="319">
        <v>2586173</v>
      </c>
      <c r="J51" s="320">
        <v>21384</v>
      </c>
      <c r="K51" s="321">
        <v>-47.1</v>
      </c>
      <c r="L51" s="322">
        <v>41433</v>
      </c>
      <c r="M51" s="323">
        <v>-19.2</v>
      </c>
      <c r="N51" s="324">
        <v>-27.9</v>
      </c>
    </row>
    <row r="52" spans="1:14" x14ac:dyDescent="0.15">
      <c r="A52" s="248"/>
      <c r="B52" s="244"/>
      <c r="C52" s="244"/>
      <c r="D52" s="244"/>
      <c r="E52" s="244"/>
      <c r="F52" s="244"/>
      <c r="G52" s="325"/>
      <c r="H52" s="326" t="s">
        <v>506</v>
      </c>
      <c r="I52" s="327">
        <v>2127489</v>
      </c>
      <c r="J52" s="328">
        <v>17591</v>
      </c>
      <c r="K52" s="329">
        <v>-47.2</v>
      </c>
      <c r="L52" s="330">
        <v>22351</v>
      </c>
      <c r="M52" s="331">
        <v>-23.1</v>
      </c>
      <c r="N52" s="332">
        <v>-24.1</v>
      </c>
    </row>
    <row r="53" spans="1:14" x14ac:dyDescent="0.15">
      <c r="A53" s="248"/>
      <c r="B53" s="244"/>
      <c r="C53" s="244"/>
      <c r="D53" s="244"/>
      <c r="E53" s="244"/>
      <c r="F53" s="244"/>
      <c r="G53" s="310" t="s">
        <v>507</v>
      </c>
      <c r="H53" s="311"/>
      <c r="I53" s="319">
        <v>3246379</v>
      </c>
      <c r="J53" s="320">
        <v>26864</v>
      </c>
      <c r="K53" s="321">
        <v>25.6</v>
      </c>
      <c r="L53" s="322">
        <v>43493</v>
      </c>
      <c r="M53" s="323">
        <v>5</v>
      </c>
      <c r="N53" s="324">
        <v>20.6</v>
      </c>
    </row>
    <row r="54" spans="1:14" x14ac:dyDescent="0.15">
      <c r="A54" s="248"/>
      <c r="B54" s="244"/>
      <c r="C54" s="244"/>
      <c r="D54" s="244"/>
      <c r="E54" s="244"/>
      <c r="F54" s="244"/>
      <c r="G54" s="325"/>
      <c r="H54" s="326" t="s">
        <v>506</v>
      </c>
      <c r="I54" s="327">
        <v>1916397</v>
      </c>
      <c r="J54" s="328">
        <v>15858</v>
      </c>
      <c r="K54" s="329">
        <v>-9.9</v>
      </c>
      <c r="L54" s="330">
        <v>23254</v>
      </c>
      <c r="M54" s="331">
        <v>4</v>
      </c>
      <c r="N54" s="332">
        <v>-13.9</v>
      </c>
    </row>
    <row r="55" spans="1:14" x14ac:dyDescent="0.15">
      <c r="A55" s="248"/>
      <c r="B55" s="244"/>
      <c r="C55" s="244"/>
      <c r="D55" s="244"/>
      <c r="E55" s="244"/>
      <c r="F55" s="244"/>
      <c r="G55" s="310" t="s">
        <v>508</v>
      </c>
      <c r="H55" s="311"/>
      <c r="I55" s="319">
        <v>5580589</v>
      </c>
      <c r="J55" s="320">
        <v>46195</v>
      </c>
      <c r="K55" s="321">
        <v>72</v>
      </c>
      <c r="L55" s="322">
        <v>50840</v>
      </c>
      <c r="M55" s="323">
        <v>16.899999999999999</v>
      </c>
      <c r="N55" s="324">
        <v>55.1</v>
      </c>
    </row>
    <row r="56" spans="1:14" x14ac:dyDescent="0.15">
      <c r="A56" s="248"/>
      <c r="B56" s="244"/>
      <c r="C56" s="244"/>
      <c r="D56" s="244"/>
      <c r="E56" s="244"/>
      <c r="F56" s="244"/>
      <c r="G56" s="325"/>
      <c r="H56" s="326" t="s">
        <v>506</v>
      </c>
      <c r="I56" s="327">
        <v>2207338</v>
      </c>
      <c r="J56" s="328">
        <v>18272</v>
      </c>
      <c r="K56" s="329">
        <v>15.2</v>
      </c>
      <c r="L56" s="330">
        <v>25367</v>
      </c>
      <c r="M56" s="331">
        <v>9.1</v>
      </c>
      <c r="N56" s="332">
        <v>6.1</v>
      </c>
    </row>
    <row r="57" spans="1:14" x14ac:dyDescent="0.15">
      <c r="A57" s="248"/>
      <c r="B57" s="244"/>
      <c r="C57" s="244"/>
      <c r="D57" s="244"/>
      <c r="E57" s="244"/>
      <c r="F57" s="244"/>
      <c r="G57" s="310" t="s">
        <v>509</v>
      </c>
      <c r="H57" s="311"/>
      <c r="I57" s="319">
        <v>6861740</v>
      </c>
      <c r="J57" s="320">
        <v>57074</v>
      </c>
      <c r="K57" s="321">
        <v>23.6</v>
      </c>
      <c r="L57" s="322">
        <v>53605</v>
      </c>
      <c r="M57" s="323">
        <v>5.4</v>
      </c>
      <c r="N57" s="324">
        <v>18.2</v>
      </c>
    </row>
    <row r="58" spans="1:14" x14ac:dyDescent="0.15">
      <c r="A58" s="248"/>
      <c r="B58" s="244"/>
      <c r="C58" s="244"/>
      <c r="D58" s="244"/>
      <c r="E58" s="244"/>
      <c r="F58" s="244"/>
      <c r="G58" s="325"/>
      <c r="H58" s="326" t="s">
        <v>506</v>
      </c>
      <c r="I58" s="327">
        <v>2224792</v>
      </c>
      <c r="J58" s="328">
        <v>18505</v>
      </c>
      <c r="K58" s="329">
        <v>1.3</v>
      </c>
      <c r="L58" s="330">
        <v>28343</v>
      </c>
      <c r="M58" s="331">
        <v>11.7</v>
      </c>
      <c r="N58" s="332">
        <v>-10.4</v>
      </c>
    </row>
    <row r="59" spans="1:14" x14ac:dyDescent="0.15">
      <c r="A59" s="248"/>
      <c r="B59" s="244"/>
      <c r="C59" s="244"/>
      <c r="D59" s="244"/>
      <c r="E59" s="244"/>
      <c r="F59" s="244"/>
      <c r="G59" s="310" t="s">
        <v>510</v>
      </c>
      <c r="H59" s="311"/>
      <c r="I59" s="319">
        <v>7851307</v>
      </c>
      <c r="J59" s="320">
        <v>65692</v>
      </c>
      <c r="K59" s="321">
        <v>15.1</v>
      </c>
      <c r="L59" s="322">
        <v>44267</v>
      </c>
      <c r="M59" s="323">
        <v>-17.399999999999999</v>
      </c>
      <c r="N59" s="324">
        <v>32.5</v>
      </c>
    </row>
    <row r="60" spans="1:14" x14ac:dyDescent="0.15">
      <c r="A60" s="248"/>
      <c r="B60" s="244"/>
      <c r="C60" s="244"/>
      <c r="D60" s="244"/>
      <c r="E60" s="244"/>
      <c r="F60" s="244"/>
      <c r="G60" s="325"/>
      <c r="H60" s="326" t="s">
        <v>506</v>
      </c>
      <c r="I60" s="333">
        <v>2696714</v>
      </c>
      <c r="J60" s="328">
        <v>22563</v>
      </c>
      <c r="K60" s="329">
        <v>21.9</v>
      </c>
      <c r="L60" s="330">
        <v>26161</v>
      </c>
      <c r="M60" s="331">
        <v>-7.7</v>
      </c>
      <c r="N60" s="332">
        <v>29.6</v>
      </c>
    </row>
    <row r="61" spans="1:14" x14ac:dyDescent="0.15">
      <c r="A61" s="248"/>
      <c r="B61" s="244"/>
      <c r="C61" s="244"/>
      <c r="D61" s="244"/>
      <c r="E61" s="244"/>
      <c r="F61" s="244"/>
      <c r="G61" s="310" t="s">
        <v>511</v>
      </c>
      <c r="H61" s="334"/>
      <c r="I61" s="335">
        <v>5225238</v>
      </c>
      <c r="J61" s="336">
        <v>43442</v>
      </c>
      <c r="K61" s="337">
        <v>17.8</v>
      </c>
      <c r="L61" s="338">
        <v>46728</v>
      </c>
      <c r="M61" s="339">
        <v>-1.9</v>
      </c>
      <c r="N61" s="324">
        <v>19.7</v>
      </c>
    </row>
    <row r="62" spans="1:14" x14ac:dyDescent="0.15">
      <c r="A62" s="248"/>
      <c r="B62" s="244"/>
      <c r="C62" s="244"/>
      <c r="D62" s="244"/>
      <c r="E62" s="244"/>
      <c r="F62" s="244"/>
      <c r="G62" s="325"/>
      <c r="H62" s="326" t="s">
        <v>506</v>
      </c>
      <c r="I62" s="327">
        <v>2234546</v>
      </c>
      <c r="J62" s="328">
        <v>18558</v>
      </c>
      <c r="K62" s="329">
        <v>-3.7</v>
      </c>
      <c r="L62" s="330">
        <v>25095</v>
      </c>
      <c r="M62" s="331">
        <v>-1.2</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12.34</v>
      </c>
      <c r="G47" s="12">
        <v>11.92</v>
      </c>
      <c r="H47" s="12">
        <v>11.46</v>
      </c>
      <c r="I47" s="12">
        <v>11.68</v>
      </c>
      <c r="J47" s="13">
        <v>11.99</v>
      </c>
    </row>
    <row r="48" spans="2:10" ht="57.75" customHeight="1" x14ac:dyDescent="0.15">
      <c r="B48" s="14"/>
      <c r="C48" s="1171" t="s">
        <v>4</v>
      </c>
      <c r="D48" s="1171"/>
      <c r="E48" s="1172"/>
      <c r="F48" s="15">
        <v>2.37</v>
      </c>
      <c r="G48" s="16">
        <v>2.21</v>
      </c>
      <c r="H48" s="16">
        <v>2.87</v>
      </c>
      <c r="I48" s="16">
        <v>2.68</v>
      </c>
      <c r="J48" s="17">
        <v>2.76</v>
      </c>
    </row>
    <row r="49" spans="2:10" ht="57.75" customHeight="1" thickBot="1" x14ac:dyDescent="0.2">
      <c r="B49" s="18"/>
      <c r="C49" s="1173" t="s">
        <v>5</v>
      </c>
      <c r="D49" s="1173"/>
      <c r="E49" s="1174"/>
      <c r="F49" s="19">
        <v>0.23</v>
      </c>
      <c r="G49" s="20" t="s">
        <v>518</v>
      </c>
      <c r="H49" s="20">
        <v>0.27</v>
      </c>
      <c r="I49" s="20">
        <v>0.05</v>
      </c>
      <c r="J49" s="21">
        <v>0.56999999999999995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2017-03-31T06:37:38Z</cp:lastPrinted>
  <dcterms:created xsi:type="dcterms:W3CDTF">2017-01-25T01:12:39Z</dcterms:created>
  <dcterms:modified xsi:type="dcterms:W3CDTF">2017-03-31T07:48:46Z</dcterms:modified>
  <cp:category/>
</cp:coreProperties>
</file>